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7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8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9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10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11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12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ll\Documents\GitHub\Harvesting-Wave-Energy-Capstone-Project\Spring 2022 WPD\"/>
    </mc:Choice>
  </mc:AlternateContent>
  <xr:revisionPtr revIDLastSave="0" documentId="13_ncr:1_{AE2C3970-DA17-463D-9DAC-2BED836B4E16}" xr6:coauthVersionLast="47" xr6:coauthVersionMax="47" xr10:uidLastSave="{00000000-0000-0000-0000-000000000000}"/>
  <bookViews>
    <workbookView xWindow="-90" yWindow="-90" windowWidth="19380" windowHeight="10260" activeTab="5" xr2:uid="{E15FD631-7A8D-443F-8235-713B03D90E12}"/>
  </bookViews>
  <sheets>
    <sheet name="Orifice" sheetId="1" r:id="rId1"/>
    <sheet name="SS5-Orifice1_4inDrum (4)" sheetId="12" r:id="rId2"/>
    <sheet name="SS5-Orifice1 (4)" sheetId="2" r:id="rId3"/>
    <sheet name="All SS 0.03" sheetId="10" r:id="rId4"/>
    <sheet name="All SS 0.04" sheetId="11" r:id="rId5"/>
    <sheet name="All SS 0.05" sheetId="9" r:id="rId6"/>
    <sheet name="All SS 0.07" sheetId="8" r:id="rId7"/>
    <sheet name="SS1-Orifice1 (4)" sheetId="3" r:id="rId8"/>
    <sheet name="SS2-Orifice1 (4)" sheetId="4" r:id="rId9"/>
    <sheet name="SS3-Orifice1 (4)" sheetId="5" r:id="rId10"/>
    <sheet name="SS4-Orifice1 (4)" sheetId="6" r:id="rId11"/>
    <sheet name="SS6-Orifice1 (4)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04" i="12" l="1"/>
  <c r="F104" i="12"/>
  <c r="AU103" i="12"/>
  <c r="F103" i="12"/>
  <c r="AU102" i="12"/>
  <c r="F102" i="12"/>
  <c r="AU101" i="12"/>
  <c r="F101" i="12"/>
  <c r="AU100" i="12"/>
  <c r="F100" i="12"/>
  <c r="AU99" i="12"/>
  <c r="F99" i="12"/>
  <c r="AU98" i="12"/>
  <c r="F98" i="12"/>
  <c r="AU97" i="12"/>
  <c r="F97" i="12"/>
  <c r="AU96" i="12"/>
  <c r="F96" i="12"/>
  <c r="AU95" i="12"/>
  <c r="H95" i="12"/>
  <c r="H96" i="12" s="1"/>
  <c r="H97" i="12" s="1"/>
  <c r="H98" i="12" s="1"/>
  <c r="H99" i="12" s="1"/>
  <c r="H100" i="12" s="1"/>
  <c r="H101" i="12" s="1"/>
  <c r="H102" i="12" s="1"/>
  <c r="H103" i="12" s="1"/>
  <c r="H104" i="12" s="1"/>
  <c r="F95" i="12"/>
  <c r="AU94" i="12"/>
  <c r="G94" i="12"/>
  <c r="F94" i="12"/>
  <c r="AU93" i="12"/>
  <c r="F93" i="12"/>
  <c r="AU92" i="12"/>
  <c r="F92" i="12"/>
  <c r="AU91" i="12"/>
  <c r="F91" i="12"/>
  <c r="AU90" i="12"/>
  <c r="F90" i="12"/>
  <c r="AU89" i="12"/>
  <c r="F89" i="12"/>
  <c r="AU88" i="12"/>
  <c r="F88" i="12"/>
  <c r="AU87" i="12"/>
  <c r="F87" i="12"/>
  <c r="AU86" i="12"/>
  <c r="H86" i="12"/>
  <c r="H87" i="12" s="1"/>
  <c r="H88" i="12" s="1"/>
  <c r="H89" i="12" s="1"/>
  <c r="H90" i="12" s="1"/>
  <c r="H91" i="12" s="1"/>
  <c r="H92" i="12" s="1"/>
  <c r="H93" i="12" s="1"/>
  <c r="F86" i="12"/>
  <c r="AU85" i="12"/>
  <c r="H85" i="12"/>
  <c r="F85" i="12"/>
  <c r="AU84" i="12"/>
  <c r="H84" i="12"/>
  <c r="F84" i="12"/>
  <c r="AU83" i="12"/>
  <c r="G83" i="12"/>
  <c r="F83" i="12"/>
  <c r="AU82" i="12"/>
  <c r="F82" i="12"/>
  <c r="AU81" i="12"/>
  <c r="F81" i="12"/>
  <c r="AU80" i="12"/>
  <c r="F80" i="12"/>
  <c r="AU79" i="12"/>
  <c r="F79" i="12"/>
  <c r="AU78" i="12"/>
  <c r="F78" i="12"/>
  <c r="AU77" i="12"/>
  <c r="F77" i="12"/>
  <c r="AU76" i="12"/>
  <c r="F76" i="12"/>
  <c r="AU75" i="12"/>
  <c r="F75" i="12"/>
  <c r="AU74" i="12"/>
  <c r="F74" i="12"/>
  <c r="AU73" i="12"/>
  <c r="H73" i="12"/>
  <c r="H74" i="12" s="1"/>
  <c r="H75" i="12" s="1"/>
  <c r="H76" i="12" s="1"/>
  <c r="H77" i="12" s="1"/>
  <c r="H78" i="12" s="1"/>
  <c r="H79" i="12" s="1"/>
  <c r="H80" i="12" s="1"/>
  <c r="H81" i="12" s="1"/>
  <c r="H82" i="12" s="1"/>
  <c r="F73" i="12"/>
  <c r="AU72" i="12"/>
  <c r="G72" i="12"/>
  <c r="F72" i="12"/>
  <c r="AU71" i="12"/>
  <c r="F71" i="12"/>
  <c r="AU70" i="12"/>
  <c r="F70" i="12"/>
  <c r="AU69" i="12"/>
  <c r="F69" i="12"/>
  <c r="AU68" i="12"/>
  <c r="F68" i="12"/>
  <c r="AU67" i="12"/>
  <c r="F67" i="12"/>
  <c r="AU66" i="12"/>
  <c r="F66" i="12"/>
  <c r="AU65" i="12"/>
  <c r="F65" i="12"/>
  <c r="AU64" i="12"/>
  <c r="F64" i="12"/>
  <c r="AU63" i="12"/>
  <c r="F63" i="12"/>
  <c r="AU62" i="12"/>
  <c r="H62" i="12"/>
  <c r="H63" i="12" s="1"/>
  <c r="H64" i="12" s="1"/>
  <c r="H65" i="12" s="1"/>
  <c r="H66" i="12" s="1"/>
  <c r="H67" i="12" s="1"/>
  <c r="H68" i="12" s="1"/>
  <c r="H69" i="12" s="1"/>
  <c r="H70" i="12" s="1"/>
  <c r="H71" i="12" s="1"/>
  <c r="F62" i="12"/>
  <c r="AU61" i="12"/>
  <c r="G61" i="12"/>
  <c r="C62" i="12" s="1"/>
  <c r="F61" i="12"/>
  <c r="C61" i="12"/>
  <c r="AU60" i="12"/>
  <c r="F60" i="12"/>
  <c r="AU59" i="12"/>
  <c r="F59" i="12"/>
  <c r="AU58" i="12"/>
  <c r="F58" i="12"/>
  <c r="AU57" i="12"/>
  <c r="F57" i="12"/>
  <c r="AU56" i="12"/>
  <c r="F56" i="12"/>
  <c r="AU55" i="12"/>
  <c r="F55" i="12"/>
  <c r="AU54" i="12"/>
  <c r="F54" i="12"/>
  <c r="AU53" i="12"/>
  <c r="F53" i="12"/>
  <c r="AU52" i="12"/>
  <c r="H52" i="12"/>
  <c r="H53" i="12" s="1"/>
  <c r="H54" i="12" s="1"/>
  <c r="H55" i="12" s="1"/>
  <c r="H56" i="12" s="1"/>
  <c r="H57" i="12" s="1"/>
  <c r="H58" i="12" s="1"/>
  <c r="H59" i="12" s="1"/>
  <c r="H60" i="12" s="1"/>
  <c r="F52" i="12"/>
  <c r="AU51" i="12"/>
  <c r="H51" i="12"/>
  <c r="F51" i="12"/>
  <c r="AU50" i="12"/>
  <c r="G50" i="12"/>
  <c r="C51" i="12" s="1"/>
  <c r="F50" i="12"/>
  <c r="C50" i="12"/>
  <c r="AU49" i="12"/>
  <c r="F49" i="12"/>
  <c r="AU48" i="12"/>
  <c r="F48" i="12"/>
  <c r="AU47" i="12"/>
  <c r="F47" i="12"/>
  <c r="AU46" i="12"/>
  <c r="F46" i="12"/>
  <c r="AU45" i="12"/>
  <c r="F45" i="12"/>
  <c r="AU44" i="12"/>
  <c r="F44" i="12"/>
  <c r="AU43" i="12"/>
  <c r="F43" i="12"/>
  <c r="AU42" i="12"/>
  <c r="H42" i="12"/>
  <c r="H43" i="12" s="1"/>
  <c r="H44" i="12" s="1"/>
  <c r="H45" i="12" s="1"/>
  <c r="H46" i="12" s="1"/>
  <c r="H47" i="12" s="1"/>
  <c r="H48" i="12" s="1"/>
  <c r="H49" i="12" s="1"/>
  <c r="F42" i="12"/>
  <c r="AU41" i="12"/>
  <c r="H41" i="12"/>
  <c r="F41" i="12"/>
  <c r="AU40" i="12"/>
  <c r="H40" i="12"/>
  <c r="F40" i="12"/>
  <c r="C40" i="12"/>
  <c r="AU39" i="12"/>
  <c r="G39" i="12"/>
  <c r="F39" i="12"/>
  <c r="C39" i="12"/>
  <c r="AU38" i="12"/>
  <c r="F38" i="12"/>
  <c r="AU37" i="12"/>
  <c r="F37" i="12"/>
  <c r="AU36" i="12"/>
  <c r="F36" i="12"/>
  <c r="AU35" i="12"/>
  <c r="F35" i="12"/>
  <c r="AU34" i="12"/>
  <c r="F34" i="12"/>
  <c r="AU33" i="12"/>
  <c r="F33" i="12"/>
  <c r="AU32" i="12"/>
  <c r="F32" i="12"/>
  <c r="AU31" i="12"/>
  <c r="F31" i="12"/>
  <c r="AU30" i="12"/>
  <c r="F30" i="12"/>
  <c r="AU29" i="12"/>
  <c r="H29" i="12"/>
  <c r="H30" i="12" s="1"/>
  <c r="H31" i="12" s="1"/>
  <c r="H32" i="12" s="1"/>
  <c r="H33" i="12" s="1"/>
  <c r="H34" i="12" s="1"/>
  <c r="H35" i="12" s="1"/>
  <c r="H36" i="12" s="1"/>
  <c r="H37" i="12" s="1"/>
  <c r="H38" i="12" s="1"/>
  <c r="F29" i="12"/>
  <c r="C29" i="12"/>
  <c r="AU28" i="12"/>
  <c r="G28" i="12"/>
  <c r="F28" i="12"/>
  <c r="C28" i="12"/>
  <c r="AU27" i="12"/>
  <c r="F27" i="12"/>
  <c r="AU26" i="12"/>
  <c r="F26" i="12"/>
  <c r="AU25" i="12"/>
  <c r="F25" i="12"/>
  <c r="AU24" i="12"/>
  <c r="F24" i="12"/>
  <c r="AU23" i="12"/>
  <c r="F23" i="12"/>
  <c r="AU22" i="12"/>
  <c r="F22" i="12"/>
  <c r="AU21" i="12"/>
  <c r="F21" i="12"/>
  <c r="AU20" i="12"/>
  <c r="F20" i="12"/>
  <c r="AU19" i="12"/>
  <c r="F19" i="12"/>
  <c r="AU18" i="12"/>
  <c r="H18" i="12"/>
  <c r="H19" i="12" s="1"/>
  <c r="H20" i="12" s="1"/>
  <c r="H21" i="12" s="1"/>
  <c r="H22" i="12" s="1"/>
  <c r="H23" i="12" s="1"/>
  <c r="H24" i="12" s="1"/>
  <c r="H25" i="12" s="1"/>
  <c r="H26" i="12" s="1"/>
  <c r="H27" i="12" s="1"/>
  <c r="F18" i="12"/>
  <c r="AU17" i="12"/>
  <c r="G17" i="12"/>
  <c r="C18" i="12" s="1"/>
  <c r="F17" i="12"/>
  <c r="C17" i="12"/>
  <c r="AU16" i="12"/>
  <c r="F16" i="12"/>
  <c r="AU15" i="12"/>
  <c r="F15" i="12"/>
  <c r="AU14" i="12"/>
  <c r="F14" i="12"/>
  <c r="AU13" i="12"/>
  <c r="F13" i="12"/>
  <c r="AU12" i="12"/>
  <c r="F12" i="12"/>
  <c r="AU11" i="12"/>
  <c r="F11" i="12"/>
  <c r="AU10" i="12"/>
  <c r="F10" i="12"/>
  <c r="AU9" i="12"/>
  <c r="F9" i="12"/>
  <c r="AU8" i="12"/>
  <c r="F8" i="12"/>
  <c r="AU7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F7" i="12"/>
  <c r="AU6" i="12"/>
  <c r="G6" i="12"/>
  <c r="F6" i="12"/>
  <c r="C6" i="12"/>
  <c r="L3" i="12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K3" i="12"/>
  <c r="J3" i="12"/>
  <c r="C7" i="12" l="1"/>
  <c r="J28" i="11" l="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U32" i="11" s="1"/>
  <c r="AL32" i="11"/>
  <c r="AM32" i="11"/>
  <c r="AN32" i="11"/>
  <c r="AO32" i="11"/>
  <c r="AP32" i="11"/>
  <c r="AQ32" i="11"/>
  <c r="AR32" i="11"/>
  <c r="AS32" i="11"/>
  <c r="AT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U35" i="11" s="1"/>
  <c r="AM35" i="11"/>
  <c r="AN35" i="11"/>
  <c r="AO35" i="11"/>
  <c r="AP35" i="11"/>
  <c r="AQ35" i="11"/>
  <c r="AR35" i="11"/>
  <c r="AS35" i="11"/>
  <c r="AT35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U36" i="11" s="1"/>
  <c r="AM36" i="11"/>
  <c r="AN36" i="11"/>
  <c r="AO36" i="11"/>
  <c r="AP36" i="11"/>
  <c r="AQ36" i="11"/>
  <c r="AR36" i="11"/>
  <c r="AS36" i="11"/>
  <c r="AT36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I29" i="11"/>
  <c r="I30" i="11"/>
  <c r="I31" i="11"/>
  <c r="I32" i="11"/>
  <c r="I33" i="11"/>
  <c r="I34" i="11"/>
  <c r="I35" i="11"/>
  <c r="I36" i="11"/>
  <c r="I37" i="11"/>
  <c r="I38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U41" i="11" s="1"/>
  <c r="AM41" i="11"/>
  <c r="AN41" i="11"/>
  <c r="AO41" i="11"/>
  <c r="AP41" i="11"/>
  <c r="AQ41" i="11"/>
  <c r="AR41" i="11"/>
  <c r="AS41" i="11"/>
  <c r="AT41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U46" i="11" s="1"/>
  <c r="AL46" i="11"/>
  <c r="AM46" i="11"/>
  <c r="AN46" i="11"/>
  <c r="AO46" i="11"/>
  <c r="AP46" i="11"/>
  <c r="AQ46" i="11"/>
  <c r="AR46" i="11"/>
  <c r="AS46" i="11"/>
  <c r="AT46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U49" i="11" s="1"/>
  <c r="AM49" i="11"/>
  <c r="AN49" i="11"/>
  <c r="AO49" i="11"/>
  <c r="AP49" i="11"/>
  <c r="AQ49" i="11"/>
  <c r="AR49" i="11"/>
  <c r="AS49" i="11"/>
  <c r="AT49" i="11"/>
  <c r="I40" i="11"/>
  <c r="I41" i="11"/>
  <c r="I42" i="11"/>
  <c r="I43" i="11"/>
  <c r="I44" i="11"/>
  <c r="I45" i="11"/>
  <c r="I46" i="11"/>
  <c r="I47" i="11"/>
  <c r="I48" i="11"/>
  <c r="I49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U51" i="11" s="1"/>
  <c r="AM51" i="11"/>
  <c r="AN51" i="11"/>
  <c r="AO51" i="11"/>
  <c r="AP51" i="11"/>
  <c r="AQ51" i="11"/>
  <c r="AR51" i="11"/>
  <c r="AS51" i="11"/>
  <c r="AT51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U53" i="11" s="1"/>
  <c r="AM53" i="11"/>
  <c r="AN53" i="11"/>
  <c r="AO53" i="11"/>
  <c r="AP53" i="11"/>
  <c r="AQ53" i="11"/>
  <c r="AR53" i="11"/>
  <c r="AS53" i="11"/>
  <c r="AT53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U56" i="11" s="1"/>
  <c r="AL56" i="11"/>
  <c r="AM56" i="11"/>
  <c r="AN56" i="11"/>
  <c r="AO56" i="11"/>
  <c r="AP56" i="11"/>
  <c r="AQ56" i="11"/>
  <c r="AR56" i="11"/>
  <c r="AS56" i="11"/>
  <c r="AT56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U58" i="11" s="1"/>
  <c r="AL58" i="11"/>
  <c r="AM58" i="11"/>
  <c r="AN58" i="11"/>
  <c r="AO58" i="11"/>
  <c r="AP58" i="11"/>
  <c r="AQ58" i="11"/>
  <c r="AR58" i="11"/>
  <c r="AS58" i="11"/>
  <c r="AT58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U59" i="11" s="1"/>
  <c r="AM59" i="11"/>
  <c r="AN59" i="11"/>
  <c r="AO59" i="11"/>
  <c r="AP59" i="11"/>
  <c r="AQ59" i="11"/>
  <c r="AR59" i="11"/>
  <c r="AS59" i="11"/>
  <c r="AT59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I51" i="11"/>
  <c r="I52" i="11"/>
  <c r="I53" i="11"/>
  <c r="I54" i="11"/>
  <c r="I55" i="11"/>
  <c r="I56" i="11"/>
  <c r="I57" i="11"/>
  <c r="I58" i="11"/>
  <c r="I59" i="11"/>
  <c r="I60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U63" i="11" s="1"/>
  <c r="AM63" i="11"/>
  <c r="AN63" i="11"/>
  <c r="AO63" i="11"/>
  <c r="AP63" i="11"/>
  <c r="AQ63" i="11"/>
  <c r="AR63" i="11"/>
  <c r="AS63" i="11"/>
  <c r="AT63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U65" i="11" s="1"/>
  <c r="AL65" i="11"/>
  <c r="AM65" i="11"/>
  <c r="AN65" i="11"/>
  <c r="AO65" i="11"/>
  <c r="AP65" i="11"/>
  <c r="AQ65" i="11"/>
  <c r="AR65" i="11"/>
  <c r="AS65" i="11"/>
  <c r="AT65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U70" i="11" s="1"/>
  <c r="AM70" i="11"/>
  <c r="AN70" i="11"/>
  <c r="AO70" i="11"/>
  <c r="AP70" i="11"/>
  <c r="AQ70" i="11"/>
  <c r="AR70" i="11"/>
  <c r="AS70" i="11"/>
  <c r="AT70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U71" i="11" s="1"/>
  <c r="AM71" i="11"/>
  <c r="AN71" i="11"/>
  <c r="AO71" i="11"/>
  <c r="AP71" i="11"/>
  <c r="AQ71" i="11"/>
  <c r="AR71" i="11"/>
  <c r="AS71" i="11"/>
  <c r="AT71" i="11"/>
  <c r="I62" i="11"/>
  <c r="I63" i="11"/>
  <c r="I64" i="11"/>
  <c r="I65" i="11"/>
  <c r="I66" i="11"/>
  <c r="I67" i="11"/>
  <c r="I68" i="11"/>
  <c r="I69" i="11"/>
  <c r="I70" i="11"/>
  <c r="I71" i="11"/>
  <c r="I61" i="11"/>
  <c r="I50" i="11"/>
  <c r="I39" i="11"/>
  <c r="I28" i="11"/>
  <c r="I17" i="11"/>
  <c r="I6" i="11"/>
  <c r="AU104" i="11"/>
  <c r="AU103" i="11"/>
  <c r="AU102" i="11"/>
  <c r="AU101" i="11"/>
  <c r="AU100" i="11"/>
  <c r="AU99" i="11"/>
  <c r="AU98" i="11"/>
  <c r="AU97" i="11"/>
  <c r="H97" i="11"/>
  <c r="H98" i="11" s="1"/>
  <c r="H99" i="11" s="1"/>
  <c r="H100" i="11" s="1"/>
  <c r="H101" i="11" s="1"/>
  <c r="H102" i="11" s="1"/>
  <c r="H103" i="11" s="1"/>
  <c r="H104" i="11" s="1"/>
  <c r="AU96" i="11"/>
  <c r="H96" i="11"/>
  <c r="AU95" i="11"/>
  <c r="H95" i="11"/>
  <c r="AU94" i="11"/>
  <c r="G94" i="11"/>
  <c r="AU93" i="11"/>
  <c r="AU92" i="11"/>
  <c r="AU91" i="11"/>
  <c r="AU90" i="11"/>
  <c r="AU89" i="11"/>
  <c r="AU88" i="11"/>
  <c r="AU87" i="11"/>
  <c r="AU86" i="11"/>
  <c r="AU85" i="11"/>
  <c r="H85" i="11"/>
  <c r="H86" i="11" s="1"/>
  <c r="H87" i="11" s="1"/>
  <c r="H88" i="11" s="1"/>
  <c r="H89" i="11" s="1"/>
  <c r="H90" i="11" s="1"/>
  <c r="H91" i="11" s="1"/>
  <c r="H92" i="11" s="1"/>
  <c r="H93" i="11" s="1"/>
  <c r="AU84" i="11"/>
  <c r="H84" i="11"/>
  <c r="AU83" i="11"/>
  <c r="G83" i="11"/>
  <c r="AU82" i="11"/>
  <c r="AU81" i="11"/>
  <c r="AU80" i="11"/>
  <c r="AU79" i="11"/>
  <c r="AU78" i="11"/>
  <c r="AU77" i="11"/>
  <c r="AU76" i="11"/>
  <c r="AU75" i="11"/>
  <c r="AU74" i="11"/>
  <c r="AU73" i="11"/>
  <c r="H73" i="11"/>
  <c r="H74" i="11" s="1"/>
  <c r="H75" i="11" s="1"/>
  <c r="H76" i="11" s="1"/>
  <c r="H77" i="11" s="1"/>
  <c r="H78" i="11" s="1"/>
  <c r="H79" i="11" s="1"/>
  <c r="H80" i="11" s="1"/>
  <c r="H81" i="11" s="1"/>
  <c r="H82" i="11" s="1"/>
  <c r="AU72" i="11"/>
  <c r="G72" i="11"/>
  <c r="F71" i="11"/>
  <c r="F70" i="11"/>
  <c r="AU69" i="11"/>
  <c r="F69" i="11"/>
  <c r="AU68" i="11"/>
  <c r="F68" i="11"/>
  <c r="AU67" i="11"/>
  <c r="F67" i="11"/>
  <c r="AU66" i="11"/>
  <c r="F66" i="11"/>
  <c r="H65" i="11"/>
  <c r="H66" i="11" s="1"/>
  <c r="H67" i="11" s="1"/>
  <c r="H68" i="11" s="1"/>
  <c r="H69" i="11" s="1"/>
  <c r="H70" i="11" s="1"/>
  <c r="H71" i="11" s="1"/>
  <c r="F65" i="11"/>
  <c r="AU64" i="11"/>
  <c r="H64" i="11"/>
  <c r="F64" i="11"/>
  <c r="H63" i="11"/>
  <c r="F63" i="11"/>
  <c r="AU62" i="11"/>
  <c r="H62" i="11"/>
  <c r="F62" i="11"/>
  <c r="AU61" i="11"/>
  <c r="F61" i="11"/>
  <c r="AU60" i="11"/>
  <c r="F60" i="11"/>
  <c r="F59" i="11"/>
  <c r="F58" i="11"/>
  <c r="AU57" i="11"/>
  <c r="F57" i="11"/>
  <c r="F56" i="11"/>
  <c r="AU55" i="11"/>
  <c r="F55" i="11"/>
  <c r="AU54" i="11"/>
  <c r="F54" i="11"/>
  <c r="F53" i="11"/>
  <c r="AU52" i="11"/>
  <c r="F52" i="11"/>
  <c r="H51" i="11"/>
  <c r="H52" i="11" s="1"/>
  <c r="H53" i="11" s="1"/>
  <c r="H54" i="11" s="1"/>
  <c r="H55" i="11" s="1"/>
  <c r="H56" i="11" s="1"/>
  <c r="H57" i="11" s="1"/>
  <c r="H58" i="11" s="1"/>
  <c r="H59" i="11" s="1"/>
  <c r="H60" i="11" s="1"/>
  <c r="F51" i="11"/>
  <c r="AU50" i="11"/>
  <c r="F50" i="11"/>
  <c r="F49" i="11"/>
  <c r="AU48" i="11"/>
  <c r="F48" i="11"/>
  <c r="AU47" i="11"/>
  <c r="F47" i="11"/>
  <c r="F46" i="11"/>
  <c r="AU45" i="11"/>
  <c r="F45" i="11"/>
  <c r="AU44" i="11"/>
  <c r="F44" i="11"/>
  <c r="AU43" i="11"/>
  <c r="F43" i="11"/>
  <c r="AU42" i="11"/>
  <c r="H42" i="11"/>
  <c r="H43" i="11" s="1"/>
  <c r="H44" i="11" s="1"/>
  <c r="H45" i="11" s="1"/>
  <c r="H46" i="11" s="1"/>
  <c r="H47" i="11" s="1"/>
  <c r="H48" i="11" s="1"/>
  <c r="H49" i="11" s="1"/>
  <c r="F42" i="11"/>
  <c r="H41" i="11"/>
  <c r="F41" i="11"/>
  <c r="AU40" i="11"/>
  <c r="H40" i="11"/>
  <c r="F40" i="11"/>
  <c r="AU39" i="11"/>
  <c r="F39" i="11"/>
  <c r="AU38" i="11"/>
  <c r="F38" i="11"/>
  <c r="AU37" i="11"/>
  <c r="F37" i="11"/>
  <c r="F36" i="11"/>
  <c r="F35" i="11"/>
  <c r="AU34" i="11"/>
  <c r="F34" i="11"/>
  <c r="AU33" i="11"/>
  <c r="F33" i="11"/>
  <c r="F32" i="11"/>
  <c r="AU31" i="11"/>
  <c r="F31" i="11"/>
  <c r="AU30" i="11"/>
  <c r="H30" i="11"/>
  <c r="H31" i="11" s="1"/>
  <c r="H32" i="11" s="1"/>
  <c r="H33" i="11" s="1"/>
  <c r="H34" i="11" s="1"/>
  <c r="H35" i="11" s="1"/>
  <c r="H36" i="11" s="1"/>
  <c r="H37" i="11" s="1"/>
  <c r="H38" i="11" s="1"/>
  <c r="F30" i="11"/>
  <c r="AU29" i="11"/>
  <c r="H29" i="11"/>
  <c r="F29" i="11"/>
  <c r="AU28" i="11"/>
  <c r="F28" i="11"/>
  <c r="AT27" i="11"/>
  <c r="AS27" i="11"/>
  <c r="AR27" i="11"/>
  <c r="AQ27" i="11"/>
  <c r="AP27" i="11"/>
  <c r="AO27" i="11"/>
  <c r="AN27" i="11"/>
  <c r="AM27" i="11"/>
  <c r="AL27" i="11"/>
  <c r="AU27" i="11" s="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F27" i="11"/>
  <c r="AT26" i="11"/>
  <c r="AS26" i="11"/>
  <c r="AR26" i="11"/>
  <c r="AQ26" i="11"/>
  <c r="AP26" i="11"/>
  <c r="AO26" i="11"/>
  <c r="AN26" i="11"/>
  <c r="AM26" i="11"/>
  <c r="AL26" i="11"/>
  <c r="AU26" i="11" s="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F26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F25" i="11"/>
  <c r="AT24" i="11"/>
  <c r="AS24" i="11"/>
  <c r="AR24" i="11"/>
  <c r="AQ24" i="11"/>
  <c r="AP24" i="11"/>
  <c r="AO24" i="11"/>
  <c r="AN24" i="11"/>
  <c r="AM24" i="11"/>
  <c r="AL24" i="11"/>
  <c r="AK24" i="11"/>
  <c r="AU24" i="11" s="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F24" i="11"/>
  <c r="AT23" i="11"/>
  <c r="AS23" i="11"/>
  <c r="AR23" i="11"/>
  <c r="AQ23" i="11"/>
  <c r="AP23" i="11"/>
  <c r="AO23" i="11"/>
  <c r="AN23" i="11"/>
  <c r="AM23" i="11"/>
  <c r="AL23" i="11"/>
  <c r="AU23" i="11" s="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F23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F22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F21" i="11"/>
  <c r="AT20" i="11"/>
  <c r="AS20" i="11"/>
  <c r="AR20" i="11"/>
  <c r="AQ20" i="11"/>
  <c r="AP20" i="11"/>
  <c r="AO20" i="11"/>
  <c r="AN20" i="11"/>
  <c r="AM20" i="11"/>
  <c r="AL20" i="11"/>
  <c r="AK20" i="11"/>
  <c r="AU20" i="11" s="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F20" i="11"/>
  <c r="AT19" i="11"/>
  <c r="AS19" i="11"/>
  <c r="AR19" i="11"/>
  <c r="AQ19" i="11"/>
  <c r="AP19" i="11"/>
  <c r="AO19" i="11"/>
  <c r="AN19" i="11"/>
  <c r="AM19" i="11"/>
  <c r="AL19" i="11"/>
  <c r="AU19" i="11" s="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F19" i="11"/>
  <c r="AT18" i="11"/>
  <c r="AS18" i="11"/>
  <c r="AR18" i="11"/>
  <c r="AQ18" i="11"/>
  <c r="AP18" i="11"/>
  <c r="AO18" i="11"/>
  <c r="AN18" i="11"/>
  <c r="AM18" i="11"/>
  <c r="AL18" i="11"/>
  <c r="AU18" i="11" s="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H19" i="11" s="1"/>
  <c r="H20" i="11" s="1"/>
  <c r="H21" i="11" s="1"/>
  <c r="H22" i="11" s="1"/>
  <c r="H23" i="11" s="1"/>
  <c r="H24" i="11" s="1"/>
  <c r="H25" i="11" s="1"/>
  <c r="H26" i="11" s="1"/>
  <c r="H27" i="11" s="1"/>
  <c r="F18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F17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F16" i="11"/>
  <c r="AT15" i="11"/>
  <c r="AS15" i="11"/>
  <c r="AR15" i="11"/>
  <c r="AQ15" i="11"/>
  <c r="AP15" i="11"/>
  <c r="AO15" i="11"/>
  <c r="AN15" i="11"/>
  <c r="AM15" i="11"/>
  <c r="AL15" i="11"/>
  <c r="AU15" i="11" s="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F15" i="11"/>
  <c r="AT14" i="11"/>
  <c r="AS14" i="11"/>
  <c r="AR14" i="11"/>
  <c r="AQ14" i="11"/>
  <c r="AP14" i="11"/>
  <c r="AO14" i="11"/>
  <c r="AN14" i="11"/>
  <c r="AM14" i="11"/>
  <c r="AL14" i="11"/>
  <c r="AU14" i="11" s="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F14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F13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F12" i="11"/>
  <c r="AT11" i="11"/>
  <c r="AS11" i="11"/>
  <c r="AR11" i="11"/>
  <c r="AQ11" i="11"/>
  <c r="AP11" i="11"/>
  <c r="AO11" i="11"/>
  <c r="AN11" i="11"/>
  <c r="AM11" i="11"/>
  <c r="AL11" i="11"/>
  <c r="AU11" i="11" s="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F11" i="11"/>
  <c r="AT10" i="11"/>
  <c r="AS10" i="11"/>
  <c r="AR10" i="11"/>
  <c r="AQ10" i="11"/>
  <c r="AP10" i="11"/>
  <c r="AO10" i="11"/>
  <c r="AN10" i="11"/>
  <c r="AM10" i="11"/>
  <c r="AL10" i="11"/>
  <c r="AU10" i="11" s="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F10" i="11"/>
  <c r="AT9" i="11"/>
  <c r="AS9" i="11"/>
  <c r="AR9" i="11"/>
  <c r="AQ9" i="11"/>
  <c r="AP9" i="11"/>
  <c r="AO9" i="11"/>
  <c r="AN9" i="11"/>
  <c r="AM9" i="11"/>
  <c r="AL9" i="11"/>
  <c r="AU9" i="11" s="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F9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F8" i="11"/>
  <c r="AT7" i="11"/>
  <c r="AS7" i="11"/>
  <c r="AR7" i="11"/>
  <c r="AQ7" i="11"/>
  <c r="AP7" i="11"/>
  <c r="AO7" i="11"/>
  <c r="AN7" i="11"/>
  <c r="AM7" i="11"/>
  <c r="AL7" i="11"/>
  <c r="AU7" i="11" s="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F7" i="11"/>
  <c r="AT6" i="11"/>
  <c r="AS6" i="11"/>
  <c r="AR6" i="11"/>
  <c r="AQ6" i="11"/>
  <c r="AP6" i="11"/>
  <c r="AO6" i="11"/>
  <c r="AN6" i="11"/>
  <c r="AM6" i="11"/>
  <c r="AL6" i="11"/>
  <c r="AU6" i="11" s="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F6" i="11"/>
  <c r="J3" i="1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U6" i="10" s="1"/>
  <c r="AM6" i="10"/>
  <c r="AN6" i="10"/>
  <c r="AO6" i="10"/>
  <c r="AP6" i="10"/>
  <c r="AQ6" i="10"/>
  <c r="AR6" i="10"/>
  <c r="AS6" i="10"/>
  <c r="AT6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U11" i="10" s="1"/>
  <c r="AL11" i="10"/>
  <c r="AM11" i="10"/>
  <c r="AN11" i="10"/>
  <c r="AO11" i="10"/>
  <c r="AP11" i="10"/>
  <c r="AQ11" i="10"/>
  <c r="AR11" i="10"/>
  <c r="AS11" i="10"/>
  <c r="AT11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U13" i="10" s="1"/>
  <c r="AM13" i="10"/>
  <c r="AN13" i="10"/>
  <c r="AO13" i="10"/>
  <c r="AP13" i="10"/>
  <c r="AQ13" i="10"/>
  <c r="AR13" i="10"/>
  <c r="AS13" i="10"/>
  <c r="AT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I7" i="10"/>
  <c r="I8" i="10"/>
  <c r="I9" i="10"/>
  <c r="I10" i="10"/>
  <c r="I11" i="10"/>
  <c r="I12" i="10"/>
  <c r="I13" i="10"/>
  <c r="I14" i="10"/>
  <c r="I15" i="10"/>
  <c r="I16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U21" i="10" s="1"/>
  <c r="AL21" i="10"/>
  <c r="AM21" i="10"/>
  <c r="AN21" i="10"/>
  <c r="AO21" i="10"/>
  <c r="AP21" i="10"/>
  <c r="AQ21" i="10"/>
  <c r="AR21" i="10"/>
  <c r="AS21" i="10"/>
  <c r="AT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U24" i="10" s="1"/>
  <c r="AM24" i="10"/>
  <c r="AN24" i="10"/>
  <c r="AO24" i="10"/>
  <c r="AP24" i="10"/>
  <c r="AQ24" i="10"/>
  <c r="AR24" i="10"/>
  <c r="AS24" i="10"/>
  <c r="AT24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I18" i="10"/>
  <c r="I19" i="10"/>
  <c r="I20" i="10"/>
  <c r="I21" i="10"/>
  <c r="I22" i="10"/>
  <c r="I23" i="10"/>
  <c r="I24" i="10"/>
  <c r="I25" i="10"/>
  <c r="I26" i="10"/>
  <c r="I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U30" i="10" s="1"/>
  <c r="AM30" i="10"/>
  <c r="AN30" i="10"/>
  <c r="AO30" i="10"/>
  <c r="AP30" i="10"/>
  <c r="AQ30" i="10"/>
  <c r="AR30" i="10"/>
  <c r="AS30" i="10"/>
  <c r="AT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U35" i="10" s="1"/>
  <c r="AL35" i="10"/>
  <c r="AM35" i="10"/>
  <c r="AN35" i="10"/>
  <c r="AO35" i="10"/>
  <c r="AP35" i="10"/>
  <c r="AQ35" i="10"/>
  <c r="AR35" i="10"/>
  <c r="AS35" i="10"/>
  <c r="AT35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U38" i="10" s="1"/>
  <c r="AM38" i="10"/>
  <c r="AN38" i="10"/>
  <c r="AO38" i="10"/>
  <c r="AP38" i="10"/>
  <c r="AQ38" i="10"/>
  <c r="AR38" i="10"/>
  <c r="AS38" i="10"/>
  <c r="AT38" i="10"/>
  <c r="I29" i="10"/>
  <c r="I30" i="10"/>
  <c r="I31" i="10"/>
  <c r="I32" i="10"/>
  <c r="I33" i="10"/>
  <c r="I34" i="10"/>
  <c r="I35" i="10"/>
  <c r="I36" i="10"/>
  <c r="I37" i="10"/>
  <c r="I38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U41" i="10" s="1"/>
  <c r="AM41" i="10"/>
  <c r="AN41" i="10"/>
  <c r="AO41" i="10"/>
  <c r="AP41" i="10"/>
  <c r="AQ41" i="10"/>
  <c r="AR41" i="10"/>
  <c r="AS41" i="10"/>
  <c r="AT41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U43" i="10" s="1"/>
  <c r="AL43" i="10"/>
  <c r="AM43" i="10"/>
  <c r="AN43" i="10"/>
  <c r="AO43" i="10"/>
  <c r="AP43" i="10"/>
  <c r="AQ43" i="10"/>
  <c r="AR43" i="10"/>
  <c r="AS43" i="10"/>
  <c r="AT43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U46" i="10" s="1"/>
  <c r="AL46" i="10"/>
  <c r="AM46" i="10"/>
  <c r="AN46" i="10"/>
  <c r="AO46" i="10"/>
  <c r="AP46" i="10"/>
  <c r="AQ46" i="10"/>
  <c r="AR46" i="10"/>
  <c r="AS46" i="10"/>
  <c r="AT46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U47" i="10" s="1"/>
  <c r="AM47" i="10"/>
  <c r="AN47" i="10"/>
  <c r="AO47" i="10"/>
  <c r="AP47" i="10"/>
  <c r="AQ47" i="10"/>
  <c r="AR47" i="10"/>
  <c r="AS47" i="10"/>
  <c r="AT47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U48" i="10" s="1"/>
  <c r="AL48" i="10"/>
  <c r="AM48" i="10"/>
  <c r="AN48" i="10"/>
  <c r="AO48" i="10"/>
  <c r="AP48" i="10"/>
  <c r="AQ48" i="10"/>
  <c r="AR48" i="10"/>
  <c r="AS48" i="10"/>
  <c r="AT48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U49" i="10" s="1"/>
  <c r="AM49" i="10"/>
  <c r="AN49" i="10"/>
  <c r="AO49" i="10"/>
  <c r="AP49" i="10"/>
  <c r="AQ49" i="10"/>
  <c r="AR49" i="10"/>
  <c r="AS49" i="10"/>
  <c r="AT49" i="10"/>
  <c r="I40" i="10"/>
  <c r="I41" i="10"/>
  <c r="I42" i="10"/>
  <c r="I43" i="10"/>
  <c r="I44" i="10"/>
  <c r="I45" i="10"/>
  <c r="I46" i="10"/>
  <c r="I47" i="10"/>
  <c r="I48" i="10"/>
  <c r="I49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U52" i="10" s="1"/>
  <c r="AM52" i="10"/>
  <c r="AN52" i="10"/>
  <c r="AO52" i="10"/>
  <c r="AP52" i="10"/>
  <c r="AQ52" i="10"/>
  <c r="AR52" i="10"/>
  <c r="AS52" i="10"/>
  <c r="AT52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U54" i="10" s="1"/>
  <c r="AL54" i="10"/>
  <c r="AM54" i="10"/>
  <c r="AN54" i="10"/>
  <c r="AO54" i="10"/>
  <c r="AP54" i="10"/>
  <c r="AQ54" i="10"/>
  <c r="AR54" i="10"/>
  <c r="AS54" i="10"/>
  <c r="AT54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U57" i="10" s="1"/>
  <c r="AM57" i="10"/>
  <c r="AN57" i="10"/>
  <c r="AO57" i="10"/>
  <c r="AP57" i="10"/>
  <c r="AQ57" i="10"/>
  <c r="AR57" i="10"/>
  <c r="AS57" i="10"/>
  <c r="AT57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U60" i="10" s="1"/>
  <c r="AM60" i="10"/>
  <c r="AN60" i="10"/>
  <c r="AO60" i="10"/>
  <c r="AP60" i="10"/>
  <c r="AQ60" i="10"/>
  <c r="AR60" i="10"/>
  <c r="AS60" i="10"/>
  <c r="AT60" i="10"/>
  <c r="I51" i="10"/>
  <c r="I52" i="10"/>
  <c r="I53" i="10"/>
  <c r="I54" i="10"/>
  <c r="I55" i="10"/>
  <c r="I56" i="10"/>
  <c r="I57" i="10"/>
  <c r="I58" i="10"/>
  <c r="I59" i="10"/>
  <c r="I60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U63" i="10" s="1"/>
  <c r="AM63" i="10"/>
  <c r="AN63" i="10"/>
  <c r="AO63" i="10"/>
  <c r="AP63" i="10"/>
  <c r="AQ63" i="10"/>
  <c r="AR63" i="10"/>
  <c r="AS63" i="10"/>
  <c r="AT63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U66" i="10" s="1"/>
  <c r="AM66" i="10"/>
  <c r="AN66" i="10"/>
  <c r="AO66" i="10"/>
  <c r="AP66" i="10"/>
  <c r="AQ66" i="10"/>
  <c r="AR66" i="10"/>
  <c r="AS66" i="10"/>
  <c r="AT66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U71" i="10" s="1"/>
  <c r="AM71" i="10"/>
  <c r="AN71" i="10"/>
  <c r="AO71" i="10"/>
  <c r="AP71" i="10"/>
  <c r="AQ71" i="10"/>
  <c r="AR71" i="10"/>
  <c r="AS71" i="10"/>
  <c r="AT71" i="10"/>
  <c r="I62" i="10"/>
  <c r="I63" i="10"/>
  <c r="I64" i="10"/>
  <c r="I65" i="10"/>
  <c r="I66" i="10"/>
  <c r="I67" i="10"/>
  <c r="I68" i="10"/>
  <c r="I69" i="10"/>
  <c r="I70" i="10"/>
  <c r="I71" i="10"/>
  <c r="I61" i="10"/>
  <c r="I50" i="10"/>
  <c r="I39" i="10"/>
  <c r="I28" i="10"/>
  <c r="I17" i="10"/>
  <c r="I6" i="10"/>
  <c r="AU104" i="10"/>
  <c r="AU103" i="10"/>
  <c r="AU102" i="10"/>
  <c r="AU101" i="10"/>
  <c r="AU100" i="10"/>
  <c r="AU99" i="10"/>
  <c r="AU98" i="10"/>
  <c r="AU97" i="10"/>
  <c r="AU96" i="10"/>
  <c r="H96" i="10"/>
  <c r="H97" i="10" s="1"/>
  <c r="H98" i="10" s="1"/>
  <c r="H99" i="10" s="1"/>
  <c r="H100" i="10" s="1"/>
  <c r="H101" i="10" s="1"/>
  <c r="H102" i="10" s="1"/>
  <c r="H103" i="10" s="1"/>
  <c r="H104" i="10" s="1"/>
  <c r="AU95" i="10"/>
  <c r="H95" i="10"/>
  <c r="AU94" i="10"/>
  <c r="G94" i="10"/>
  <c r="AU93" i="10"/>
  <c r="AU92" i="10"/>
  <c r="AU91" i="10"/>
  <c r="AU90" i="10"/>
  <c r="AU89" i="10"/>
  <c r="AU88" i="10"/>
  <c r="AU87" i="10"/>
  <c r="AU86" i="10"/>
  <c r="AU85" i="10"/>
  <c r="AU84" i="10"/>
  <c r="H84" i="10"/>
  <c r="H85" i="10" s="1"/>
  <c r="H86" i="10" s="1"/>
  <c r="H87" i="10" s="1"/>
  <c r="H88" i="10" s="1"/>
  <c r="H89" i="10" s="1"/>
  <c r="H90" i="10" s="1"/>
  <c r="H91" i="10" s="1"/>
  <c r="H92" i="10" s="1"/>
  <c r="H93" i="10" s="1"/>
  <c r="AU83" i="10"/>
  <c r="G83" i="10"/>
  <c r="AU82" i="10"/>
  <c r="AU81" i="10"/>
  <c r="AU80" i="10"/>
  <c r="AU79" i="10"/>
  <c r="AU78" i="10"/>
  <c r="AU77" i="10"/>
  <c r="AU76" i="10"/>
  <c r="AU75" i="10"/>
  <c r="AU74" i="10"/>
  <c r="H74" i="10"/>
  <c r="H75" i="10" s="1"/>
  <c r="H76" i="10" s="1"/>
  <c r="H77" i="10" s="1"/>
  <c r="H78" i="10" s="1"/>
  <c r="H79" i="10" s="1"/>
  <c r="H80" i="10" s="1"/>
  <c r="H81" i="10" s="1"/>
  <c r="H82" i="10" s="1"/>
  <c r="AU73" i="10"/>
  <c r="H73" i="10"/>
  <c r="AU72" i="10"/>
  <c r="G72" i="10"/>
  <c r="F71" i="10"/>
  <c r="AU70" i="10"/>
  <c r="F70" i="10"/>
  <c r="AU69" i="10"/>
  <c r="F69" i="10"/>
  <c r="AU68" i="10"/>
  <c r="F68" i="10"/>
  <c r="AU67" i="10"/>
  <c r="F67" i="10"/>
  <c r="F66" i="10"/>
  <c r="AU65" i="10"/>
  <c r="F65" i="10"/>
  <c r="AU64" i="10"/>
  <c r="F64" i="10"/>
  <c r="F63" i="10"/>
  <c r="AU62" i="10"/>
  <c r="H62" i="10"/>
  <c r="H63" i="10" s="1"/>
  <c r="H64" i="10" s="1"/>
  <c r="H65" i="10" s="1"/>
  <c r="H66" i="10" s="1"/>
  <c r="H67" i="10" s="1"/>
  <c r="H68" i="10" s="1"/>
  <c r="H69" i="10" s="1"/>
  <c r="H70" i="10" s="1"/>
  <c r="H71" i="10" s="1"/>
  <c r="F62" i="10"/>
  <c r="AU61" i="10"/>
  <c r="F61" i="10"/>
  <c r="F60" i="10"/>
  <c r="AU59" i="10"/>
  <c r="F59" i="10"/>
  <c r="AU58" i="10"/>
  <c r="F58" i="10"/>
  <c r="F57" i="10"/>
  <c r="AU56" i="10"/>
  <c r="F56" i="10"/>
  <c r="AU55" i="10"/>
  <c r="F55" i="10"/>
  <c r="F54" i="10"/>
  <c r="AU53" i="10"/>
  <c r="F53" i="10"/>
  <c r="F52" i="10"/>
  <c r="AU51" i="10"/>
  <c r="H51" i="10"/>
  <c r="H52" i="10" s="1"/>
  <c r="H53" i="10" s="1"/>
  <c r="H54" i="10" s="1"/>
  <c r="H55" i="10" s="1"/>
  <c r="H56" i="10" s="1"/>
  <c r="H57" i="10" s="1"/>
  <c r="H58" i="10" s="1"/>
  <c r="H59" i="10" s="1"/>
  <c r="H60" i="10" s="1"/>
  <c r="F51" i="10"/>
  <c r="AU50" i="10"/>
  <c r="F50" i="10"/>
  <c r="F49" i="10"/>
  <c r="F48" i="10"/>
  <c r="F47" i="10"/>
  <c r="F46" i="10"/>
  <c r="AU45" i="10"/>
  <c r="F45" i="10"/>
  <c r="AU44" i="10"/>
  <c r="F44" i="10"/>
  <c r="F43" i="10"/>
  <c r="AU42" i="10"/>
  <c r="H42" i="10"/>
  <c r="H43" i="10" s="1"/>
  <c r="H44" i="10" s="1"/>
  <c r="H45" i="10" s="1"/>
  <c r="H46" i="10" s="1"/>
  <c r="H47" i="10" s="1"/>
  <c r="H48" i="10" s="1"/>
  <c r="H49" i="10" s="1"/>
  <c r="F42" i="10"/>
  <c r="H41" i="10"/>
  <c r="F41" i="10"/>
  <c r="AU40" i="10"/>
  <c r="H40" i="10"/>
  <c r="F40" i="10"/>
  <c r="AU39" i="10"/>
  <c r="F39" i="10"/>
  <c r="F38" i="10"/>
  <c r="AU37" i="10"/>
  <c r="F37" i="10"/>
  <c r="AU36" i="10"/>
  <c r="F36" i="10"/>
  <c r="F35" i="10"/>
  <c r="AU34" i="10"/>
  <c r="F34" i="10"/>
  <c r="AU33" i="10"/>
  <c r="F33" i="10"/>
  <c r="AU32" i="10"/>
  <c r="F32" i="10"/>
  <c r="AU31" i="10"/>
  <c r="F31" i="10"/>
  <c r="F30" i="10"/>
  <c r="AU29" i="10"/>
  <c r="H29" i="10"/>
  <c r="H30" i="10" s="1"/>
  <c r="H31" i="10" s="1"/>
  <c r="H32" i="10" s="1"/>
  <c r="H33" i="10" s="1"/>
  <c r="H34" i="10" s="1"/>
  <c r="H35" i="10" s="1"/>
  <c r="H36" i="10" s="1"/>
  <c r="H37" i="10" s="1"/>
  <c r="H38" i="10" s="1"/>
  <c r="F29" i="10"/>
  <c r="AU28" i="10"/>
  <c r="F28" i="10"/>
  <c r="AU27" i="10"/>
  <c r="F27" i="10"/>
  <c r="AU26" i="10"/>
  <c r="F26" i="10"/>
  <c r="AU25" i="10"/>
  <c r="F25" i="10"/>
  <c r="F24" i="10"/>
  <c r="AU23" i="10"/>
  <c r="F23" i="10"/>
  <c r="AU22" i="10"/>
  <c r="F22" i="10"/>
  <c r="F21" i="10"/>
  <c r="AU20" i="10"/>
  <c r="F20" i="10"/>
  <c r="AU19" i="10"/>
  <c r="F19" i="10"/>
  <c r="AU18" i="10"/>
  <c r="H18" i="10"/>
  <c r="H19" i="10" s="1"/>
  <c r="H20" i="10" s="1"/>
  <c r="H21" i="10" s="1"/>
  <c r="H22" i="10" s="1"/>
  <c r="H23" i="10" s="1"/>
  <c r="H24" i="10" s="1"/>
  <c r="H25" i="10" s="1"/>
  <c r="H26" i="10" s="1"/>
  <c r="H27" i="10" s="1"/>
  <c r="F18" i="10"/>
  <c r="AU17" i="10"/>
  <c r="F17" i="10"/>
  <c r="AU16" i="10"/>
  <c r="F16" i="10"/>
  <c r="AU15" i="10"/>
  <c r="F15" i="10"/>
  <c r="AU14" i="10"/>
  <c r="F14" i="10"/>
  <c r="F13" i="10"/>
  <c r="AU12" i="10"/>
  <c r="F12" i="10"/>
  <c r="F11" i="10"/>
  <c r="AU10" i="10"/>
  <c r="F10" i="10"/>
  <c r="AU9" i="10"/>
  <c r="F9" i="10"/>
  <c r="AU8" i="10"/>
  <c r="F8" i="10"/>
  <c r="AU7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F7" i="10"/>
  <c r="F6" i="10"/>
  <c r="L3" i="10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K3" i="10"/>
  <c r="J3" i="10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U8" i="9" s="1"/>
  <c r="AM8" i="9"/>
  <c r="AN8" i="9"/>
  <c r="AO8" i="9"/>
  <c r="AP8" i="9"/>
  <c r="AQ8" i="9"/>
  <c r="AR8" i="9"/>
  <c r="AS8" i="9"/>
  <c r="AT8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U13" i="9" s="1"/>
  <c r="AM13" i="9"/>
  <c r="AN13" i="9"/>
  <c r="AO13" i="9"/>
  <c r="AP13" i="9"/>
  <c r="AQ13" i="9"/>
  <c r="AR13" i="9"/>
  <c r="AS13" i="9"/>
  <c r="AT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U16" i="9" s="1"/>
  <c r="AM16" i="9"/>
  <c r="AN16" i="9"/>
  <c r="AO16" i="9"/>
  <c r="AP16" i="9"/>
  <c r="AQ16" i="9"/>
  <c r="AR16" i="9"/>
  <c r="AS16" i="9"/>
  <c r="AT16" i="9"/>
  <c r="I7" i="9"/>
  <c r="I8" i="9"/>
  <c r="I9" i="9"/>
  <c r="I10" i="9"/>
  <c r="I11" i="9"/>
  <c r="I12" i="9"/>
  <c r="I13" i="9"/>
  <c r="I14" i="9"/>
  <c r="I15" i="9"/>
  <c r="I16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U21" i="9" s="1"/>
  <c r="AL21" i="9"/>
  <c r="AM21" i="9"/>
  <c r="AN21" i="9"/>
  <c r="AO21" i="9"/>
  <c r="AP21" i="9"/>
  <c r="AQ21" i="9"/>
  <c r="AR21" i="9"/>
  <c r="AS21" i="9"/>
  <c r="AT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U24" i="9" s="1"/>
  <c r="AM24" i="9"/>
  <c r="AN24" i="9"/>
  <c r="AO24" i="9"/>
  <c r="AP24" i="9"/>
  <c r="AQ24" i="9"/>
  <c r="AR24" i="9"/>
  <c r="AS24" i="9"/>
  <c r="AT24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U25" i="9" s="1"/>
  <c r="AM25" i="9"/>
  <c r="AN25" i="9"/>
  <c r="AO25" i="9"/>
  <c r="AP25" i="9"/>
  <c r="AQ25" i="9"/>
  <c r="AR25" i="9"/>
  <c r="AS25" i="9"/>
  <c r="AT25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I18" i="9"/>
  <c r="I19" i="9"/>
  <c r="I20" i="9"/>
  <c r="I21" i="9"/>
  <c r="I22" i="9"/>
  <c r="I23" i="9"/>
  <c r="I24" i="9"/>
  <c r="I25" i="9"/>
  <c r="I26" i="9"/>
  <c r="I27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U29" i="9" s="1"/>
  <c r="AM29" i="9"/>
  <c r="AN29" i="9"/>
  <c r="AO29" i="9"/>
  <c r="AP29" i="9"/>
  <c r="AQ29" i="9"/>
  <c r="AR29" i="9"/>
  <c r="AS29" i="9"/>
  <c r="AT29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U30" i="9" s="1"/>
  <c r="AM30" i="9"/>
  <c r="AN30" i="9"/>
  <c r="AO30" i="9"/>
  <c r="AP30" i="9"/>
  <c r="AQ30" i="9"/>
  <c r="AR30" i="9"/>
  <c r="AS30" i="9"/>
  <c r="AT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U34" i="9" s="1"/>
  <c r="AM34" i="9"/>
  <c r="AN34" i="9"/>
  <c r="AO34" i="9"/>
  <c r="AP34" i="9"/>
  <c r="AQ34" i="9"/>
  <c r="AR34" i="9"/>
  <c r="AS34" i="9"/>
  <c r="AT34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U38" i="9" s="1"/>
  <c r="AM38" i="9"/>
  <c r="AN38" i="9"/>
  <c r="AO38" i="9"/>
  <c r="AP38" i="9"/>
  <c r="AQ38" i="9"/>
  <c r="AR38" i="9"/>
  <c r="AS38" i="9"/>
  <c r="AT38" i="9"/>
  <c r="I29" i="9"/>
  <c r="I30" i="9"/>
  <c r="I31" i="9"/>
  <c r="I32" i="9"/>
  <c r="I33" i="9"/>
  <c r="I34" i="9"/>
  <c r="I35" i="9"/>
  <c r="I36" i="9"/>
  <c r="I37" i="9"/>
  <c r="I38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U40" i="9" s="1"/>
  <c r="AM40" i="9"/>
  <c r="AN40" i="9"/>
  <c r="AO40" i="9"/>
  <c r="AP40" i="9"/>
  <c r="AQ40" i="9"/>
  <c r="AR40" i="9"/>
  <c r="AS40" i="9"/>
  <c r="AT40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U41" i="9" s="1"/>
  <c r="AM41" i="9"/>
  <c r="AN41" i="9"/>
  <c r="AO41" i="9"/>
  <c r="AP41" i="9"/>
  <c r="AQ41" i="9"/>
  <c r="AR41" i="9"/>
  <c r="AS41" i="9"/>
  <c r="AT41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U45" i="9" s="1"/>
  <c r="AM45" i="9"/>
  <c r="AN45" i="9"/>
  <c r="AO45" i="9"/>
  <c r="AP45" i="9"/>
  <c r="AQ45" i="9"/>
  <c r="AR45" i="9"/>
  <c r="AS45" i="9"/>
  <c r="AT45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U48" i="9" s="1"/>
  <c r="AM48" i="9"/>
  <c r="AN48" i="9"/>
  <c r="AO48" i="9"/>
  <c r="AP48" i="9"/>
  <c r="AQ48" i="9"/>
  <c r="AR48" i="9"/>
  <c r="AS48" i="9"/>
  <c r="AT48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U49" i="9" s="1"/>
  <c r="AM49" i="9"/>
  <c r="AN49" i="9"/>
  <c r="AO49" i="9"/>
  <c r="AP49" i="9"/>
  <c r="AQ49" i="9"/>
  <c r="AR49" i="9"/>
  <c r="AS49" i="9"/>
  <c r="AT49" i="9"/>
  <c r="I40" i="9"/>
  <c r="I41" i="9"/>
  <c r="I42" i="9"/>
  <c r="I43" i="9"/>
  <c r="I44" i="9"/>
  <c r="I45" i="9"/>
  <c r="I46" i="9"/>
  <c r="I47" i="9"/>
  <c r="I48" i="9"/>
  <c r="I49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U51" i="9" s="1"/>
  <c r="AM51" i="9"/>
  <c r="AN51" i="9"/>
  <c r="AO51" i="9"/>
  <c r="AP51" i="9"/>
  <c r="AQ51" i="9"/>
  <c r="AR51" i="9"/>
  <c r="AS51" i="9"/>
  <c r="AT51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U52" i="9" s="1"/>
  <c r="AM52" i="9"/>
  <c r="AN52" i="9"/>
  <c r="AO52" i="9"/>
  <c r="AP52" i="9"/>
  <c r="AQ52" i="9"/>
  <c r="AR52" i="9"/>
  <c r="AS52" i="9"/>
  <c r="AT52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U53" i="9" s="1"/>
  <c r="AL53" i="9"/>
  <c r="AM53" i="9"/>
  <c r="AN53" i="9"/>
  <c r="AO53" i="9"/>
  <c r="AP53" i="9"/>
  <c r="AQ53" i="9"/>
  <c r="AR53" i="9"/>
  <c r="AS53" i="9"/>
  <c r="AT53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U55" i="9" s="1"/>
  <c r="AM55" i="9"/>
  <c r="AN55" i="9"/>
  <c r="AO55" i="9"/>
  <c r="AP55" i="9"/>
  <c r="AQ55" i="9"/>
  <c r="AR55" i="9"/>
  <c r="AS55" i="9"/>
  <c r="AT55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U56" i="9" s="1"/>
  <c r="AM56" i="9"/>
  <c r="AN56" i="9"/>
  <c r="AO56" i="9"/>
  <c r="AP56" i="9"/>
  <c r="AQ56" i="9"/>
  <c r="AR56" i="9"/>
  <c r="AS56" i="9"/>
  <c r="AT56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U57" i="9" s="1"/>
  <c r="AL57" i="9"/>
  <c r="AM57" i="9"/>
  <c r="AN57" i="9"/>
  <c r="AO57" i="9"/>
  <c r="AP57" i="9"/>
  <c r="AQ57" i="9"/>
  <c r="AR57" i="9"/>
  <c r="AS57" i="9"/>
  <c r="AT57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U59" i="9" s="1"/>
  <c r="AM59" i="9"/>
  <c r="AN59" i="9"/>
  <c r="AO59" i="9"/>
  <c r="AP59" i="9"/>
  <c r="AQ59" i="9"/>
  <c r="AR59" i="9"/>
  <c r="AS59" i="9"/>
  <c r="AT59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U60" i="9" s="1"/>
  <c r="AM60" i="9"/>
  <c r="AN60" i="9"/>
  <c r="AO60" i="9"/>
  <c r="AP60" i="9"/>
  <c r="AQ60" i="9"/>
  <c r="AR60" i="9"/>
  <c r="AS60" i="9"/>
  <c r="AT60" i="9"/>
  <c r="I51" i="9"/>
  <c r="I52" i="9"/>
  <c r="I53" i="9"/>
  <c r="I54" i="9"/>
  <c r="I55" i="9"/>
  <c r="I56" i="9"/>
  <c r="I57" i="9"/>
  <c r="I58" i="9"/>
  <c r="I59" i="9"/>
  <c r="I60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U65" i="9" s="1"/>
  <c r="AL65" i="9"/>
  <c r="AM65" i="9"/>
  <c r="AN65" i="9"/>
  <c r="AO65" i="9"/>
  <c r="AP65" i="9"/>
  <c r="AQ65" i="9"/>
  <c r="AR65" i="9"/>
  <c r="AS65" i="9"/>
  <c r="AT65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U68" i="9" s="1"/>
  <c r="AM68" i="9"/>
  <c r="AN68" i="9"/>
  <c r="AO68" i="9"/>
  <c r="AP68" i="9"/>
  <c r="AQ68" i="9"/>
  <c r="AR68" i="9"/>
  <c r="AS68" i="9"/>
  <c r="AT68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I62" i="9"/>
  <c r="I63" i="9"/>
  <c r="I64" i="9"/>
  <c r="I65" i="9"/>
  <c r="I66" i="9"/>
  <c r="I67" i="9"/>
  <c r="I68" i="9"/>
  <c r="I69" i="9"/>
  <c r="I70" i="9"/>
  <c r="I71" i="9"/>
  <c r="I61" i="9"/>
  <c r="I50" i="9"/>
  <c r="I39" i="9"/>
  <c r="I28" i="9"/>
  <c r="I17" i="9"/>
  <c r="I6" i="9"/>
  <c r="AU104" i="9"/>
  <c r="AU103" i="9"/>
  <c r="AU102" i="9"/>
  <c r="AU101" i="9"/>
  <c r="AU100" i="9"/>
  <c r="AU99" i="9"/>
  <c r="AU98" i="9"/>
  <c r="AU97" i="9"/>
  <c r="AU96" i="9"/>
  <c r="AU95" i="9"/>
  <c r="H95" i="9"/>
  <c r="H96" i="9" s="1"/>
  <c r="H97" i="9" s="1"/>
  <c r="H98" i="9" s="1"/>
  <c r="H99" i="9" s="1"/>
  <c r="H100" i="9" s="1"/>
  <c r="H101" i="9" s="1"/>
  <c r="H102" i="9" s="1"/>
  <c r="H103" i="9" s="1"/>
  <c r="H104" i="9" s="1"/>
  <c r="AU94" i="9"/>
  <c r="G94" i="9"/>
  <c r="AU93" i="9"/>
  <c r="AU92" i="9"/>
  <c r="AU91" i="9"/>
  <c r="AU90" i="9"/>
  <c r="AU89" i="9"/>
  <c r="AU88" i="9"/>
  <c r="AU87" i="9"/>
  <c r="AU86" i="9"/>
  <c r="AU85" i="9"/>
  <c r="H85" i="9"/>
  <c r="H86" i="9" s="1"/>
  <c r="H87" i="9" s="1"/>
  <c r="H88" i="9" s="1"/>
  <c r="H89" i="9" s="1"/>
  <c r="H90" i="9" s="1"/>
  <c r="H91" i="9" s="1"/>
  <c r="H92" i="9" s="1"/>
  <c r="H93" i="9" s="1"/>
  <c r="AU84" i="9"/>
  <c r="H84" i="9"/>
  <c r="AU83" i="9"/>
  <c r="G83" i="9"/>
  <c r="AU82" i="9"/>
  <c r="AU81" i="9"/>
  <c r="AU80" i="9"/>
  <c r="AU79" i="9"/>
  <c r="AU78" i="9"/>
  <c r="AU77" i="9"/>
  <c r="AU76" i="9"/>
  <c r="AU75" i="9"/>
  <c r="AU74" i="9"/>
  <c r="AU73" i="9"/>
  <c r="H73" i="9"/>
  <c r="H74" i="9" s="1"/>
  <c r="H75" i="9" s="1"/>
  <c r="H76" i="9" s="1"/>
  <c r="H77" i="9" s="1"/>
  <c r="H78" i="9" s="1"/>
  <c r="H79" i="9" s="1"/>
  <c r="H80" i="9" s="1"/>
  <c r="H81" i="9" s="1"/>
  <c r="H82" i="9" s="1"/>
  <c r="AU72" i="9"/>
  <c r="G72" i="9"/>
  <c r="AU71" i="9"/>
  <c r="F71" i="9"/>
  <c r="AU70" i="9"/>
  <c r="F70" i="9"/>
  <c r="AU69" i="9"/>
  <c r="F69" i="9"/>
  <c r="F68" i="9"/>
  <c r="AU67" i="9"/>
  <c r="F67" i="9"/>
  <c r="AU66" i="9"/>
  <c r="F66" i="9"/>
  <c r="F65" i="9"/>
  <c r="AU64" i="9"/>
  <c r="F64" i="9"/>
  <c r="AU63" i="9"/>
  <c r="F63" i="9"/>
  <c r="AU62" i="9"/>
  <c r="H62" i="9"/>
  <c r="H63" i="9" s="1"/>
  <c r="H64" i="9" s="1"/>
  <c r="H65" i="9" s="1"/>
  <c r="H66" i="9" s="1"/>
  <c r="H67" i="9" s="1"/>
  <c r="H68" i="9" s="1"/>
  <c r="H69" i="9" s="1"/>
  <c r="H70" i="9" s="1"/>
  <c r="H71" i="9" s="1"/>
  <c r="F62" i="9"/>
  <c r="AU61" i="9"/>
  <c r="F61" i="9"/>
  <c r="F60" i="9"/>
  <c r="F59" i="9"/>
  <c r="AU58" i="9"/>
  <c r="F58" i="9"/>
  <c r="F57" i="9"/>
  <c r="F56" i="9"/>
  <c r="F55" i="9"/>
  <c r="AU54" i="9"/>
  <c r="F54" i="9"/>
  <c r="F53" i="9"/>
  <c r="F52" i="9"/>
  <c r="H51" i="9"/>
  <c r="H52" i="9" s="1"/>
  <c r="H53" i="9" s="1"/>
  <c r="H54" i="9" s="1"/>
  <c r="H55" i="9" s="1"/>
  <c r="H56" i="9" s="1"/>
  <c r="H57" i="9" s="1"/>
  <c r="H58" i="9" s="1"/>
  <c r="H59" i="9" s="1"/>
  <c r="H60" i="9" s="1"/>
  <c r="F51" i="9"/>
  <c r="AU50" i="9"/>
  <c r="F50" i="9"/>
  <c r="F49" i="9"/>
  <c r="F48" i="9"/>
  <c r="AU47" i="9"/>
  <c r="F47" i="9"/>
  <c r="AU46" i="9"/>
  <c r="F46" i="9"/>
  <c r="F45" i="9"/>
  <c r="AU44" i="9"/>
  <c r="F44" i="9"/>
  <c r="AU43" i="9"/>
  <c r="F43" i="9"/>
  <c r="AU42" i="9"/>
  <c r="F42" i="9"/>
  <c r="F41" i="9"/>
  <c r="H40" i="9"/>
  <c r="H41" i="9" s="1"/>
  <c r="H42" i="9" s="1"/>
  <c r="H43" i="9" s="1"/>
  <c r="H44" i="9" s="1"/>
  <c r="H45" i="9" s="1"/>
  <c r="H46" i="9" s="1"/>
  <c r="H47" i="9" s="1"/>
  <c r="H48" i="9" s="1"/>
  <c r="H49" i="9" s="1"/>
  <c r="F40" i="9"/>
  <c r="AU39" i="9"/>
  <c r="F39" i="9"/>
  <c r="F38" i="9"/>
  <c r="AU37" i="9"/>
  <c r="F37" i="9"/>
  <c r="AU36" i="9"/>
  <c r="F36" i="9"/>
  <c r="AU35" i="9"/>
  <c r="F35" i="9"/>
  <c r="F34" i="9"/>
  <c r="AU33" i="9"/>
  <c r="F33" i="9"/>
  <c r="AU32" i="9"/>
  <c r="F32" i="9"/>
  <c r="AU31" i="9"/>
  <c r="F31" i="9"/>
  <c r="H30" i="9"/>
  <c r="H31" i="9" s="1"/>
  <c r="H32" i="9" s="1"/>
  <c r="H33" i="9" s="1"/>
  <c r="H34" i="9" s="1"/>
  <c r="H35" i="9" s="1"/>
  <c r="H36" i="9" s="1"/>
  <c r="H37" i="9" s="1"/>
  <c r="H38" i="9" s="1"/>
  <c r="F30" i="9"/>
  <c r="H29" i="9"/>
  <c r="F29" i="9"/>
  <c r="AU28" i="9"/>
  <c r="F28" i="9"/>
  <c r="AU27" i="9"/>
  <c r="F27" i="9"/>
  <c r="AU26" i="9"/>
  <c r="F26" i="9"/>
  <c r="F25" i="9"/>
  <c r="F24" i="9"/>
  <c r="AU23" i="9"/>
  <c r="F23" i="9"/>
  <c r="AU22" i="9"/>
  <c r="F22" i="9"/>
  <c r="F21" i="9"/>
  <c r="AU20" i="9"/>
  <c r="F20" i="9"/>
  <c r="AU19" i="9"/>
  <c r="F19" i="9"/>
  <c r="AU18" i="9"/>
  <c r="H18" i="9"/>
  <c r="H19" i="9" s="1"/>
  <c r="H20" i="9" s="1"/>
  <c r="H21" i="9" s="1"/>
  <c r="H22" i="9" s="1"/>
  <c r="H23" i="9" s="1"/>
  <c r="H24" i="9" s="1"/>
  <c r="H25" i="9" s="1"/>
  <c r="H26" i="9" s="1"/>
  <c r="H27" i="9" s="1"/>
  <c r="F18" i="9"/>
  <c r="AU17" i="9"/>
  <c r="F17" i="9"/>
  <c r="F16" i="9"/>
  <c r="AU15" i="9"/>
  <c r="F15" i="9"/>
  <c r="AU14" i="9"/>
  <c r="F14" i="9"/>
  <c r="F13" i="9"/>
  <c r="AU12" i="9"/>
  <c r="F12" i="9"/>
  <c r="AU11" i="9"/>
  <c r="F11" i="9"/>
  <c r="AU10" i="9"/>
  <c r="F10" i="9"/>
  <c r="AU9" i="9"/>
  <c r="F9" i="9"/>
  <c r="F8" i="9"/>
  <c r="AU7" i="9"/>
  <c r="H7" i="9"/>
  <c r="H8" i="9" s="1"/>
  <c r="H9" i="9" s="1"/>
  <c r="H10" i="9" s="1"/>
  <c r="H11" i="9" s="1"/>
  <c r="H12" i="9" s="1"/>
  <c r="H13" i="9" s="1"/>
  <c r="H14" i="9" s="1"/>
  <c r="H15" i="9" s="1"/>
  <c r="H16" i="9" s="1"/>
  <c r="F7" i="9"/>
  <c r="AU6" i="9"/>
  <c r="F6" i="9"/>
  <c r="J3" i="9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17" i="8" s="1"/>
  <c r="W62" i="4"/>
  <c r="W63" i="4"/>
  <c r="W64" i="4"/>
  <c r="W65" i="4"/>
  <c r="W66" i="4"/>
  <c r="W67" i="4"/>
  <c r="W68" i="4"/>
  <c r="W69" i="4"/>
  <c r="W25" i="8" s="1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6" i="4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U13" i="8" s="1"/>
  <c r="AL13" i="8"/>
  <c r="AM13" i="8"/>
  <c r="AN13" i="8"/>
  <c r="AO13" i="8"/>
  <c r="AP13" i="8"/>
  <c r="AQ13" i="8"/>
  <c r="AR13" i="8"/>
  <c r="AS13" i="8"/>
  <c r="AT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I7" i="8"/>
  <c r="I8" i="8"/>
  <c r="I9" i="8"/>
  <c r="I10" i="8"/>
  <c r="I11" i="8"/>
  <c r="I12" i="8"/>
  <c r="I13" i="8"/>
  <c r="I14" i="8"/>
  <c r="I15" i="8"/>
  <c r="I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U19" i="8" s="1"/>
  <c r="AM19" i="8"/>
  <c r="AN19" i="8"/>
  <c r="AO19" i="8"/>
  <c r="AP19" i="8"/>
  <c r="AQ19" i="8"/>
  <c r="AR19" i="8"/>
  <c r="AS19" i="8"/>
  <c r="AT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U21" i="8" s="1"/>
  <c r="AL21" i="8"/>
  <c r="AM21" i="8"/>
  <c r="AN21" i="8"/>
  <c r="AO21" i="8"/>
  <c r="AP21" i="8"/>
  <c r="AQ21" i="8"/>
  <c r="AR21" i="8"/>
  <c r="AS21" i="8"/>
  <c r="AT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U24" i="8" s="1"/>
  <c r="AM24" i="8"/>
  <c r="AN24" i="8"/>
  <c r="AO24" i="8"/>
  <c r="AP24" i="8"/>
  <c r="AQ24" i="8"/>
  <c r="AR24" i="8"/>
  <c r="AS24" i="8"/>
  <c r="AT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U27" i="8" s="1"/>
  <c r="AM27" i="8"/>
  <c r="AN27" i="8"/>
  <c r="AO27" i="8"/>
  <c r="AP27" i="8"/>
  <c r="AQ27" i="8"/>
  <c r="AR27" i="8"/>
  <c r="AS27" i="8"/>
  <c r="AT27" i="8"/>
  <c r="I18" i="8"/>
  <c r="I19" i="8"/>
  <c r="I20" i="8"/>
  <c r="I21" i="8"/>
  <c r="I22" i="8"/>
  <c r="I23" i="8"/>
  <c r="I24" i="8"/>
  <c r="I25" i="8"/>
  <c r="I26" i="8"/>
  <c r="I27" i="8"/>
  <c r="I1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U30" i="8" s="1"/>
  <c r="AL30" i="8"/>
  <c r="AM30" i="8"/>
  <c r="AN30" i="8"/>
  <c r="AO30" i="8"/>
  <c r="AP30" i="8"/>
  <c r="AQ30" i="8"/>
  <c r="AR30" i="8"/>
  <c r="AS30" i="8"/>
  <c r="AT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U32" i="8" s="1"/>
  <c r="AL32" i="8"/>
  <c r="AM32" i="8"/>
  <c r="AN32" i="8"/>
  <c r="AO32" i="8"/>
  <c r="AP32" i="8"/>
  <c r="AQ32" i="8"/>
  <c r="AR32" i="8"/>
  <c r="AS32" i="8"/>
  <c r="AT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U33" i="8" s="1"/>
  <c r="AM33" i="8"/>
  <c r="AN33" i="8"/>
  <c r="AO33" i="8"/>
  <c r="AP33" i="8"/>
  <c r="AQ33" i="8"/>
  <c r="AR33" i="8"/>
  <c r="AS33" i="8"/>
  <c r="AT33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U38" i="8" s="1"/>
  <c r="AL38" i="8"/>
  <c r="AM38" i="8"/>
  <c r="AN38" i="8"/>
  <c r="AO38" i="8"/>
  <c r="AP38" i="8"/>
  <c r="AQ38" i="8"/>
  <c r="AR38" i="8"/>
  <c r="AS38" i="8"/>
  <c r="AT38" i="8"/>
  <c r="I29" i="8"/>
  <c r="I30" i="8"/>
  <c r="I31" i="8"/>
  <c r="I32" i="8"/>
  <c r="I33" i="8"/>
  <c r="I34" i="8"/>
  <c r="I35" i="8"/>
  <c r="I36" i="8"/>
  <c r="I37" i="8"/>
  <c r="I38" i="8"/>
  <c r="I28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U39" i="8" s="1"/>
  <c r="AM39" i="8"/>
  <c r="AN39" i="8"/>
  <c r="AO39" i="8"/>
  <c r="AP39" i="8"/>
  <c r="AQ39" i="8"/>
  <c r="AR39" i="8"/>
  <c r="AS39" i="8"/>
  <c r="AT39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U43" i="8" s="1"/>
  <c r="AL43" i="8"/>
  <c r="AM43" i="8"/>
  <c r="AN43" i="8"/>
  <c r="AO43" i="8"/>
  <c r="AP43" i="8"/>
  <c r="AQ43" i="8"/>
  <c r="AR43" i="8"/>
  <c r="AS43" i="8"/>
  <c r="AT43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U44" i="8" s="1"/>
  <c r="AL44" i="8"/>
  <c r="AM44" i="8"/>
  <c r="AN44" i="8"/>
  <c r="AO44" i="8"/>
  <c r="AP44" i="8"/>
  <c r="AQ44" i="8"/>
  <c r="AR44" i="8"/>
  <c r="AS44" i="8"/>
  <c r="AT44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U47" i="8" s="1"/>
  <c r="AM47" i="8"/>
  <c r="AN47" i="8"/>
  <c r="AO47" i="8"/>
  <c r="AP47" i="8"/>
  <c r="AQ47" i="8"/>
  <c r="AR47" i="8"/>
  <c r="AS47" i="8"/>
  <c r="AT47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U48" i="8" s="1"/>
  <c r="AM48" i="8"/>
  <c r="AN48" i="8"/>
  <c r="AO48" i="8"/>
  <c r="AP48" i="8"/>
  <c r="AQ48" i="8"/>
  <c r="AR48" i="8"/>
  <c r="AS48" i="8"/>
  <c r="AT48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I40" i="8"/>
  <c r="I41" i="8"/>
  <c r="I42" i="8"/>
  <c r="I43" i="8"/>
  <c r="I44" i="8"/>
  <c r="I45" i="8"/>
  <c r="I46" i="8"/>
  <c r="I47" i="8"/>
  <c r="I48" i="8"/>
  <c r="I49" i="8"/>
  <c r="I39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U52" i="8" s="1"/>
  <c r="AM52" i="8"/>
  <c r="AN52" i="8"/>
  <c r="AO52" i="8"/>
  <c r="AP52" i="8"/>
  <c r="AQ52" i="8"/>
  <c r="AR52" i="8"/>
  <c r="AS52" i="8"/>
  <c r="AT52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U57" i="8" s="1"/>
  <c r="AL57" i="8"/>
  <c r="AM57" i="8"/>
  <c r="AN57" i="8"/>
  <c r="AO57" i="8"/>
  <c r="AP57" i="8"/>
  <c r="AQ57" i="8"/>
  <c r="AR57" i="8"/>
  <c r="AS57" i="8"/>
  <c r="AT57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U60" i="8" s="1"/>
  <c r="AM60" i="8"/>
  <c r="AN60" i="8"/>
  <c r="AO60" i="8"/>
  <c r="AP60" i="8"/>
  <c r="AQ60" i="8"/>
  <c r="AR60" i="8"/>
  <c r="AS60" i="8"/>
  <c r="AT60" i="8"/>
  <c r="I51" i="8"/>
  <c r="I52" i="8"/>
  <c r="I53" i="8"/>
  <c r="I54" i="8"/>
  <c r="I55" i="8"/>
  <c r="I56" i="8"/>
  <c r="I57" i="8"/>
  <c r="I58" i="8"/>
  <c r="I59" i="8"/>
  <c r="I60" i="8"/>
  <c r="I50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U65" i="8" s="1"/>
  <c r="AL65" i="8"/>
  <c r="AM65" i="8"/>
  <c r="AN65" i="8"/>
  <c r="AO65" i="8"/>
  <c r="AP65" i="8"/>
  <c r="AQ65" i="8"/>
  <c r="AR65" i="8"/>
  <c r="AS65" i="8"/>
  <c r="AT65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U68" i="8" s="1"/>
  <c r="AM68" i="8"/>
  <c r="AN68" i="8"/>
  <c r="AO68" i="8"/>
  <c r="AP68" i="8"/>
  <c r="AQ68" i="8"/>
  <c r="AR68" i="8"/>
  <c r="AS68" i="8"/>
  <c r="AT68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I62" i="8"/>
  <c r="I63" i="8"/>
  <c r="I64" i="8"/>
  <c r="I65" i="8"/>
  <c r="I66" i="8"/>
  <c r="I67" i="8"/>
  <c r="I68" i="8"/>
  <c r="I69" i="8"/>
  <c r="I70" i="8"/>
  <c r="I71" i="8"/>
  <c r="I61" i="8"/>
  <c r="AU63" i="8"/>
  <c r="AU66" i="8"/>
  <c r="AU67" i="8"/>
  <c r="AU71" i="8"/>
  <c r="I6" i="8"/>
  <c r="AU104" i="8"/>
  <c r="AU103" i="8"/>
  <c r="AU102" i="8"/>
  <c r="AU101" i="8"/>
  <c r="AU100" i="8"/>
  <c r="AU99" i="8"/>
  <c r="AU98" i="8"/>
  <c r="AU97" i="8"/>
  <c r="AU96" i="8"/>
  <c r="AU95" i="8"/>
  <c r="H95" i="8"/>
  <c r="H96" i="8" s="1"/>
  <c r="H97" i="8" s="1"/>
  <c r="H98" i="8" s="1"/>
  <c r="H99" i="8" s="1"/>
  <c r="H100" i="8" s="1"/>
  <c r="H101" i="8" s="1"/>
  <c r="H102" i="8" s="1"/>
  <c r="H103" i="8" s="1"/>
  <c r="H104" i="8" s="1"/>
  <c r="AU94" i="8"/>
  <c r="G94" i="8"/>
  <c r="AU93" i="8"/>
  <c r="AU92" i="8"/>
  <c r="AU91" i="8"/>
  <c r="AU90" i="8"/>
  <c r="AU89" i="8"/>
  <c r="AU88" i="8"/>
  <c r="AU87" i="8"/>
  <c r="AU86" i="8"/>
  <c r="AU85" i="8"/>
  <c r="H85" i="8"/>
  <c r="H86" i="8" s="1"/>
  <c r="H87" i="8" s="1"/>
  <c r="H88" i="8" s="1"/>
  <c r="H89" i="8" s="1"/>
  <c r="H90" i="8" s="1"/>
  <c r="H91" i="8" s="1"/>
  <c r="H92" i="8" s="1"/>
  <c r="H93" i="8" s="1"/>
  <c r="AU84" i="8"/>
  <c r="H84" i="8"/>
  <c r="AU83" i="8"/>
  <c r="G83" i="8"/>
  <c r="AU82" i="8"/>
  <c r="AU81" i="8"/>
  <c r="AU80" i="8"/>
  <c r="AU79" i="8"/>
  <c r="AU78" i="8"/>
  <c r="AU77" i="8"/>
  <c r="AU76" i="8"/>
  <c r="AU75" i="8"/>
  <c r="AU74" i="8"/>
  <c r="AU73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AU72" i="8"/>
  <c r="G72" i="8"/>
  <c r="AU70" i="8"/>
  <c r="AU69" i="8"/>
  <c r="AU64" i="8"/>
  <c r="AU62" i="8"/>
  <c r="H62" i="8"/>
  <c r="H63" i="8" s="1"/>
  <c r="H64" i="8" s="1"/>
  <c r="H65" i="8" s="1"/>
  <c r="H66" i="8" s="1"/>
  <c r="H67" i="8" s="1"/>
  <c r="H68" i="8" s="1"/>
  <c r="H69" i="8" s="1"/>
  <c r="H70" i="8" s="1"/>
  <c r="H71" i="8" s="1"/>
  <c r="AU61" i="8"/>
  <c r="AU59" i="8"/>
  <c r="AU58" i="8"/>
  <c r="AU56" i="8"/>
  <c r="AU55" i="8"/>
  <c r="AU54" i="8"/>
  <c r="AU53" i="8"/>
  <c r="AU51" i="8"/>
  <c r="H51" i="8"/>
  <c r="H52" i="8" s="1"/>
  <c r="H53" i="8" s="1"/>
  <c r="H54" i="8" s="1"/>
  <c r="H55" i="8" s="1"/>
  <c r="H56" i="8" s="1"/>
  <c r="H57" i="8" s="1"/>
  <c r="H58" i="8" s="1"/>
  <c r="H59" i="8" s="1"/>
  <c r="H60" i="8" s="1"/>
  <c r="AU50" i="8"/>
  <c r="AU49" i="8"/>
  <c r="AU46" i="8"/>
  <c r="AU45" i="8"/>
  <c r="AU42" i="8"/>
  <c r="AU41" i="8"/>
  <c r="AU40" i="8"/>
  <c r="H40" i="8"/>
  <c r="H41" i="8" s="1"/>
  <c r="H42" i="8" s="1"/>
  <c r="H43" i="8" s="1"/>
  <c r="H44" i="8" s="1"/>
  <c r="H45" i="8" s="1"/>
  <c r="H46" i="8" s="1"/>
  <c r="H47" i="8" s="1"/>
  <c r="H48" i="8" s="1"/>
  <c r="H49" i="8" s="1"/>
  <c r="AU37" i="8"/>
  <c r="AU36" i="8"/>
  <c r="AU35" i="8"/>
  <c r="AU34" i="8"/>
  <c r="AU31" i="8"/>
  <c r="AU29" i="8"/>
  <c r="H29" i="8"/>
  <c r="H30" i="8" s="1"/>
  <c r="H31" i="8" s="1"/>
  <c r="H32" i="8" s="1"/>
  <c r="H33" i="8" s="1"/>
  <c r="H34" i="8" s="1"/>
  <c r="H35" i="8" s="1"/>
  <c r="H36" i="8" s="1"/>
  <c r="H37" i="8" s="1"/>
  <c r="H38" i="8" s="1"/>
  <c r="AU28" i="8"/>
  <c r="AU26" i="8"/>
  <c r="AU25" i="8"/>
  <c r="AU23" i="8"/>
  <c r="AU22" i="8"/>
  <c r="AU20" i="8"/>
  <c r="AU18" i="8"/>
  <c r="H18" i="8"/>
  <c r="H19" i="8" s="1"/>
  <c r="H20" i="8" s="1"/>
  <c r="H21" i="8" s="1"/>
  <c r="H22" i="8" s="1"/>
  <c r="H23" i="8" s="1"/>
  <c r="H24" i="8" s="1"/>
  <c r="H25" i="8" s="1"/>
  <c r="H26" i="8" s="1"/>
  <c r="H27" i="8" s="1"/>
  <c r="AU17" i="8"/>
  <c r="AU16" i="8"/>
  <c r="AU15" i="8"/>
  <c r="AU14" i="8"/>
  <c r="AU12" i="8"/>
  <c r="AU11" i="8"/>
  <c r="AU10" i="8"/>
  <c r="AU9" i="8"/>
  <c r="AU8" i="8"/>
  <c r="AU7" i="8"/>
  <c r="H7" i="8"/>
  <c r="H8" i="8" s="1"/>
  <c r="H9" i="8" s="1"/>
  <c r="H10" i="8" s="1"/>
  <c r="H11" i="8" s="1"/>
  <c r="H12" i="8" s="1"/>
  <c r="H13" i="8" s="1"/>
  <c r="H14" i="8" s="1"/>
  <c r="H15" i="8" s="1"/>
  <c r="H16" i="8" s="1"/>
  <c r="AU6" i="8"/>
  <c r="J3" i="8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C6" i="7"/>
  <c r="F6" i="7"/>
  <c r="G6" i="7"/>
  <c r="AU6" i="7"/>
  <c r="F7" i="7"/>
  <c r="H7" i="7"/>
  <c r="AU7" i="7"/>
  <c r="F8" i="7"/>
  <c r="H8" i="7"/>
  <c r="H9" i="7" s="1"/>
  <c r="H10" i="7" s="1"/>
  <c r="H11" i="7" s="1"/>
  <c r="H12" i="7" s="1"/>
  <c r="H13" i="7" s="1"/>
  <c r="H14" i="7" s="1"/>
  <c r="H15" i="7" s="1"/>
  <c r="H16" i="7" s="1"/>
  <c r="AU8" i="7"/>
  <c r="F9" i="7"/>
  <c r="AU9" i="7"/>
  <c r="F10" i="7"/>
  <c r="AU10" i="7"/>
  <c r="F11" i="7"/>
  <c r="AU11" i="7"/>
  <c r="F12" i="7"/>
  <c r="AU12" i="7"/>
  <c r="F13" i="7"/>
  <c r="AU13" i="7"/>
  <c r="F14" i="7"/>
  <c r="AU14" i="7"/>
  <c r="F15" i="7"/>
  <c r="AU15" i="7"/>
  <c r="F16" i="7"/>
  <c r="AU16" i="7"/>
  <c r="C17" i="7"/>
  <c r="F17" i="7"/>
  <c r="G17" i="7"/>
  <c r="C18" i="7" s="1"/>
  <c r="AU17" i="7"/>
  <c r="F18" i="7"/>
  <c r="H18" i="7"/>
  <c r="H19" i="7" s="1"/>
  <c r="H20" i="7" s="1"/>
  <c r="H21" i="7" s="1"/>
  <c r="H22" i="7" s="1"/>
  <c r="H23" i="7" s="1"/>
  <c r="H24" i="7" s="1"/>
  <c r="H25" i="7" s="1"/>
  <c r="H26" i="7" s="1"/>
  <c r="H27" i="7" s="1"/>
  <c r="AU18" i="7"/>
  <c r="F19" i="7"/>
  <c r="AU19" i="7"/>
  <c r="F20" i="7"/>
  <c r="AU20" i="7"/>
  <c r="F21" i="7"/>
  <c r="AU21" i="7"/>
  <c r="F22" i="7"/>
  <c r="AU22" i="7"/>
  <c r="F23" i="7"/>
  <c r="AU23" i="7"/>
  <c r="F24" i="7"/>
  <c r="AU24" i="7"/>
  <c r="F25" i="7"/>
  <c r="AU25" i="7"/>
  <c r="F26" i="7"/>
  <c r="AU26" i="7"/>
  <c r="F27" i="7"/>
  <c r="AU27" i="7"/>
  <c r="C28" i="7"/>
  <c r="F28" i="7"/>
  <c r="G28" i="7"/>
  <c r="C29" i="7" s="1"/>
  <c r="AU28" i="7"/>
  <c r="F29" i="7"/>
  <c r="H29" i="7"/>
  <c r="AU29" i="7"/>
  <c r="F30" i="7"/>
  <c r="H30" i="7"/>
  <c r="H31" i="7" s="1"/>
  <c r="H32" i="7" s="1"/>
  <c r="H33" i="7" s="1"/>
  <c r="H34" i="7" s="1"/>
  <c r="H35" i="7" s="1"/>
  <c r="H36" i="7" s="1"/>
  <c r="H37" i="7" s="1"/>
  <c r="H38" i="7" s="1"/>
  <c r="AU30" i="7"/>
  <c r="F31" i="7"/>
  <c r="AU31" i="7"/>
  <c r="F32" i="7"/>
  <c r="AU32" i="7"/>
  <c r="F33" i="7"/>
  <c r="AU33" i="7"/>
  <c r="F34" i="7"/>
  <c r="AU34" i="7"/>
  <c r="F35" i="7"/>
  <c r="AU35" i="7"/>
  <c r="F36" i="7"/>
  <c r="AU36" i="7"/>
  <c r="F37" i="7"/>
  <c r="AU37" i="7"/>
  <c r="F38" i="7"/>
  <c r="AU38" i="7"/>
  <c r="C39" i="7"/>
  <c r="F39" i="7"/>
  <c r="G39" i="7"/>
  <c r="AU39" i="7"/>
  <c r="C40" i="7"/>
  <c r="F40" i="7"/>
  <c r="H40" i="7"/>
  <c r="H41" i="7" s="1"/>
  <c r="H42" i="7" s="1"/>
  <c r="H43" i="7" s="1"/>
  <c r="H44" i="7" s="1"/>
  <c r="H45" i="7" s="1"/>
  <c r="H46" i="7" s="1"/>
  <c r="H47" i="7" s="1"/>
  <c r="H48" i="7" s="1"/>
  <c r="H49" i="7" s="1"/>
  <c r="AU40" i="7"/>
  <c r="F41" i="7"/>
  <c r="AU41" i="7"/>
  <c r="F42" i="7"/>
  <c r="AU42" i="7"/>
  <c r="F43" i="7"/>
  <c r="AU43" i="7"/>
  <c r="F44" i="7"/>
  <c r="AU44" i="7"/>
  <c r="F45" i="7"/>
  <c r="AU45" i="7"/>
  <c r="F46" i="7"/>
  <c r="AU46" i="7"/>
  <c r="F47" i="7"/>
  <c r="AU47" i="7"/>
  <c r="F48" i="7"/>
  <c r="AU48" i="7"/>
  <c r="F49" i="7"/>
  <c r="AU49" i="7"/>
  <c r="C50" i="7"/>
  <c r="F50" i="7"/>
  <c r="G50" i="7"/>
  <c r="C51" i="7" s="1"/>
  <c r="AU50" i="7"/>
  <c r="F51" i="7"/>
  <c r="H51" i="7"/>
  <c r="AU51" i="7"/>
  <c r="F52" i="7"/>
  <c r="H52" i="7"/>
  <c r="H53" i="7" s="1"/>
  <c r="H54" i="7" s="1"/>
  <c r="H55" i="7" s="1"/>
  <c r="H56" i="7" s="1"/>
  <c r="H57" i="7" s="1"/>
  <c r="H58" i="7" s="1"/>
  <c r="H59" i="7" s="1"/>
  <c r="H60" i="7" s="1"/>
  <c r="AU52" i="7"/>
  <c r="F53" i="7"/>
  <c r="AU53" i="7"/>
  <c r="F54" i="7"/>
  <c r="AU54" i="7"/>
  <c r="F55" i="7"/>
  <c r="AU55" i="7"/>
  <c r="F56" i="7"/>
  <c r="AU56" i="7"/>
  <c r="F57" i="7"/>
  <c r="AU57" i="7"/>
  <c r="F58" i="7"/>
  <c r="AU58" i="7"/>
  <c r="F59" i="7"/>
  <c r="AU59" i="7"/>
  <c r="F60" i="7"/>
  <c r="AU60" i="7"/>
  <c r="C61" i="7"/>
  <c r="F61" i="7"/>
  <c r="G61" i="7"/>
  <c r="AU61" i="7"/>
  <c r="F62" i="7"/>
  <c r="H62" i="7"/>
  <c r="H63" i="7" s="1"/>
  <c r="H64" i="7" s="1"/>
  <c r="H65" i="7" s="1"/>
  <c r="H66" i="7" s="1"/>
  <c r="H67" i="7" s="1"/>
  <c r="H68" i="7" s="1"/>
  <c r="H69" i="7" s="1"/>
  <c r="H70" i="7" s="1"/>
  <c r="H71" i="7" s="1"/>
  <c r="AU62" i="7"/>
  <c r="F63" i="7"/>
  <c r="AU63" i="7"/>
  <c r="F64" i="7"/>
  <c r="AU64" i="7"/>
  <c r="F65" i="7"/>
  <c r="AU65" i="7"/>
  <c r="F66" i="7"/>
  <c r="AU66" i="7"/>
  <c r="F67" i="7"/>
  <c r="AU67" i="7"/>
  <c r="F68" i="7"/>
  <c r="AU68" i="7"/>
  <c r="F69" i="7"/>
  <c r="AU69" i="7"/>
  <c r="F70" i="7"/>
  <c r="AU70" i="7"/>
  <c r="F71" i="7"/>
  <c r="AU71" i="7"/>
  <c r="F72" i="7"/>
  <c r="G72" i="7"/>
  <c r="C62" i="7" s="1"/>
  <c r="AU72" i="7"/>
  <c r="F73" i="7"/>
  <c r="H73" i="7"/>
  <c r="H74" i="7" s="1"/>
  <c r="H75" i="7" s="1"/>
  <c r="H76" i="7" s="1"/>
  <c r="H77" i="7" s="1"/>
  <c r="H78" i="7" s="1"/>
  <c r="H79" i="7" s="1"/>
  <c r="H80" i="7" s="1"/>
  <c r="H81" i="7" s="1"/>
  <c r="H82" i="7" s="1"/>
  <c r="AU73" i="7"/>
  <c r="F74" i="7"/>
  <c r="AU74" i="7"/>
  <c r="F75" i="7"/>
  <c r="AU75" i="7"/>
  <c r="F76" i="7"/>
  <c r="AU76" i="7"/>
  <c r="F77" i="7"/>
  <c r="AU77" i="7"/>
  <c r="F78" i="7"/>
  <c r="AU78" i="7"/>
  <c r="F79" i="7"/>
  <c r="AU79" i="7"/>
  <c r="F80" i="7"/>
  <c r="AU80" i="7"/>
  <c r="F81" i="7"/>
  <c r="AU81" i="7"/>
  <c r="F82" i="7"/>
  <c r="AU82" i="7"/>
  <c r="F83" i="7"/>
  <c r="G83" i="7"/>
  <c r="AU83" i="7"/>
  <c r="F84" i="7"/>
  <c r="H84" i="7"/>
  <c r="H85" i="7" s="1"/>
  <c r="H86" i="7" s="1"/>
  <c r="H87" i="7" s="1"/>
  <c r="H88" i="7" s="1"/>
  <c r="H89" i="7" s="1"/>
  <c r="H90" i="7" s="1"/>
  <c r="H91" i="7" s="1"/>
  <c r="H92" i="7" s="1"/>
  <c r="H93" i="7" s="1"/>
  <c r="AU84" i="7"/>
  <c r="F85" i="7"/>
  <c r="AU85" i="7"/>
  <c r="F86" i="7"/>
  <c r="AU86" i="7"/>
  <c r="F87" i="7"/>
  <c r="AU87" i="7"/>
  <c r="F88" i="7"/>
  <c r="AU88" i="7"/>
  <c r="F89" i="7"/>
  <c r="AU89" i="7"/>
  <c r="F90" i="7"/>
  <c r="AU90" i="7"/>
  <c r="F91" i="7"/>
  <c r="AU91" i="7"/>
  <c r="F92" i="7"/>
  <c r="AU92" i="7"/>
  <c r="F93" i="7"/>
  <c r="AU93" i="7"/>
  <c r="F94" i="7"/>
  <c r="G94" i="7"/>
  <c r="AU94" i="7"/>
  <c r="F95" i="7"/>
  <c r="H95" i="7"/>
  <c r="H96" i="7" s="1"/>
  <c r="H97" i="7" s="1"/>
  <c r="AU95" i="7"/>
  <c r="F96" i="7"/>
  <c r="AU96" i="7"/>
  <c r="F97" i="7"/>
  <c r="AU97" i="7"/>
  <c r="F98" i="7"/>
  <c r="H98" i="7"/>
  <c r="H99" i="7" s="1"/>
  <c r="H100" i="7" s="1"/>
  <c r="H101" i="7" s="1"/>
  <c r="H102" i="7" s="1"/>
  <c r="H103" i="7" s="1"/>
  <c r="H104" i="7" s="1"/>
  <c r="AU98" i="7"/>
  <c r="F99" i="7"/>
  <c r="AU99" i="7"/>
  <c r="F100" i="7"/>
  <c r="AU100" i="7"/>
  <c r="F101" i="7"/>
  <c r="AU101" i="7"/>
  <c r="F102" i="7"/>
  <c r="AU102" i="7"/>
  <c r="F103" i="7"/>
  <c r="AU103" i="7"/>
  <c r="F104" i="7"/>
  <c r="AU104" i="7"/>
  <c r="J3" i="6"/>
  <c r="K3" i="6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/>
  <c r="AE3" i="6" s="1"/>
  <c r="AF3" i="6" s="1"/>
  <c r="AG3" i="6"/>
  <c r="AH3" i="6" s="1"/>
  <c r="C6" i="6"/>
  <c r="F6" i="6"/>
  <c r="G6" i="6"/>
  <c r="C7" i="6" s="1"/>
  <c r="AU6" i="6"/>
  <c r="F7" i="6"/>
  <c r="H7" i="6"/>
  <c r="H8" i="6" s="1"/>
  <c r="H9" i="6" s="1"/>
  <c r="H10" i="6" s="1"/>
  <c r="H11" i="6" s="1"/>
  <c r="H12" i="6" s="1"/>
  <c r="H13" i="6" s="1"/>
  <c r="H14" i="6" s="1"/>
  <c r="AU7" i="6"/>
  <c r="F8" i="6"/>
  <c r="AU8" i="6"/>
  <c r="F9" i="6"/>
  <c r="AU9" i="6"/>
  <c r="F10" i="6"/>
  <c r="AU10" i="6"/>
  <c r="F11" i="6"/>
  <c r="AU11" i="6"/>
  <c r="F12" i="6"/>
  <c r="AU12" i="6"/>
  <c r="F13" i="6"/>
  <c r="AU13" i="6"/>
  <c r="F14" i="6"/>
  <c r="AU14" i="6"/>
  <c r="F15" i="6"/>
  <c r="H15" i="6"/>
  <c r="H16" i="6" s="1"/>
  <c r="AU15" i="6"/>
  <c r="F16" i="6"/>
  <c r="AU16" i="6"/>
  <c r="C17" i="6"/>
  <c r="F17" i="6"/>
  <c r="G17" i="6"/>
  <c r="C18" i="6" s="1"/>
  <c r="AU17" i="6"/>
  <c r="F18" i="6"/>
  <c r="H18" i="6"/>
  <c r="AU18" i="6"/>
  <c r="F19" i="6"/>
  <c r="H19" i="6"/>
  <c r="H20" i="6" s="1"/>
  <c r="H21" i="6" s="1"/>
  <c r="H22" i="6" s="1"/>
  <c r="H23" i="6" s="1"/>
  <c r="AU19" i="6"/>
  <c r="F20" i="6"/>
  <c r="AU20" i="6"/>
  <c r="F21" i="6"/>
  <c r="AU21" i="6"/>
  <c r="F22" i="6"/>
  <c r="AU22" i="6"/>
  <c r="F23" i="6"/>
  <c r="AU23" i="6"/>
  <c r="F24" i="6"/>
  <c r="H24" i="6"/>
  <c r="H25" i="6" s="1"/>
  <c r="H26" i="6" s="1"/>
  <c r="H27" i="6" s="1"/>
  <c r="AU24" i="6"/>
  <c r="F25" i="6"/>
  <c r="AU25" i="6"/>
  <c r="F26" i="6"/>
  <c r="AU26" i="6"/>
  <c r="F27" i="6"/>
  <c r="AU27" i="6"/>
  <c r="C28" i="6"/>
  <c r="F28" i="6"/>
  <c r="G28" i="6"/>
  <c r="AU28" i="6"/>
  <c r="F29" i="6"/>
  <c r="H29" i="6"/>
  <c r="AU29" i="6"/>
  <c r="F30" i="6"/>
  <c r="H30" i="6"/>
  <c r="AU30" i="6"/>
  <c r="F31" i="6"/>
  <c r="H31" i="6"/>
  <c r="H32" i="6" s="1"/>
  <c r="H33" i="6" s="1"/>
  <c r="AU31" i="6"/>
  <c r="F32" i="6"/>
  <c r="AU32" i="6"/>
  <c r="F33" i="6"/>
  <c r="AU33" i="6"/>
  <c r="F34" i="6"/>
  <c r="H34" i="6"/>
  <c r="H35" i="6" s="1"/>
  <c r="H36" i="6" s="1"/>
  <c r="H37" i="6" s="1"/>
  <c r="H38" i="6" s="1"/>
  <c r="AU34" i="6"/>
  <c r="F35" i="6"/>
  <c r="AU35" i="6"/>
  <c r="F36" i="6"/>
  <c r="AU36" i="6"/>
  <c r="F37" i="6"/>
  <c r="AU37" i="6"/>
  <c r="F38" i="6"/>
  <c r="AU38" i="6"/>
  <c r="C39" i="6"/>
  <c r="F39" i="6"/>
  <c r="G39" i="6"/>
  <c r="AU39" i="6"/>
  <c r="F40" i="6"/>
  <c r="H40" i="6"/>
  <c r="AU40" i="6"/>
  <c r="F41" i="6"/>
  <c r="H41" i="6"/>
  <c r="H42" i="6" s="1"/>
  <c r="H43" i="6" s="1"/>
  <c r="AU41" i="6"/>
  <c r="F42" i="6"/>
  <c r="AU42" i="6"/>
  <c r="F43" i="6"/>
  <c r="AU43" i="6"/>
  <c r="F44" i="6"/>
  <c r="H44" i="6"/>
  <c r="AU44" i="6"/>
  <c r="F45" i="6"/>
  <c r="H45" i="6"/>
  <c r="H46" i="6" s="1"/>
  <c r="H47" i="6" s="1"/>
  <c r="H48" i="6" s="1"/>
  <c r="H49" i="6" s="1"/>
  <c r="AU45" i="6"/>
  <c r="F46" i="6"/>
  <c r="AU46" i="6"/>
  <c r="F47" i="6"/>
  <c r="AU47" i="6"/>
  <c r="F48" i="6"/>
  <c r="AU48" i="6"/>
  <c r="F49" i="6"/>
  <c r="AU49" i="6"/>
  <c r="C50" i="6"/>
  <c r="F50" i="6"/>
  <c r="G50" i="6"/>
  <c r="C51" i="6" s="1"/>
  <c r="AU50" i="6"/>
  <c r="F51" i="6"/>
  <c r="H51" i="6"/>
  <c r="H52" i="6" s="1"/>
  <c r="H53" i="6" s="1"/>
  <c r="H54" i="6" s="1"/>
  <c r="AU51" i="6"/>
  <c r="F52" i="6"/>
  <c r="AU52" i="6"/>
  <c r="F53" i="6"/>
  <c r="AU53" i="6"/>
  <c r="F54" i="6"/>
  <c r="AU54" i="6"/>
  <c r="F55" i="6"/>
  <c r="H55" i="6"/>
  <c r="H56" i="6" s="1"/>
  <c r="H57" i="6" s="1"/>
  <c r="H58" i="6" s="1"/>
  <c r="H59" i="6" s="1"/>
  <c r="H60" i="6" s="1"/>
  <c r="AU55" i="6"/>
  <c r="F56" i="6"/>
  <c r="AU56" i="6"/>
  <c r="F57" i="6"/>
  <c r="AU57" i="6"/>
  <c r="F58" i="6"/>
  <c r="AU58" i="6"/>
  <c r="F59" i="6"/>
  <c r="AU59" i="6"/>
  <c r="F60" i="6"/>
  <c r="AU60" i="6"/>
  <c r="C61" i="6"/>
  <c r="F61" i="6"/>
  <c r="G61" i="6"/>
  <c r="AU61" i="6"/>
  <c r="C62" i="6"/>
  <c r="F62" i="6"/>
  <c r="H62" i="6"/>
  <c r="AU62" i="6"/>
  <c r="F63" i="6"/>
  <c r="H63" i="6"/>
  <c r="AU63" i="6"/>
  <c r="F64" i="6"/>
  <c r="H64" i="6"/>
  <c r="H65" i="6" s="1"/>
  <c r="H66" i="6" s="1"/>
  <c r="H67" i="6" s="1"/>
  <c r="H68" i="6" s="1"/>
  <c r="H69" i="6" s="1"/>
  <c r="H70" i="6" s="1"/>
  <c r="H71" i="6" s="1"/>
  <c r="AU64" i="6"/>
  <c r="F65" i="6"/>
  <c r="AU65" i="6"/>
  <c r="F66" i="6"/>
  <c r="AU66" i="6"/>
  <c r="F67" i="6"/>
  <c r="AU67" i="6"/>
  <c r="F68" i="6"/>
  <c r="AU68" i="6"/>
  <c r="F69" i="6"/>
  <c r="AU69" i="6"/>
  <c r="F70" i="6"/>
  <c r="AU70" i="6"/>
  <c r="F71" i="6"/>
  <c r="AU71" i="6"/>
  <c r="F72" i="6"/>
  <c r="G72" i="6"/>
  <c r="AU72" i="6"/>
  <c r="F73" i="6"/>
  <c r="H73" i="6"/>
  <c r="H74" i="6" s="1"/>
  <c r="H75" i="6" s="1"/>
  <c r="H76" i="6" s="1"/>
  <c r="H77" i="6" s="1"/>
  <c r="H78" i="6" s="1"/>
  <c r="H79" i="6" s="1"/>
  <c r="AU73" i="6"/>
  <c r="F74" i="6"/>
  <c r="AU74" i="6"/>
  <c r="F75" i="6"/>
  <c r="AU75" i="6"/>
  <c r="F76" i="6"/>
  <c r="AU76" i="6"/>
  <c r="F77" i="6"/>
  <c r="AU77" i="6"/>
  <c r="F78" i="6"/>
  <c r="AU78" i="6"/>
  <c r="F79" i="6"/>
  <c r="AU79" i="6"/>
  <c r="F80" i="6"/>
  <c r="H80" i="6"/>
  <c r="AU80" i="6"/>
  <c r="F81" i="6"/>
  <c r="H81" i="6"/>
  <c r="H82" i="6" s="1"/>
  <c r="AU81" i="6"/>
  <c r="F82" i="6"/>
  <c r="AU82" i="6"/>
  <c r="F83" i="6"/>
  <c r="G83" i="6"/>
  <c r="AU83" i="6"/>
  <c r="F84" i="6"/>
  <c r="H84" i="6"/>
  <c r="H85" i="6" s="1"/>
  <c r="H86" i="6" s="1"/>
  <c r="H87" i="6" s="1"/>
  <c r="H88" i="6" s="1"/>
  <c r="H89" i="6" s="1"/>
  <c r="H90" i="6" s="1"/>
  <c r="H91" i="6" s="1"/>
  <c r="H92" i="6" s="1"/>
  <c r="H93" i="6" s="1"/>
  <c r="AU84" i="6"/>
  <c r="F85" i="6"/>
  <c r="AU85" i="6"/>
  <c r="F86" i="6"/>
  <c r="AU86" i="6"/>
  <c r="F87" i="6"/>
  <c r="AU87" i="6"/>
  <c r="F88" i="6"/>
  <c r="AU88" i="6"/>
  <c r="F89" i="6"/>
  <c r="AU89" i="6"/>
  <c r="F90" i="6"/>
  <c r="AU90" i="6"/>
  <c r="F91" i="6"/>
  <c r="AU91" i="6"/>
  <c r="F92" i="6"/>
  <c r="AU92" i="6"/>
  <c r="F93" i="6"/>
  <c r="AU93" i="6"/>
  <c r="F94" i="6"/>
  <c r="G94" i="6"/>
  <c r="AU94" i="6"/>
  <c r="F95" i="6"/>
  <c r="H95" i="6"/>
  <c r="AU95" i="6"/>
  <c r="F96" i="6"/>
  <c r="H96" i="6"/>
  <c r="AU96" i="6"/>
  <c r="F97" i="6"/>
  <c r="H97" i="6"/>
  <c r="H98" i="6" s="1"/>
  <c r="H99" i="6" s="1"/>
  <c r="H100" i="6" s="1"/>
  <c r="H101" i="6" s="1"/>
  <c r="H102" i="6" s="1"/>
  <c r="H103" i="6" s="1"/>
  <c r="H104" i="6" s="1"/>
  <c r="AU97" i="6"/>
  <c r="F98" i="6"/>
  <c r="AU98" i="6"/>
  <c r="F99" i="6"/>
  <c r="AU99" i="6"/>
  <c r="F100" i="6"/>
  <c r="AU100" i="6"/>
  <c r="F101" i="6"/>
  <c r="AU101" i="6"/>
  <c r="F102" i="6"/>
  <c r="AU102" i="6"/>
  <c r="F103" i="6"/>
  <c r="AU103" i="6"/>
  <c r="F104" i="6"/>
  <c r="AU104" i="6"/>
  <c r="J3" i="5"/>
  <c r="K3" i="5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C6" i="5"/>
  <c r="F6" i="5"/>
  <c r="G6" i="5"/>
  <c r="C7" i="5" s="1"/>
  <c r="AU6" i="5"/>
  <c r="F7" i="5"/>
  <c r="H7" i="5"/>
  <c r="AU7" i="5"/>
  <c r="F8" i="5"/>
  <c r="H8" i="5"/>
  <c r="H9" i="5" s="1"/>
  <c r="H10" i="5" s="1"/>
  <c r="H11" i="5" s="1"/>
  <c r="AU8" i="5"/>
  <c r="F9" i="5"/>
  <c r="AU9" i="5"/>
  <c r="F10" i="5"/>
  <c r="AU10" i="5"/>
  <c r="F11" i="5"/>
  <c r="AU11" i="5"/>
  <c r="F12" i="5"/>
  <c r="H12" i="5"/>
  <c r="H13" i="5" s="1"/>
  <c r="H14" i="5" s="1"/>
  <c r="H15" i="5" s="1"/>
  <c r="H16" i="5" s="1"/>
  <c r="AU12" i="5"/>
  <c r="F13" i="5"/>
  <c r="AU13" i="5"/>
  <c r="F14" i="5"/>
  <c r="AU14" i="5"/>
  <c r="F15" i="5"/>
  <c r="AU15" i="5"/>
  <c r="F16" i="5"/>
  <c r="AU16" i="5"/>
  <c r="C17" i="5"/>
  <c r="F17" i="5"/>
  <c r="G17" i="5"/>
  <c r="AU17" i="5"/>
  <c r="F18" i="5"/>
  <c r="H18" i="5"/>
  <c r="AU18" i="5"/>
  <c r="F19" i="5"/>
  <c r="H19" i="5"/>
  <c r="H20" i="5" s="1"/>
  <c r="H21" i="5" s="1"/>
  <c r="H22" i="5" s="1"/>
  <c r="H23" i="5" s="1"/>
  <c r="H24" i="5" s="1"/>
  <c r="H25" i="5" s="1"/>
  <c r="H26" i="5" s="1"/>
  <c r="H27" i="5" s="1"/>
  <c r="AU19" i="5"/>
  <c r="F20" i="5"/>
  <c r="AU20" i="5"/>
  <c r="F21" i="5"/>
  <c r="AU21" i="5"/>
  <c r="F22" i="5"/>
  <c r="AU22" i="5"/>
  <c r="F23" i="5"/>
  <c r="AU23" i="5"/>
  <c r="F24" i="5"/>
  <c r="AU24" i="5"/>
  <c r="F25" i="5"/>
  <c r="AU25" i="5"/>
  <c r="F26" i="5"/>
  <c r="AU26" i="5"/>
  <c r="F27" i="5"/>
  <c r="AU27" i="5"/>
  <c r="C28" i="5"/>
  <c r="F28" i="5"/>
  <c r="G28" i="5"/>
  <c r="C29" i="5" s="1"/>
  <c r="AU28" i="5"/>
  <c r="F29" i="5"/>
  <c r="H29" i="5"/>
  <c r="AU29" i="5"/>
  <c r="F30" i="5"/>
  <c r="H30" i="5"/>
  <c r="H31" i="5" s="1"/>
  <c r="H32" i="5" s="1"/>
  <c r="H33" i="5" s="1"/>
  <c r="H34" i="5" s="1"/>
  <c r="H35" i="5" s="1"/>
  <c r="H36" i="5" s="1"/>
  <c r="H37" i="5" s="1"/>
  <c r="H38" i="5" s="1"/>
  <c r="AU30" i="5"/>
  <c r="F31" i="5"/>
  <c r="AU31" i="5"/>
  <c r="F32" i="5"/>
  <c r="AU32" i="5"/>
  <c r="F33" i="5"/>
  <c r="AU33" i="5"/>
  <c r="F34" i="5"/>
  <c r="AU34" i="5"/>
  <c r="F35" i="5"/>
  <c r="AU35" i="5"/>
  <c r="F36" i="5"/>
  <c r="AU36" i="5"/>
  <c r="F37" i="5"/>
  <c r="AU37" i="5"/>
  <c r="F38" i="5"/>
  <c r="AU38" i="5"/>
  <c r="C39" i="5"/>
  <c r="F39" i="5"/>
  <c r="G39" i="5"/>
  <c r="AU39" i="5"/>
  <c r="C40" i="5"/>
  <c r="F40" i="5"/>
  <c r="H40" i="5"/>
  <c r="AU40" i="5"/>
  <c r="F41" i="5"/>
  <c r="H41" i="5"/>
  <c r="AU41" i="5"/>
  <c r="F42" i="5"/>
  <c r="H42" i="5"/>
  <c r="H43" i="5" s="1"/>
  <c r="H44" i="5" s="1"/>
  <c r="H45" i="5" s="1"/>
  <c r="H46" i="5" s="1"/>
  <c r="H47" i="5" s="1"/>
  <c r="H48" i="5" s="1"/>
  <c r="H49" i="5" s="1"/>
  <c r="AU42" i="5"/>
  <c r="F43" i="5"/>
  <c r="AU43" i="5"/>
  <c r="F44" i="5"/>
  <c r="AU44" i="5"/>
  <c r="F45" i="5"/>
  <c r="AU45" i="5"/>
  <c r="F46" i="5"/>
  <c r="AU46" i="5"/>
  <c r="F47" i="5"/>
  <c r="AU47" i="5"/>
  <c r="F48" i="5"/>
  <c r="AU48" i="5"/>
  <c r="F49" i="5"/>
  <c r="AU49" i="5"/>
  <c r="C50" i="5"/>
  <c r="F50" i="5"/>
  <c r="G50" i="5"/>
  <c r="AU50" i="5"/>
  <c r="C51" i="5"/>
  <c r="F51" i="5"/>
  <c r="H51" i="5"/>
  <c r="AU51" i="5"/>
  <c r="F52" i="5"/>
  <c r="H52" i="5"/>
  <c r="H53" i="5" s="1"/>
  <c r="H54" i="5" s="1"/>
  <c r="H55" i="5" s="1"/>
  <c r="H56" i="5" s="1"/>
  <c r="H57" i="5" s="1"/>
  <c r="H58" i="5" s="1"/>
  <c r="H59" i="5" s="1"/>
  <c r="H60" i="5" s="1"/>
  <c r="AU52" i="5"/>
  <c r="F53" i="5"/>
  <c r="AU53" i="5"/>
  <c r="F54" i="5"/>
  <c r="AU54" i="5"/>
  <c r="F55" i="5"/>
  <c r="AU55" i="5"/>
  <c r="F56" i="5"/>
  <c r="AU56" i="5"/>
  <c r="F57" i="5"/>
  <c r="AU57" i="5"/>
  <c r="F58" i="5"/>
  <c r="AU58" i="5"/>
  <c r="F59" i="5"/>
  <c r="AU59" i="5"/>
  <c r="F60" i="5"/>
  <c r="AU60" i="5"/>
  <c r="C61" i="5"/>
  <c r="F61" i="5"/>
  <c r="G61" i="5"/>
  <c r="C62" i="5" s="1"/>
  <c r="AU61" i="5"/>
  <c r="F62" i="5"/>
  <c r="H62" i="5"/>
  <c r="H63" i="5" s="1"/>
  <c r="H64" i="5" s="1"/>
  <c r="H65" i="5" s="1"/>
  <c r="H66" i="5" s="1"/>
  <c r="H67" i="5" s="1"/>
  <c r="H68" i="5" s="1"/>
  <c r="H69" i="5" s="1"/>
  <c r="H70" i="5" s="1"/>
  <c r="H71" i="5" s="1"/>
  <c r="AU62" i="5"/>
  <c r="F63" i="5"/>
  <c r="AU63" i="5"/>
  <c r="F64" i="5"/>
  <c r="AU64" i="5"/>
  <c r="F65" i="5"/>
  <c r="AU65" i="5"/>
  <c r="F66" i="5"/>
  <c r="AU66" i="5"/>
  <c r="F67" i="5"/>
  <c r="AU67" i="5"/>
  <c r="F68" i="5"/>
  <c r="AU68" i="5"/>
  <c r="F69" i="5"/>
  <c r="AU69" i="5"/>
  <c r="F70" i="5"/>
  <c r="AU70" i="5"/>
  <c r="F71" i="5"/>
  <c r="AU71" i="5"/>
  <c r="F72" i="5"/>
  <c r="G72" i="5"/>
  <c r="AU72" i="5"/>
  <c r="F73" i="5"/>
  <c r="H73" i="5"/>
  <c r="H74" i="5" s="1"/>
  <c r="H75" i="5" s="1"/>
  <c r="H76" i="5" s="1"/>
  <c r="H77" i="5" s="1"/>
  <c r="AU73" i="5"/>
  <c r="F74" i="5"/>
  <c r="AU74" i="5"/>
  <c r="F75" i="5"/>
  <c r="AU75" i="5"/>
  <c r="F76" i="5"/>
  <c r="AU76" i="5"/>
  <c r="F77" i="5"/>
  <c r="AU77" i="5"/>
  <c r="F78" i="5"/>
  <c r="H78" i="5"/>
  <c r="H79" i="5" s="1"/>
  <c r="H80" i="5" s="1"/>
  <c r="H81" i="5" s="1"/>
  <c r="H82" i="5" s="1"/>
  <c r="AU78" i="5"/>
  <c r="F79" i="5"/>
  <c r="AU79" i="5"/>
  <c r="F80" i="5"/>
  <c r="AU80" i="5"/>
  <c r="F81" i="5"/>
  <c r="AU81" i="5"/>
  <c r="F82" i="5"/>
  <c r="AU82" i="5"/>
  <c r="F83" i="5"/>
  <c r="G83" i="5"/>
  <c r="AU83" i="5"/>
  <c r="F84" i="5"/>
  <c r="H84" i="5"/>
  <c r="H85" i="5" s="1"/>
  <c r="H86" i="5" s="1"/>
  <c r="AU84" i="5"/>
  <c r="F85" i="5"/>
  <c r="AU85" i="5"/>
  <c r="F86" i="5"/>
  <c r="AU86" i="5"/>
  <c r="F87" i="5"/>
  <c r="H87" i="5"/>
  <c r="H88" i="5" s="1"/>
  <c r="H89" i="5" s="1"/>
  <c r="H90" i="5" s="1"/>
  <c r="H91" i="5" s="1"/>
  <c r="H92" i="5" s="1"/>
  <c r="H93" i="5" s="1"/>
  <c r="AU87" i="5"/>
  <c r="F88" i="5"/>
  <c r="AU88" i="5"/>
  <c r="F89" i="5"/>
  <c r="AU89" i="5"/>
  <c r="F90" i="5"/>
  <c r="AU90" i="5"/>
  <c r="F91" i="5"/>
  <c r="AU91" i="5"/>
  <c r="F92" i="5"/>
  <c r="AU92" i="5"/>
  <c r="F93" i="5"/>
  <c r="AU93" i="5"/>
  <c r="F94" i="5"/>
  <c r="G94" i="5"/>
  <c r="AU94" i="5"/>
  <c r="F95" i="5"/>
  <c r="H95" i="5"/>
  <c r="H96" i="5" s="1"/>
  <c r="H97" i="5" s="1"/>
  <c r="H98" i="5" s="1"/>
  <c r="H99" i="5" s="1"/>
  <c r="H100" i="5" s="1"/>
  <c r="H101" i="5" s="1"/>
  <c r="AU95" i="5"/>
  <c r="F96" i="5"/>
  <c r="AU96" i="5"/>
  <c r="F97" i="5"/>
  <c r="AU97" i="5"/>
  <c r="F98" i="5"/>
  <c r="AU98" i="5"/>
  <c r="F99" i="5"/>
  <c r="AU99" i="5"/>
  <c r="F100" i="5"/>
  <c r="AU100" i="5"/>
  <c r="F101" i="5"/>
  <c r="AU101" i="5"/>
  <c r="F102" i="5"/>
  <c r="H102" i="5"/>
  <c r="H103" i="5" s="1"/>
  <c r="H104" i="5" s="1"/>
  <c r="AU102" i="5"/>
  <c r="F103" i="5"/>
  <c r="AU103" i="5"/>
  <c r="F104" i="5"/>
  <c r="AU104" i="5"/>
  <c r="J3" i="4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6" i="4"/>
  <c r="F6" i="4"/>
  <c r="G6" i="4"/>
  <c r="C7" i="4" s="1"/>
  <c r="AU6" i="4"/>
  <c r="F7" i="4"/>
  <c r="H7" i="4"/>
  <c r="AU7" i="4"/>
  <c r="F8" i="4"/>
  <c r="H8" i="4"/>
  <c r="H9" i="4" s="1"/>
  <c r="H10" i="4" s="1"/>
  <c r="H11" i="4" s="1"/>
  <c r="H12" i="4" s="1"/>
  <c r="H13" i="4" s="1"/>
  <c r="H14" i="4" s="1"/>
  <c r="H15" i="4" s="1"/>
  <c r="H16" i="4" s="1"/>
  <c r="AU8" i="4"/>
  <c r="F9" i="4"/>
  <c r="AU9" i="4"/>
  <c r="F10" i="4"/>
  <c r="AU10" i="4"/>
  <c r="F11" i="4"/>
  <c r="AU11" i="4"/>
  <c r="F12" i="4"/>
  <c r="AU12" i="4"/>
  <c r="F13" i="4"/>
  <c r="AU13" i="4"/>
  <c r="F14" i="4"/>
  <c r="AU14" i="4"/>
  <c r="F15" i="4"/>
  <c r="AU15" i="4"/>
  <c r="F16" i="4"/>
  <c r="AU16" i="4"/>
  <c r="C17" i="4"/>
  <c r="F17" i="4"/>
  <c r="G17" i="4"/>
  <c r="AU17" i="4"/>
  <c r="C18" i="4"/>
  <c r="F18" i="4"/>
  <c r="H18" i="4"/>
  <c r="AU18" i="4"/>
  <c r="F19" i="4"/>
  <c r="H19" i="4"/>
  <c r="AU19" i="4"/>
  <c r="F20" i="4"/>
  <c r="H20" i="4"/>
  <c r="AU20" i="4"/>
  <c r="F21" i="4"/>
  <c r="H21" i="4"/>
  <c r="H22" i="4" s="1"/>
  <c r="H23" i="4" s="1"/>
  <c r="H24" i="4" s="1"/>
  <c r="H25" i="4" s="1"/>
  <c r="H26" i="4" s="1"/>
  <c r="H27" i="4" s="1"/>
  <c r="AU21" i="4"/>
  <c r="F22" i="4"/>
  <c r="AU22" i="4"/>
  <c r="F23" i="4"/>
  <c r="AU23" i="4"/>
  <c r="F24" i="4"/>
  <c r="AU24" i="4"/>
  <c r="F25" i="4"/>
  <c r="AU25" i="4"/>
  <c r="F26" i="4"/>
  <c r="AU26" i="4"/>
  <c r="F27" i="4"/>
  <c r="AU27" i="4"/>
  <c r="C28" i="4"/>
  <c r="F28" i="4"/>
  <c r="G28" i="4"/>
  <c r="AU28" i="4"/>
  <c r="C29" i="4"/>
  <c r="F29" i="4"/>
  <c r="H29" i="4"/>
  <c r="AU29" i="4"/>
  <c r="F30" i="4"/>
  <c r="H30" i="4"/>
  <c r="H31" i="4" s="1"/>
  <c r="H32" i="4" s="1"/>
  <c r="H33" i="4" s="1"/>
  <c r="H34" i="4" s="1"/>
  <c r="H35" i="4" s="1"/>
  <c r="H36" i="4" s="1"/>
  <c r="H37" i="4" s="1"/>
  <c r="H38" i="4" s="1"/>
  <c r="AU30" i="4"/>
  <c r="F31" i="4"/>
  <c r="AU31" i="4"/>
  <c r="F32" i="4"/>
  <c r="AU32" i="4"/>
  <c r="F33" i="4"/>
  <c r="AU33" i="4"/>
  <c r="F34" i="4"/>
  <c r="AU34" i="4"/>
  <c r="F35" i="4"/>
  <c r="AU35" i="4"/>
  <c r="F36" i="4"/>
  <c r="AU36" i="4"/>
  <c r="F37" i="4"/>
  <c r="AU37" i="4"/>
  <c r="F38" i="4"/>
  <c r="AU38" i="4"/>
  <c r="C39" i="4"/>
  <c r="F39" i="4"/>
  <c r="G39" i="4"/>
  <c r="C40" i="4" s="1"/>
  <c r="AU39" i="4"/>
  <c r="F40" i="4"/>
  <c r="H40" i="4"/>
  <c r="H41" i="4" s="1"/>
  <c r="H42" i="4" s="1"/>
  <c r="H43" i="4" s="1"/>
  <c r="H44" i="4" s="1"/>
  <c r="H45" i="4" s="1"/>
  <c r="H46" i="4" s="1"/>
  <c r="H47" i="4" s="1"/>
  <c r="H48" i="4" s="1"/>
  <c r="H49" i="4" s="1"/>
  <c r="AU40" i="4"/>
  <c r="F41" i="4"/>
  <c r="AU41" i="4"/>
  <c r="F42" i="4"/>
  <c r="AU42" i="4"/>
  <c r="F43" i="4"/>
  <c r="AU43" i="4"/>
  <c r="F44" i="4"/>
  <c r="AU44" i="4"/>
  <c r="F45" i="4"/>
  <c r="AU45" i="4"/>
  <c r="F46" i="4"/>
  <c r="AU46" i="4"/>
  <c r="F47" i="4"/>
  <c r="AU47" i="4"/>
  <c r="F48" i="4"/>
  <c r="AU48" i="4"/>
  <c r="F49" i="4"/>
  <c r="AU49" i="4"/>
  <c r="C50" i="4"/>
  <c r="F50" i="4"/>
  <c r="G50" i="4"/>
  <c r="AU50" i="4"/>
  <c r="F51" i="4"/>
  <c r="H51" i="4"/>
  <c r="H52" i="4" s="1"/>
  <c r="H53" i="4" s="1"/>
  <c r="H54" i="4" s="1"/>
  <c r="H55" i="4" s="1"/>
  <c r="H56" i="4" s="1"/>
  <c r="H57" i="4" s="1"/>
  <c r="H58" i="4" s="1"/>
  <c r="AU51" i="4"/>
  <c r="F52" i="4"/>
  <c r="AU52" i="4"/>
  <c r="F53" i="4"/>
  <c r="AU53" i="4"/>
  <c r="F54" i="4"/>
  <c r="AU54" i="4"/>
  <c r="F55" i="4"/>
  <c r="AU55" i="4"/>
  <c r="F56" i="4"/>
  <c r="AU56" i="4"/>
  <c r="F57" i="4"/>
  <c r="AU57" i="4"/>
  <c r="F58" i="4"/>
  <c r="AU58" i="4"/>
  <c r="F59" i="4"/>
  <c r="H59" i="4"/>
  <c r="H60" i="4" s="1"/>
  <c r="AU59" i="4"/>
  <c r="F60" i="4"/>
  <c r="AU60" i="4"/>
  <c r="C61" i="4"/>
  <c r="F61" i="4"/>
  <c r="G61" i="4"/>
  <c r="C51" i="4" s="1"/>
  <c r="AU61" i="4"/>
  <c r="F62" i="4"/>
  <c r="H62" i="4"/>
  <c r="AU62" i="4"/>
  <c r="F63" i="4"/>
  <c r="H63" i="4"/>
  <c r="H64" i="4" s="1"/>
  <c r="H65" i="4" s="1"/>
  <c r="H66" i="4" s="1"/>
  <c r="H67" i="4" s="1"/>
  <c r="AU63" i="4"/>
  <c r="F64" i="4"/>
  <c r="AU64" i="4"/>
  <c r="F65" i="4"/>
  <c r="AU65" i="4"/>
  <c r="F66" i="4"/>
  <c r="AU66" i="4"/>
  <c r="F67" i="4"/>
  <c r="AU67" i="4"/>
  <c r="F68" i="4"/>
  <c r="H68" i="4"/>
  <c r="AU68" i="4"/>
  <c r="F69" i="4"/>
  <c r="H69" i="4"/>
  <c r="H70" i="4" s="1"/>
  <c r="H71" i="4" s="1"/>
  <c r="AU69" i="4"/>
  <c r="F70" i="4"/>
  <c r="AU70" i="4"/>
  <c r="F71" i="4"/>
  <c r="AU71" i="4"/>
  <c r="F72" i="4"/>
  <c r="G72" i="4"/>
  <c r="AU72" i="4"/>
  <c r="F73" i="4"/>
  <c r="H73" i="4"/>
  <c r="AU73" i="4"/>
  <c r="F74" i="4"/>
  <c r="H74" i="4"/>
  <c r="H75" i="4" s="1"/>
  <c r="H76" i="4" s="1"/>
  <c r="H77" i="4" s="1"/>
  <c r="H78" i="4" s="1"/>
  <c r="H79" i="4" s="1"/>
  <c r="H80" i="4" s="1"/>
  <c r="H81" i="4" s="1"/>
  <c r="H82" i="4" s="1"/>
  <c r="AU74" i="4"/>
  <c r="F75" i="4"/>
  <c r="AU75" i="4"/>
  <c r="F76" i="4"/>
  <c r="AU76" i="4"/>
  <c r="F77" i="4"/>
  <c r="AU77" i="4"/>
  <c r="F78" i="4"/>
  <c r="AU78" i="4"/>
  <c r="F79" i="4"/>
  <c r="AU79" i="4"/>
  <c r="F80" i="4"/>
  <c r="AU80" i="4"/>
  <c r="F81" i="4"/>
  <c r="AU81" i="4"/>
  <c r="F82" i="4"/>
  <c r="AU82" i="4"/>
  <c r="F83" i="4"/>
  <c r="G83" i="4"/>
  <c r="AU83" i="4"/>
  <c r="F84" i="4"/>
  <c r="H84" i="4"/>
  <c r="AU84" i="4"/>
  <c r="F85" i="4"/>
  <c r="H85" i="4"/>
  <c r="H86" i="4" s="1"/>
  <c r="H87" i="4" s="1"/>
  <c r="H88" i="4" s="1"/>
  <c r="H89" i="4" s="1"/>
  <c r="H90" i="4" s="1"/>
  <c r="H91" i="4" s="1"/>
  <c r="AU85" i="4"/>
  <c r="F86" i="4"/>
  <c r="AU86" i="4"/>
  <c r="F87" i="4"/>
  <c r="AU87" i="4"/>
  <c r="F88" i="4"/>
  <c r="AU88" i="4"/>
  <c r="F89" i="4"/>
  <c r="AU89" i="4"/>
  <c r="F90" i="4"/>
  <c r="AU90" i="4"/>
  <c r="F91" i="4"/>
  <c r="AU91" i="4"/>
  <c r="F92" i="4"/>
  <c r="H92" i="4"/>
  <c r="H93" i="4" s="1"/>
  <c r="AU92" i="4"/>
  <c r="F93" i="4"/>
  <c r="AU93" i="4"/>
  <c r="F94" i="4"/>
  <c r="G94" i="4"/>
  <c r="AU94" i="4"/>
  <c r="F95" i="4"/>
  <c r="H95" i="4"/>
  <c r="H96" i="4" s="1"/>
  <c r="H97" i="4" s="1"/>
  <c r="H98" i="4" s="1"/>
  <c r="H99" i="4" s="1"/>
  <c r="H100" i="4" s="1"/>
  <c r="AU95" i="4"/>
  <c r="F96" i="4"/>
  <c r="AU96" i="4"/>
  <c r="F97" i="4"/>
  <c r="AU97" i="4"/>
  <c r="F98" i="4"/>
  <c r="AU98" i="4"/>
  <c r="F99" i="4"/>
  <c r="AU99" i="4"/>
  <c r="F100" i="4"/>
  <c r="AU100" i="4"/>
  <c r="F101" i="4"/>
  <c r="H101" i="4"/>
  <c r="H102" i="4" s="1"/>
  <c r="H103" i="4" s="1"/>
  <c r="H104" i="4" s="1"/>
  <c r="AU101" i="4"/>
  <c r="F102" i="4"/>
  <c r="AU102" i="4"/>
  <c r="F103" i="4"/>
  <c r="AU103" i="4"/>
  <c r="F104" i="4"/>
  <c r="AU104" i="4"/>
  <c r="J3" i="3"/>
  <c r="K3" i="3" s="1"/>
  <c r="L3" i="3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C6" i="3"/>
  <c r="F6" i="3"/>
  <c r="G6" i="3"/>
  <c r="AU6" i="3"/>
  <c r="C7" i="3"/>
  <c r="F7" i="3"/>
  <c r="H7" i="3"/>
  <c r="AU7" i="3"/>
  <c r="F8" i="3"/>
  <c r="H8" i="3"/>
  <c r="H9" i="3" s="1"/>
  <c r="H10" i="3" s="1"/>
  <c r="H11" i="3" s="1"/>
  <c r="H12" i="3" s="1"/>
  <c r="H13" i="3" s="1"/>
  <c r="H14" i="3" s="1"/>
  <c r="H15" i="3" s="1"/>
  <c r="H16" i="3" s="1"/>
  <c r="AU8" i="3"/>
  <c r="F9" i="3"/>
  <c r="AU9" i="3"/>
  <c r="F10" i="3"/>
  <c r="AU10" i="3"/>
  <c r="F11" i="3"/>
  <c r="AU11" i="3"/>
  <c r="F12" i="3"/>
  <c r="AU12" i="3"/>
  <c r="F13" i="3"/>
  <c r="AU13" i="3"/>
  <c r="F14" i="3"/>
  <c r="AU14" i="3"/>
  <c r="F15" i="3"/>
  <c r="AU15" i="3"/>
  <c r="F16" i="3"/>
  <c r="AU16" i="3"/>
  <c r="C17" i="3"/>
  <c r="F17" i="3"/>
  <c r="G17" i="3"/>
  <c r="C18" i="3" s="1"/>
  <c r="AU17" i="3"/>
  <c r="F18" i="3"/>
  <c r="H18" i="3"/>
  <c r="H19" i="3" s="1"/>
  <c r="H20" i="3" s="1"/>
  <c r="H21" i="3" s="1"/>
  <c r="H22" i="3" s="1"/>
  <c r="H23" i="3" s="1"/>
  <c r="H24" i="3" s="1"/>
  <c r="H25" i="3" s="1"/>
  <c r="H26" i="3" s="1"/>
  <c r="H27" i="3" s="1"/>
  <c r="AU18" i="3"/>
  <c r="F19" i="3"/>
  <c r="AU19" i="3"/>
  <c r="F20" i="3"/>
  <c r="AU20" i="3"/>
  <c r="F21" i="3"/>
  <c r="AU21" i="3"/>
  <c r="F22" i="3"/>
  <c r="AU22" i="3"/>
  <c r="F23" i="3"/>
  <c r="AU23" i="3"/>
  <c r="F24" i="3"/>
  <c r="AU24" i="3"/>
  <c r="F25" i="3"/>
  <c r="AU25" i="3"/>
  <c r="F26" i="3"/>
  <c r="AU26" i="3"/>
  <c r="F27" i="3"/>
  <c r="AU27" i="3"/>
  <c r="C28" i="3"/>
  <c r="F28" i="3"/>
  <c r="G28" i="3"/>
  <c r="AU28" i="3"/>
  <c r="F29" i="3"/>
  <c r="H29" i="3"/>
  <c r="H30" i="3" s="1"/>
  <c r="H31" i="3" s="1"/>
  <c r="H32" i="3" s="1"/>
  <c r="H33" i="3" s="1"/>
  <c r="H34" i="3" s="1"/>
  <c r="H35" i="3" s="1"/>
  <c r="H36" i="3" s="1"/>
  <c r="H37" i="3" s="1"/>
  <c r="H38" i="3" s="1"/>
  <c r="AU29" i="3"/>
  <c r="F30" i="3"/>
  <c r="AU30" i="3"/>
  <c r="F31" i="3"/>
  <c r="AU31" i="3"/>
  <c r="F32" i="3"/>
  <c r="AU32" i="3"/>
  <c r="F33" i="3"/>
  <c r="AU33" i="3"/>
  <c r="F34" i="3"/>
  <c r="AU34" i="3"/>
  <c r="F35" i="3"/>
  <c r="AU35" i="3"/>
  <c r="F36" i="3"/>
  <c r="AU36" i="3"/>
  <c r="F37" i="3"/>
  <c r="AU37" i="3"/>
  <c r="F38" i="3"/>
  <c r="AU38" i="3"/>
  <c r="C39" i="3"/>
  <c r="F39" i="3"/>
  <c r="G39" i="3"/>
  <c r="C29" i="3" s="1"/>
  <c r="AU39" i="3"/>
  <c r="F40" i="3"/>
  <c r="H40" i="3"/>
  <c r="AU40" i="3"/>
  <c r="F41" i="3"/>
  <c r="H41" i="3"/>
  <c r="H42" i="3" s="1"/>
  <c r="H43" i="3" s="1"/>
  <c r="H44" i="3" s="1"/>
  <c r="H45" i="3" s="1"/>
  <c r="AU41" i="3"/>
  <c r="F42" i="3"/>
  <c r="AU42" i="3"/>
  <c r="F43" i="3"/>
  <c r="AU43" i="3"/>
  <c r="F44" i="3"/>
  <c r="AU44" i="3"/>
  <c r="F45" i="3"/>
  <c r="AU45" i="3"/>
  <c r="F46" i="3"/>
  <c r="H46" i="3"/>
  <c r="AU46" i="3"/>
  <c r="F47" i="3"/>
  <c r="H47" i="3"/>
  <c r="H48" i="3" s="1"/>
  <c r="H49" i="3" s="1"/>
  <c r="AU47" i="3"/>
  <c r="F48" i="3"/>
  <c r="AU48" i="3"/>
  <c r="F49" i="3"/>
  <c r="AU49" i="3"/>
  <c r="C50" i="3"/>
  <c r="F50" i="3"/>
  <c r="G50" i="3"/>
  <c r="C51" i="3" s="1"/>
  <c r="AU50" i="3"/>
  <c r="F51" i="3"/>
  <c r="H51" i="3"/>
  <c r="H52" i="3" s="1"/>
  <c r="H53" i="3" s="1"/>
  <c r="H54" i="3" s="1"/>
  <c r="H55" i="3" s="1"/>
  <c r="AU51" i="3"/>
  <c r="F52" i="3"/>
  <c r="AU52" i="3"/>
  <c r="F53" i="3"/>
  <c r="AU53" i="3"/>
  <c r="F54" i="3"/>
  <c r="AU54" i="3"/>
  <c r="F55" i="3"/>
  <c r="AU55" i="3"/>
  <c r="F56" i="3"/>
  <c r="H56" i="3"/>
  <c r="AU56" i="3"/>
  <c r="F57" i="3"/>
  <c r="H57" i="3"/>
  <c r="H58" i="3" s="1"/>
  <c r="H59" i="3" s="1"/>
  <c r="H60" i="3" s="1"/>
  <c r="AU57" i="3"/>
  <c r="F58" i="3"/>
  <c r="AU58" i="3"/>
  <c r="F59" i="3"/>
  <c r="AU59" i="3"/>
  <c r="F60" i="3"/>
  <c r="AU60" i="3"/>
  <c r="C61" i="3"/>
  <c r="F61" i="3"/>
  <c r="G61" i="3"/>
  <c r="C62" i="3" s="1"/>
  <c r="AU61" i="3"/>
  <c r="F62" i="3"/>
  <c r="H62" i="3"/>
  <c r="AU62" i="3"/>
  <c r="F63" i="3"/>
  <c r="H63" i="3"/>
  <c r="H64" i="3" s="1"/>
  <c r="H65" i="3" s="1"/>
  <c r="AU63" i="3"/>
  <c r="F64" i="3"/>
  <c r="AU64" i="3"/>
  <c r="F65" i="3"/>
  <c r="AU65" i="3"/>
  <c r="F66" i="3"/>
  <c r="H66" i="3"/>
  <c r="H67" i="3" s="1"/>
  <c r="H68" i="3" s="1"/>
  <c r="H69" i="3" s="1"/>
  <c r="H70" i="3" s="1"/>
  <c r="H71" i="3" s="1"/>
  <c r="AU66" i="3"/>
  <c r="F67" i="3"/>
  <c r="AU67" i="3"/>
  <c r="F68" i="3"/>
  <c r="AU68" i="3"/>
  <c r="F69" i="3"/>
  <c r="AU69" i="3"/>
  <c r="F70" i="3"/>
  <c r="AU70" i="3"/>
  <c r="F71" i="3"/>
  <c r="AU71" i="3"/>
  <c r="F72" i="3"/>
  <c r="G72" i="3"/>
  <c r="AU72" i="3"/>
  <c r="F73" i="3"/>
  <c r="H73" i="3"/>
  <c r="AU73" i="3"/>
  <c r="F74" i="3"/>
  <c r="H74" i="3"/>
  <c r="AU74" i="3"/>
  <c r="F75" i="3"/>
  <c r="H75" i="3"/>
  <c r="H76" i="3" s="1"/>
  <c r="H77" i="3" s="1"/>
  <c r="H78" i="3" s="1"/>
  <c r="H79" i="3" s="1"/>
  <c r="H80" i="3" s="1"/>
  <c r="H81" i="3" s="1"/>
  <c r="H82" i="3" s="1"/>
  <c r="AU75" i="3"/>
  <c r="F76" i="3"/>
  <c r="AU76" i="3"/>
  <c r="F77" i="3"/>
  <c r="AU77" i="3"/>
  <c r="F78" i="3"/>
  <c r="AU78" i="3"/>
  <c r="F79" i="3"/>
  <c r="AU79" i="3"/>
  <c r="F80" i="3"/>
  <c r="AU80" i="3"/>
  <c r="F81" i="3"/>
  <c r="AU81" i="3"/>
  <c r="F82" i="3"/>
  <c r="AU82" i="3"/>
  <c r="F83" i="3"/>
  <c r="G83" i="3"/>
  <c r="AU83" i="3"/>
  <c r="F84" i="3"/>
  <c r="H84" i="3"/>
  <c r="AU84" i="3"/>
  <c r="F85" i="3"/>
  <c r="H85" i="3"/>
  <c r="H86" i="3" s="1"/>
  <c r="H87" i="3" s="1"/>
  <c r="H88" i="3" s="1"/>
  <c r="H89" i="3" s="1"/>
  <c r="H90" i="3" s="1"/>
  <c r="H91" i="3" s="1"/>
  <c r="H92" i="3" s="1"/>
  <c r="H93" i="3" s="1"/>
  <c r="AU85" i="3"/>
  <c r="F86" i="3"/>
  <c r="AU86" i="3"/>
  <c r="F87" i="3"/>
  <c r="AU87" i="3"/>
  <c r="F88" i="3"/>
  <c r="AU88" i="3"/>
  <c r="F89" i="3"/>
  <c r="AU89" i="3"/>
  <c r="F90" i="3"/>
  <c r="AU90" i="3"/>
  <c r="F91" i="3"/>
  <c r="AU91" i="3"/>
  <c r="F92" i="3"/>
  <c r="AU92" i="3"/>
  <c r="F93" i="3"/>
  <c r="AU93" i="3"/>
  <c r="F94" i="3"/>
  <c r="G94" i="3"/>
  <c r="AU94" i="3"/>
  <c r="F95" i="3"/>
  <c r="H95" i="3"/>
  <c r="H96" i="3" s="1"/>
  <c r="H97" i="3" s="1"/>
  <c r="H98" i="3" s="1"/>
  <c r="H99" i="3" s="1"/>
  <c r="H100" i="3" s="1"/>
  <c r="H101" i="3" s="1"/>
  <c r="H102" i="3" s="1"/>
  <c r="H103" i="3" s="1"/>
  <c r="H104" i="3" s="1"/>
  <c r="AU95" i="3"/>
  <c r="F96" i="3"/>
  <c r="AU96" i="3"/>
  <c r="F97" i="3"/>
  <c r="AU97" i="3"/>
  <c r="F98" i="3"/>
  <c r="AU98" i="3"/>
  <c r="F99" i="3"/>
  <c r="AU99" i="3"/>
  <c r="F100" i="3"/>
  <c r="AU100" i="3"/>
  <c r="F101" i="3"/>
  <c r="AU101" i="3"/>
  <c r="F102" i="3"/>
  <c r="AU102" i="3"/>
  <c r="F103" i="3"/>
  <c r="AU103" i="3"/>
  <c r="F104" i="3"/>
  <c r="AU104" i="3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C6" i="2"/>
  <c r="F6" i="2"/>
  <c r="G6" i="2"/>
  <c r="AU6" i="2"/>
  <c r="F7" i="2"/>
  <c r="H7" i="2"/>
  <c r="H8" i="2" s="1"/>
  <c r="H9" i="2" s="1"/>
  <c r="H10" i="2" s="1"/>
  <c r="H11" i="2" s="1"/>
  <c r="H12" i="2" s="1"/>
  <c r="H13" i="2" s="1"/>
  <c r="AU7" i="2"/>
  <c r="F8" i="2"/>
  <c r="AU8" i="2"/>
  <c r="F9" i="2"/>
  <c r="AU9" i="2"/>
  <c r="F10" i="2"/>
  <c r="AU10" i="2"/>
  <c r="F11" i="2"/>
  <c r="AU11" i="2"/>
  <c r="F12" i="2"/>
  <c r="AU12" i="2"/>
  <c r="F13" i="2"/>
  <c r="AU13" i="2"/>
  <c r="F14" i="2"/>
  <c r="H14" i="2"/>
  <c r="H15" i="2" s="1"/>
  <c r="H16" i="2" s="1"/>
  <c r="AU14" i="2"/>
  <c r="F15" i="2"/>
  <c r="AU15" i="2"/>
  <c r="F16" i="2"/>
  <c r="AU16" i="2"/>
  <c r="C17" i="2"/>
  <c r="F17" i="2"/>
  <c r="G17" i="2"/>
  <c r="C7" i="2" s="1"/>
  <c r="AU17" i="2"/>
  <c r="F18" i="2"/>
  <c r="H18" i="2"/>
  <c r="AU18" i="2"/>
  <c r="F19" i="2"/>
  <c r="H19" i="2"/>
  <c r="H20" i="2" s="1"/>
  <c r="H21" i="2" s="1"/>
  <c r="H22" i="2" s="1"/>
  <c r="H23" i="2" s="1"/>
  <c r="H24" i="2" s="1"/>
  <c r="H25" i="2" s="1"/>
  <c r="H26" i="2" s="1"/>
  <c r="H27" i="2" s="1"/>
  <c r="AU19" i="2"/>
  <c r="F20" i="2"/>
  <c r="AU20" i="2"/>
  <c r="F21" i="2"/>
  <c r="AU21" i="2"/>
  <c r="F22" i="2"/>
  <c r="AU22" i="2"/>
  <c r="F23" i="2"/>
  <c r="AU23" i="2"/>
  <c r="F24" i="2"/>
  <c r="AU24" i="2"/>
  <c r="F25" i="2"/>
  <c r="AU25" i="2"/>
  <c r="F26" i="2"/>
  <c r="AU26" i="2"/>
  <c r="F27" i="2"/>
  <c r="AU27" i="2"/>
  <c r="C28" i="2"/>
  <c r="F28" i="2"/>
  <c r="G28" i="2"/>
  <c r="AU28" i="2"/>
  <c r="F29" i="2"/>
  <c r="H29" i="2"/>
  <c r="H30" i="2" s="1"/>
  <c r="H31" i="2" s="1"/>
  <c r="H32" i="2" s="1"/>
  <c r="H33" i="2" s="1"/>
  <c r="H34" i="2" s="1"/>
  <c r="H35" i="2" s="1"/>
  <c r="H36" i="2" s="1"/>
  <c r="H37" i="2" s="1"/>
  <c r="H38" i="2" s="1"/>
  <c r="AU29" i="2"/>
  <c r="F30" i="2"/>
  <c r="AU30" i="2"/>
  <c r="F31" i="2"/>
  <c r="AU31" i="2"/>
  <c r="F32" i="2"/>
  <c r="AU32" i="2"/>
  <c r="F33" i="2"/>
  <c r="AU33" i="2"/>
  <c r="F34" i="2"/>
  <c r="AU34" i="2"/>
  <c r="F35" i="2"/>
  <c r="AU35" i="2"/>
  <c r="F36" i="2"/>
  <c r="AU36" i="2"/>
  <c r="F37" i="2"/>
  <c r="AU37" i="2"/>
  <c r="F38" i="2"/>
  <c r="AU38" i="2"/>
  <c r="C39" i="2"/>
  <c r="F39" i="2"/>
  <c r="G39" i="2"/>
  <c r="AU39" i="2"/>
  <c r="F40" i="2"/>
  <c r="H40" i="2"/>
  <c r="AU40" i="2"/>
  <c r="F41" i="2"/>
  <c r="H41" i="2"/>
  <c r="H42" i="2" s="1"/>
  <c r="H43" i="2" s="1"/>
  <c r="AU41" i="2"/>
  <c r="F42" i="2"/>
  <c r="AU42" i="2"/>
  <c r="F43" i="2"/>
  <c r="AU43" i="2"/>
  <c r="F44" i="2"/>
  <c r="H44" i="2"/>
  <c r="AU44" i="2"/>
  <c r="F45" i="2"/>
  <c r="H45" i="2"/>
  <c r="H46" i="2" s="1"/>
  <c r="H47" i="2" s="1"/>
  <c r="H48" i="2" s="1"/>
  <c r="H49" i="2" s="1"/>
  <c r="AU45" i="2"/>
  <c r="F46" i="2"/>
  <c r="AU46" i="2"/>
  <c r="F47" i="2"/>
  <c r="AU47" i="2"/>
  <c r="F48" i="2"/>
  <c r="AU48" i="2"/>
  <c r="F49" i="2"/>
  <c r="AU49" i="2"/>
  <c r="C50" i="2"/>
  <c r="F50" i="2"/>
  <c r="G50" i="2"/>
  <c r="C51" i="2" s="1"/>
  <c r="AU50" i="2"/>
  <c r="F51" i="2"/>
  <c r="H51" i="2"/>
  <c r="AU51" i="2"/>
  <c r="F52" i="2"/>
  <c r="H52" i="2"/>
  <c r="H53" i="2" s="1"/>
  <c r="AU52" i="2"/>
  <c r="F53" i="2"/>
  <c r="AU53" i="2"/>
  <c r="F54" i="2"/>
  <c r="H54" i="2"/>
  <c r="H55" i="2" s="1"/>
  <c r="H56" i="2" s="1"/>
  <c r="H57" i="2" s="1"/>
  <c r="H58" i="2" s="1"/>
  <c r="H59" i="2" s="1"/>
  <c r="H60" i="2" s="1"/>
  <c r="AU54" i="2"/>
  <c r="F55" i="2"/>
  <c r="AU55" i="2"/>
  <c r="F56" i="2"/>
  <c r="AU56" i="2"/>
  <c r="F57" i="2"/>
  <c r="AU57" i="2"/>
  <c r="F58" i="2"/>
  <c r="AU58" i="2"/>
  <c r="F59" i="2"/>
  <c r="AU59" i="2"/>
  <c r="F60" i="2"/>
  <c r="AU60" i="2"/>
  <c r="C61" i="2"/>
  <c r="F61" i="2"/>
  <c r="G61" i="2"/>
  <c r="AU61" i="2"/>
  <c r="F62" i="2"/>
  <c r="H62" i="2"/>
  <c r="AU62" i="2"/>
  <c r="F63" i="2"/>
  <c r="H63" i="2"/>
  <c r="AU63" i="2"/>
  <c r="F64" i="2"/>
  <c r="H64" i="2"/>
  <c r="AU64" i="2"/>
  <c r="F65" i="2"/>
  <c r="H65" i="2"/>
  <c r="H66" i="2" s="1"/>
  <c r="H67" i="2" s="1"/>
  <c r="H68" i="2" s="1"/>
  <c r="H69" i="2" s="1"/>
  <c r="H70" i="2" s="1"/>
  <c r="H71" i="2" s="1"/>
  <c r="AU65" i="2"/>
  <c r="F66" i="2"/>
  <c r="AU66" i="2"/>
  <c r="F67" i="2"/>
  <c r="AU67" i="2"/>
  <c r="F68" i="2"/>
  <c r="AU68" i="2"/>
  <c r="F69" i="2"/>
  <c r="AU69" i="2"/>
  <c r="F70" i="2"/>
  <c r="AU70" i="2"/>
  <c r="F71" i="2"/>
  <c r="AU71" i="2"/>
  <c r="F72" i="2"/>
  <c r="G72" i="2"/>
  <c r="C62" i="2" s="1"/>
  <c r="AU72" i="2"/>
  <c r="F73" i="2"/>
  <c r="H73" i="2"/>
  <c r="H74" i="2" s="1"/>
  <c r="H75" i="2" s="1"/>
  <c r="H76" i="2" s="1"/>
  <c r="H77" i="2" s="1"/>
  <c r="H78" i="2" s="1"/>
  <c r="H79" i="2" s="1"/>
  <c r="H80" i="2" s="1"/>
  <c r="H81" i="2" s="1"/>
  <c r="H82" i="2" s="1"/>
  <c r="AU73" i="2"/>
  <c r="F74" i="2"/>
  <c r="AU74" i="2"/>
  <c r="F75" i="2"/>
  <c r="AU75" i="2"/>
  <c r="F76" i="2"/>
  <c r="AU76" i="2"/>
  <c r="F77" i="2"/>
  <c r="AU77" i="2"/>
  <c r="F78" i="2"/>
  <c r="AU78" i="2"/>
  <c r="F79" i="2"/>
  <c r="AU79" i="2"/>
  <c r="F80" i="2"/>
  <c r="AU80" i="2"/>
  <c r="F81" i="2"/>
  <c r="AU81" i="2"/>
  <c r="F82" i="2"/>
  <c r="AU82" i="2"/>
  <c r="F83" i="2"/>
  <c r="G83" i="2"/>
  <c r="AU83" i="2"/>
  <c r="F84" i="2"/>
  <c r="H84" i="2"/>
  <c r="H85" i="2" s="1"/>
  <c r="H86" i="2" s="1"/>
  <c r="H87" i="2" s="1"/>
  <c r="H88" i="2" s="1"/>
  <c r="H89" i="2" s="1"/>
  <c r="H90" i="2" s="1"/>
  <c r="H91" i="2" s="1"/>
  <c r="H92" i="2" s="1"/>
  <c r="H93" i="2" s="1"/>
  <c r="AU84" i="2"/>
  <c r="F85" i="2"/>
  <c r="AU85" i="2"/>
  <c r="F86" i="2"/>
  <c r="AU86" i="2"/>
  <c r="F87" i="2"/>
  <c r="AU87" i="2"/>
  <c r="F88" i="2"/>
  <c r="AU88" i="2"/>
  <c r="F89" i="2"/>
  <c r="AU89" i="2"/>
  <c r="F90" i="2"/>
  <c r="AU90" i="2"/>
  <c r="F91" i="2"/>
  <c r="AU91" i="2"/>
  <c r="F92" i="2"/>
  <c r="AU92" i="2"/>
  <c r="F93" i="2"/>
  <c r="AU93" i="2"/>
  <c r="F94" i="2"/>
  <c r="G94" i="2"/>
  <c r="AU94" i="2"/>
  <c r="F95" i="2"/>
  <c r="H95" i="2"/>
  <c r="AU95" i="2"/>
  <c r="F96" i="2"/>
  <c r="H96" i="2"/>
  <c r="AU96" i="2"/>
  <c r="F97" i="2"/>
  <c r="H97" i="2"/>
  <c r="H98" i="2" s="1"/>
  <c r="H99" i="2" s="1"/>
  <c r="H100" i="2" s="1"/>
  <c r="H101" i="2" s="1"/>
  <c r="H102" i="2" s="1"/>
  <c r="H103" i="2" s="1"/>
  <c r="AU97" i="2"/>
  <c r="F98" i="2"/>
  <c r="AU98" i="2"/>
  <c r="F99" i="2"/>
  <c r="AU99" i="2"/>
  <c r="F100" i="2"/>
  <c r="AU100" i="2"/>
  <c r="F101" i="2"/>
  <c r="AU101" i="2"/>
  <c r="F102" i="2"/>
  <c r="AU102" i="2"/>
  <c r="F103" i="2"/>
  <c r="AU103" i="2"/>
  <c r="F104" i="2"/>
  <c r="H104" i="2"/>
  <c r="AU104" i="2"/>
  <c r="E5" i="1"/>
  <c r="I7" i="1"/>
  <c r="J7" i="1" s="1"/>
  <c r="K7" i="1" s="1"/>
  <c r="L7" i="1" s="1"/>
  <c r="M7" i="1" s="1"/>
  <c r="N7" i="1"/>
  <c r="O7" i="1" s="1"/>
  <c r="E9" i="1"/>
  <c r="F9" i="1"/>
  <c r="F10" i="1" s="1"/>
  <c r="G9" i="1"/>
  <c r="H9" i="1"/>
  <c r="I9" i="1"/>
  <c r="J9" i="1"/>
  <c r="K9" i="1"/>
  <c r="L9" i="1"/>
  <c r="M9" i="1"/>
  <c r="N9" i="1"/>
  <c r="O9" i="1"/>
  <c r="E10" i="1"/>
  <c r="G10" i="1"/>
  <c r="H10" i="1"/>
  <c r="I10" i="1"/>
  <c r="J10" i="1"/>
  <c r="K10" i="1"/>
  <c r="L10" i="1"/>
  <c r="M10" i="1"/>
  <c r="N10" i="1"/>
  <c r="O10" i="1"/>
  <c r="G13" i="1"/>
  <c r="H13" i="1" s="1"/>
  <c r="I13" i="1" s="1"/>
  <c r="J13" i="1" s="1"/>
  <c r="K13" i="1" s="1"/>
  <c r="L13" i="1" s="1"/>
  <c r="M13" i="1" s="1"/>
  <c r="N13" i="1" s="1"/>
  <c r="O13" i="1" s="1"/>
  <c r="Q13" i="1"/>
  <c r="R13" i="1"/>
  <c r="S13" i="1"/>
  <c r="T13" i="1" s="1"/>
  <c r="U13" i="1"/>
  <c r="V13" i="1"/>
  <c r="W13" i="1" s="1"/>
  <c r="X13" i="1" s="1"/>
  <c r="Y13" i="1" s="1"/>
  <c r="AA13" i="1"/>
  <c r="AB13" i="1"/>
  <c r="AC13" i="1" s="1"/>
  <c r="AD13" i="1" s="1"/>
  <c r="AE13" i="1" s="1"/>
  <c r="AF13" i="1" s="1"/>
  <c r="AG13" i="1" s="1"/>
  <c r="AH13" i="1" s="1"/>
  <c r="AI13" i="1" s="1"/>
  <c r="AK13" i="1"/>
  <c r="AL13" i="1" s="1"/>
  <c r="AM13" i="1" s="1"/>
  <c r="AN13" i="1" s="1"/>
  <c r="AO13" i="1" s="1"/>
  <c r="AP13" i="1" s="1"/>
  <c r="AQ13" i="1" s="1"/>
  <c r="AR13" i="1" s="1"/>
  <c r="AS13" i="1" s="1"/>
  <c r="AU13" i="1"/>
  <c r="AV13" i="1"/>
  <c r="AW13" i="1" s="1"/>
  <c r="AX13" i="1" s="1"/>
  <c r="AY13" i="1" s="1"/>
  <c r="AZ13" i="1" s="1"/>
  <c r="BA13" i="1" s="1"/>
  <c r="BB13" i="1" s="1"/>
  <c r="BC13" i="1" s="1"/>
  <c r="BE13" i="1"/>
  <c r="BF13" i="1" s="1"/>
  <c r="BG13" i="1" s="1"/>
  <c r="BH13" i="1" s="1"/>
  <c r="BI13" i="1" s="1"/>
  <c r="BJ13" i="1" s="1"/>
  <c r="BK13" i="1" s="1"/>
  <c r="BL13" i="1" s="1"/>
  <c r="BM13" i="1" s="1"/>
  <c r="E14" i="1"/>
  <c r="L14" i="1"/>
  <c r="V14" i="1" s="1"/>
  <c r="AF14" i="1" s="1"/>
  <c r="AP14" i="1" s="1"/>
  <c r="M14" i="1"/>
  <c r="W14" i="1" s="1"/>
  <c r="AG14" i="1" s="1"/>
  <c r="AQ14" i="1" s="1"/>
  <c r="BA14" i="1" s="1"/>
  <c r="AZ14" i="1"/>
  <c r="D15" i="1"/>
  <c r="D16" i="1" s="1"/>
  <c r="E16" i="1" s="1"/>
  <c r="H16" i="1" s="1"/>
  <c r="R16" i="1" s="1"/>
  <c r="AB16" i="1" s="1"/>
  <c r="AL16" i="1" s="1"/>
  <c r="I16" i="1"/>
  <c r="S16" i="1" s="1"/>
  <c r="AC16" i="1" s="1"/>
  <c r="AM16" i="1" s="1"/>
  <c r="AV16" i="1"/>
  <c r="AW16" i="1"/>
  <c r="D17" i="1"/>
  <c r="E17" i="1" l="1"/>
  <c r="D18" i="1"/>
  <c r="G14" i="1"/>
  <c r="Q14" i="1" s="1"/>
  <c r="AA14" i="1" s="1"/>
  <c r="AK14" i="1" s="1"/>
  <c r="AU14" i="1" s="1"/>
  <c r="O14" i="1"/>
  <c r="Y14" i="1" s="1"/>
  <c r="AI14" i="1" s="1"/>
  <c r="AS14" i="1" s="1"/>
  <c r="BC14" i="1" s="1"/>
  <c r="H14" i="1"/>
  <c r="R14" i="1" s="1"/>
  <c r="AB14" i="1" s="1"/>
  <c r="AL14" i="1" s="1"/>
  <c r="AV14" i="1" s="1"/>
  <c r="I14" i="1"/>
  <c r="S14" i="1" s="1"/>
  <c r="AC14" i="1" s="1"/>
  <c r="AM14" i="1" s="1"/>
  <c r="AW14" i="1" s="1"/>
  <c r="J14" i="1"/>
  <c r="T14" i="1" s="1"/>
  <c r="AD14" i="1" s="1"/>
  <c r="AN14" i="1" s="1"/>
  <c r="AX14" i="1" s="1"/>
  <c r="K14" i="1"/>
  <c r="U14" i="1" s="1"/>
  <c r="AE14" i="1" s="1"/>
  <c r="AO14" i="1" s="1"/>
  <c r="AY14" i="1" s="1"/>
  <c r="F14" i="1"/>
  <c r="P14" i="1" s="1"/>
  <c r="Z14" i="1" s="1"/>
  <c r="AJ14" i="1" s="1"/>
  <c r="AT14" i="1" s="1"/>
  <c r="N14" i="1"/>
  <c r="X14" i="1" s="1"/>
  <c r="AH14" i="1" s="1"/>
  <c r="AR14" i="1" s="1"/>
  <c r="BB14" i="1" s="1"/>
  <c r="K16" i="1"/>
  <c r="U16" i="1" s="1"/>
  <c r="AE16" i="1" s="1"/>
  <c r="AO16" i="1" s="1"/>
  <c r="AY16" i="1" s="1"/>
  <c r="L16" i="1"/>
  <c r="V16" i="1" s="1"/>
  <c r="AF16" i="1" s="1"/>
  <c r="AP16" i="1" s="1"/>
  <c r="AZ16" i="1" s="1"/>
  <c r="M16" i="1"/>
  <c r="W16" i="1" s="1"/>
  <c r="AG16" i="1" s="1"/>
  <c r="AQ16" i="1" s="1"/>
  <c r="BA16" i="1" s="1"/>
  <c r="F16" i="1"/>
  <c r="P16" i="1" s="1"/>
  <c r="Z16" i="1" s="1"/>
  <c r="AJ16" i="1" s="1"/>
  <c r="AT16" i="1" s="1"/>
  <c r="N16" i="1"/>
  <c r="X16" i="1" s="1"/>
  <c r="AH16" i="1" s="1"/>
  <c r="AR16" i="1" s="1"/>
  <c r="BB16" i="1" s="1"/>
  <c r="G16" i="1"/>
  <c r="Q16" i="1" s="1"/>
  <c r="AA16" i="1" s="1"/>
  <c r="AK16" i="1" s="1"/>
  <c r="AU16" i="1" s="1"/>
  <c r="O16" i="1"/>
  <c r="Y16" i="1" s="1"/>
  <c r="AI16" i="1" s="1"/>
  <c r="AS16" i="1" s="1"/>
  <c r="BC16" i="1" s="1"/>
  <c r="J16" i="1"/>
  <c r="T16" i="1" s="1"/>
  <c r="AD16" i="1" s="1"/>
  <c r="AN16" i="1" s="1"/>
  <c r="AX16" i="1" s="1"/>
  <c r="C29" i="2"/>
  <c r="C40" i="2"/>
  <c r="C29" i="6"/>
  <c r="C40" i="6"/>
  <c r="E15" i="1"/>
  <c r="C18" i="5"/>
  <c r="C18" i="2"/>
  <c r="C40" i="3"/>
  <c r="C62" i="4"/>
  <c r="C7" i="7"/>
  <c r="BE15" i="1" l="1"/>
  <c r="D19" i="1"/>
  <c r="E18" i="1"/>
  <c r="I15" i="1"/>
  <c r="S15" i="1" s="1"/>
  <c r="AC15" i="1" s="1"/>
  <c r="AM15" i="1" s="1"/>
  <c r="AW15" i="1" s="1"/>
  <c r="J15" i="1"/>
  <c r="T15" i="1" s="1"/>
  <c r="AD15" i="1" s="1"/>
  <c r="AN15" i="1" s="1"/>
  <c r="AX15" i="1" s="1"/>
  <c r="BH14" i="1" s="1"/>
  <c r="K15" i="1"/>
  <c r="U15" i="1" s="1"/>
  <c r="AE15" i="1" s="1"/>
  <c r="AO15" i="1" s="1"/>
  <c r="AY15" i="1" s="1"/>
  <c r="BI14" i="1" s="1"/>
  <c r="L15" i="1"/>
  <c r="V15" i="1" s="1"/>
  <c r="AF15" i="1" s="1"/>
  <c r="AP15" i="1" s="1"/>
  <c r="AZ15" i="1" s="1"/>
  <c r="BJ14" i="1" s="1"/>
  <c r="M15" i="1"/>
  <c r="W15" i="1" s="1"/>
  <c r="AG15" i="1" s="1"/>
  <c r="AQ15" i="1" s="1"/>
  <c r="BA15" i="1" s="1"/>
  <c r="BK14" i="1" s="1"/>
  <c r="H15" i="1"/>
  <c r="R15" i="1" s="1"/>
  <c r="AB15" i="1" s="1"/>
  <c r="AL15" i="1" s="1"/>
  <c r="AV15" i="1" s="1"/>
  <c r="F15" i="1"/>
  <c r="P15" i="1" s="1"/>
  <c r="Z15" i="1" s="1"/>
  <c r="AJ15" i="1" s="1"/>
  <c r="AT15" i="1" s="1"/>
  <c r="BD14" i="1" s="1"/>
  <c r="G15" i="1"/>
  <c r="Q15" i="1" s="1"/>
  <c r="AA15" i="1" s="1"/>
  <c r="AK15" i="1" s="1"/>
  <c r="AU15" i="1" s="1"/>
  <c r="BE14" i="1" s="1"/>
  <c r="N15" i="1"/>
  <c r="X15" i="1" s="1"/>
  <c r="AH15" i="1" s="1"/>
  <c r="AR15" i="1" s="1"/>
  <c r="BB15" i="1" s="1"/>
  <c r="BL14" i="1" s="1"/>
  <c r="O15" i="1"/>
  <c r="Y15" i="1" s="1"/>
  <c r="AI15" i="1" s="1"/>
  <c r="AS15" i="1" s="1"/>
  <c r="BC15" i="1" s="1"/>
  <c r="BM14" i="1" s="1"/>
  <c r="BL15" i="1"/>
  <c r="M17" i="1"/>
  <c r="W17" i="1" s="1"/>
  <c r="AG17" i="1" s="1"/>
  <c r="AQ17" i="1" s="1"/>
  <c r="BA17" i="1" s="1"/>
  <c r="BK16" i="1" s="1"/>
  <c r="F17" i="1"/>
  <c r="P17" i="1" s="1"/>
  <c r="Z17" i="1" s="1"/>
  <c r="AJ17" i="1" s="1"/>
  <c r="AT17" i="1" s="1"/>
  <c r="BD16" i="1" s="1"/>
  <c r="N17" i="1"/>
  <c r="X17" i="1" s="1"/>
  <c r="AH17" i="1" s="1"/>
  <c r="AR17" i="1" s="1"/>
  <c r="BB17" i="1" s="1"/>
  <c r="BL16" i="1" s="1"/>
  <c r="G17" i="1"/>
  <c r="Q17" i="1" s="1"/>
  <c r="AA17" i="1" s="1"/>
  <c r="AK17" i="1" s="1"/>
  <c r="AU17" i="1" s="1"/>
  <c r="BE16" i="1" s="1"/>
  <c r="O17" i="1"/>
  <c r="Y17" i="1" s="1"/>
  <c r="AI17" i="1" s="1"/>
  <c r="AS17" i="1" s="1"/>
  <c r="BC17" i="1" s="1"/>
  <c r="BM16" i="1" s="1"/>
  <c r="H17" i="1"/>
  <c r="R17" i="1" s="1"/>
  <c r="AB17" i="1" s="1"/>
  <c r="AL17" i="1" s="1"/>
  <c r="AV17" i="1" s="1"/>
  <c r="BF16" i="1" s="1"/>
  <c r="I17" i="1"/>
  <c r="S17" i="1" s="1"/>
  <c r="AC17" i="1" s="1"/>
  <c r="AM17" i="1" s="1"/>
  <c r="AW17" i="1" s="1"/>
  <c r="BG16" i="1" s="1"/>
  <c r="K17" i="1"/>
  <c r="U17" i="1" s="1"/>
  <c r="AE17" i="1" s="1"/>
  <c r="AO17" i="1" s="1"/>
  <c r="AY17" i="1" s="1"/>
  <c r="BI16" i="1" s="1"/>
  <c r="L17" i="1"/>
  <c r="V17" i="1" s="1"/>
  <c r="AF17" i="1" s="1"/>
  <c r="AP17" i="1" s="1"/>
  <c r="AZ17" i="1" s="1"/>
  <c r="BJ16" i="1" s="1"/>
  <c r="J17" i="1"/>
  <c r="T17" i="1" s="1"/>
  <c r="AD17" i="1" s="1"/>
  <c r="AN17" i="1" s="1"/>
  <c r="AX17" i="1" s="1"/>
  <c r="BH16" i="1" s="1"/>
  <c r="D20" i="1" l="1"/>
  <c r="E19" i="1"/>
  <c r="G18" i="1"/>
  <c r="Q18" i="1" s="1"/>
  <c r="AA18" i="1" s="1"/>
  <c r="AK18" i="1" s="1"/>
  <c r="AU18" i="1" s="1"/>
  <c r="BE17" i="1" s="1"/>
  <c r="O18" i="1"/>
  <c r="Y18" i="1" s="1"/>
  <c r="AI18" i="1" s="1"/>
  <c r="AS18" i="1" s="1"/>
  <c r="BC18" i="1" s="1"/>
  <c r="BM17" i="1" s="1"/>
  <c r="H18" i="1"/>
  <c r="R18" i="1" s="1"/>
  <c r="AB18" i="1" s="1"/>
  <c r="AL18" i="1" s="1"/>
  <c r="AV18" i="1" s="1"/>
  <c r="BF17" i="1" s="1"/>
  <c r="I18" i="1"/>
  <c r="S18" i="1" s="1"/>
  <c r="AC18" i="1" s="1"/>
  <c r="AM18" i="1" s="1"/>
  <c r="AW18" i="1" s="1"/>
  <c r="BG17" i="1" s="1"/>
  <c r="J18" i="1"/>
  <c r="T18" i="1" s="1"/>
  <c r="AD18" i="1" s="1"/>
  <c r="AN18" i="1" s="1"/>
  <c r="AX18" i="1" s="1"/>
  <c r="BH17" i="1" s="1"/>
  <c r="K18" i="1"/>
  <c r="U18" i="1" s="1"/>
  <c r="AE18" i="1" s="1"/>
  <c r="AO18" i="1" s="1"/>
  <c r="AY18" i="1" s="1"/>
  <c r="BI17" i="1" s="1"/>
  <c r="M18" i="1"/>
  <c r="W18" i="1" s="1"/>
  <c r="AG18" i="1" s="1"/>
  <c r="AQ18" i="1" s="1"/>
  <c r="BA18" i="1" s="1"/>
  <c r="BK17" i="1" s="1"/>
  <c r="N18" i="1"/>
  <c r="X18" i="1" s="1"/>
  <c r="AH18" i="1" s="1"/>
  <c r="AR18" i="1" s="1"/>
  <c r="BB18" i="1" s="1"/>
  <c r="BL17" i="1" s="1"/>
  <c r="L18" i="1"/>
  <c r="V18" i="1" s="1"/>
  <c r="AF18" i="1" s="1"/>
  <c r="AP18" i="1" s="1"/>
  <c r="AZ18" i="1" s="1"/>
  <c r="BJ17" i="1" s="1"/>
  <c r="F18" i="1"/>
  <c r="P18" i="1" s="1"/>
  <c r="Z18" i="1" s="1"/>
  <c r="AJ18" i="1" s="1"/>
  <c r="AT18" i="1" s="1"/>
  <c r="BD17" i="1" s="1"/>
  <c r="BF14" i="1"/>
  <c r="BF15" i="1"/>
  <c r="BM15" i="1"/>
  <c r="BJ15" i="1"/>
  <c r="BH15" i="1"/>
  <c r="BG14" i="1"/>
  <c r="BG15" i="1"/>
  <c r="BI15" i="1"/>
  <c r="BK15" i="1"/>
  <c r="BD15" i="1"/>
  <c r="I19" i="1" l="1"/>
  <c r="S19" i="1" s="1"/>
  <c r="AC19" i="1" s="1"/>
  <c r="AM19" i="1" s="1"/>
  <c r="AW19" i="1" s="1"/>
  <c r="BG18" i="1" s="1"/>
  <c r="J19" i="1"/>
  <c r="T19" i="1" s="1"/>
  <c r="AD19" i="1" s="1"/>
  <c r="AN19" i="1" s="1"/>
  <c r="AX19" i="1" s="1"/>
  <c r="BH18" i="1" s="1"/>
  <c r="K19" i="1"/>
  <c r="U19" i="1" s="1"/>
  <c r="AE19" i="1" s="1"/>
  <c r="AO19" i="1" s="1"/>
  <c r="AY19" i="1" s="1"/>
  <c r="BI18" i="1" s="1"/>
  <c r="M19" i="1"/>
  <c r="W19" i="1" s="1"/>
  <c r="AG19" i="1" s="1"/>
  <c r="AQ19" i="1" s="1"/>
  <c r="BA19" i="1" s="1"/>
  <c r="BK18" i="1" s="1"/>
  <c r="N19" i="1"/>
  <c r="X19" i="1" s="1"/>
  <c r="AH19" i="1" s="1"/>
  <c r="AR19" i="1" s="1"/>
  <c r="BB19" i="1" s="1"/>
  <c r="BL18" i="1" s="1"/>
  <c r="O19" i="1"/>
  <c r="Y19" i="1" s="1"/>
  <c r="AI19" i="1" s="1"/>
  <c r="AS19" i="1" s="1"/>
  <c r="BC19" i="1" s="1"/>
  <c r="BM18" i="1" s="1"/>
  <c r="F19" i="1"/>
  <c r="P19" i="1" s="1"/>
  <c r="Z19" i="1" s="1"/>
  <c r="AJ19" i="1" s="1"/>
  <c r="AT19" i="1" s="1"/>
  <c r="BD18" i="1" s="1"/>
  <c r="G19" i="1"/>
  <c r="Q19" i="1" s="1"/>
  <c r="AA19" i="1" s="1"/>
  <c r="AK19" i="1" s="1"/>
  <c r="AU19" i="1" s="1"/>
  <c r="BE18" i="1" s="1"/>
  <c r="L19" i="1"/>
  <c r="V19" i="1" s="1"/>
  <c r="AF19" i="1" s="1"/>
  <c r="AP19" i="1" s="1"/>
  <c r="AZ19" i="1" s="1"/>
  <c r="BJ18" i="1" s="1"/>
  <c r="H19" i="1"/>
  <c r="R19" i="1" s="1"/>
  <c r="AB19" i="1" s="1"/>
  <c r="AL19" i="1" s="1"/>
  <c r="AV19" i="1" s="1"/>
  <c r="BF18" i="1" s="1"/>
  <c r="E20" i="1"/>
  <c r="D21" i="1"/>
  <c r="K20" i="1" l="1"/>
  <c r="U20" i="1" s="1"/>
  <c r="AE20" i="1" s="1"/>
  <c r="AO20" i="1" s="1"/>
  <c r="AY20" i="1" s="1"/>
  <c r="BI19" i="1" s="1"/>
  <c r="L20" i="1"/>
  <c r="V20" i="1" s="1"/>
  <c r="AF20" i="1" s="1"/>
  <c r="AP20" i="1" s="1"/>
  <c r="AZ20" i="1" s="1"/>
  <c r="BJ19" i="1" s="1"/>
  <c r="M20" i="1"/>
  <c r="W20" i="1" s="1"/>
  <c r="AG20" i="1" s="1"/>
  <c r="AQ20" i="1" s="1"/>
  <c r="BA20" i="1" s="1"/>
  <c r="BK19" i="1" s="1"/>
  <c r="N20" i="1"/>
  <c r="X20" i="1" s="1"/>
  <c r="AH20" i="1" s="1"/>
  <c r="AR20" i="1" s="1"/>
  <c r="BB20" i="1" s="1"/>
  <c r="BL19" i="1" s="1"/>
  <c r="O20" i="1"/>
  <c r="Y20" i="1" s="1"/>
  <c r="AI20" i="1" s="1"/>
  <c r="AS20" i="1" s="1"/>
  <c r="BC20" i="1" s="1"/>
  <c r="BM19" i="1" s="1"/>
  <c r="F20" i="1"/>
  <c r="P20" i="1" s="1"/>
  <c r="Z20" i="1" s="1"/>
  <c r="AJ20" i="1" s="1"/>
  <c r="AT20" i="1" s="1"/>
  <c r="BD19" i="1" s="1"/>
  <c r="G20" i="1"/>
  <c r="Q20" i="1" s="1"/>
  <c r="AA20" i="1" s="1"/>
  <c r="AK20" i="1" s="1"/>
  <c r="AU20" i="1" s="1"/>
  <c r="BE19" i="1" s="1"/>
  <c r="H20" i="1"/>
  <c r="R20" i="1" s="1"/>
  <c r="AB20" i="1" s="1"/>
  <c r="AL20" i="1" s="1"/>
  <c r="AV20" i="1" s="1"/>
  <c r="BF19" i="1" s="1"/>
  <c r="I20" i="1"/>
  <c r="S20" i="1" s="1"/>
  <c r="AC20" i="1" s="1"/>
  <c r="AM20" i="1" s="1"/>
  <c r="AW20" i="1" s="1"/>
  <c r="BG19" i="1" s="1"/>
  <c r="J20" i="1"/>
  <c r="T20" i="1" s="1"/>
  <c r="AD20" i="1" s="1"/>
  <c r="AN20" i="1" s="1"/>
  <c r="AX20" i="1" s="1"/>
  <c r="BH19" i="1" s="1"/>
  <c r="E21" i="1"/>
  <c r="D22" i="1"/>
  <c r="M21" i="1" l="1"/>
  <c r="W21" i="1" s="1"/>
  <c r="AG21" i="1" s="1"/>
  <c r="AQ21" i="1" s="1"/>
  <c r="BA21" i="1" s="1"/>
  <c r="BK20" i="1" s="1"/>
  <c r="F21" i="1"/>
  <c r="P21" i="1" s="1"/>
  <c r="Z21" i="1" s="1"/>
  <c r="AJ21" i="1" s="1"/>
  <c r="AT21" i="1" s="1"/>
  <c r="BD20" i="1" s="1"/>
  <c r="N21" i="1"/>
  <c r="X21" i="1" s="1"/>
  <c r="AH21" i="1" s="1"/>
  <c r="AR21" i="1" s="1"/>
  <c r="BB21" i="1" s="1"/>
  <c r="BL20" i="1" s="1"/>
  <c r="K21" i="1"/>
  <c r="U21" i="1" s="1"/>
  <c r="AE21" i="1" s="1"/>
  <c r="AO21" i="1" s="1"/>
  <c r="AY21" i="1" s="1"/>
  <c r="BI20" i="1" s="1"/>
  <c r="L21" i="1"/>
  <c r="V21" i="1" s="1"/>
  <c r="AF21" i="1" s="1"/>
  <c r="AP21" i="1" s="1"/>
  <c r="AZ21" i="1" s="1"/>
  <c r="BJ20" i="1" s="1"/>
  <c r="O21" i="1"/>
  <c r="Y21" i="1" s="1"/>
  <c r="AI21" i="1" s="1"/>
  <c r="AS21" i="1" s="1"/>
  <c r="BC21" i="1" s="1"/>
  <c r="BM20" i="1" s="1"/>
  <c r="G21" i="1"/>
  <c r="Q21" i="1" s="1"/>
  <c r="AA21" i="1" s="1"/>
  <c r="AK21" i="1" s="1"/>
  <c r="AU21" i="1" s="1"/>
  <c r="BE20" i="1" s="1"/>
  <c r="H21" i="1"/>
  <c r="R21" i="1" s="1"/>
  <c r="AB21" i="1" s="1"/>
  <c r="AL21" i="1" s="1"/>
  <c r="AV21" i="1" s="1"/>
  <c r="BF20" i="1" s="1"/>
  <c r="J21" i="1"/>
  <c r="T21" i="1" s="1"/>
  <c r="AD21" i="1" s="1"/>
  <c r="AN21" i="1" s="1"/>
  <c r="AX21" i="1" s="1"/>
  <c r="BH20" i="1" s="1"/>
  <c r="I21" i="1"/>
  <c r="S21" i="1" s="1"/>
  <c r="AC21" i="1" s="1"/>
  <c r="AM21" i="1" s="1"/>
  <c r="AW21" i="1" s="1"/>
  <c r="BG20" i="1" s="1"/>
  <c r="E22" i="1"/>
  <c r="D23" i="1"/>
  <c r="E23" i="1" l="1"/>
  <c r="D24" i="1"/>
  <c r="K22" i="1"/>
  <c r="U22" i="1" s="1"/>
  <c r="AE22" i="1" s="1"/>
  <c r="AO22" i="1" s="1"/>
  <c r="AY22" i="1" s="1"/>
  <c r="BI21" i="1" s="1"/>
  <c r="L22" i="1"/>
  <c r="V22" i="1" s="1"/>
  <c r="AF22" i="1" s="1"/>
  <c r="AP22" i="1" s="1"/>
  <c r="AZ22" i="1" s="1"/>
  <c r="BJ21" i="1" s="1"/>
  <c r="M22" i="1"/>
  <c r="W22" i="1" s="1"/>
  <c r="AG22" i="1" s="1"/>
  <c r="AQ22" i="1" s="1"/>
  <c r="BA22" i="1" s="1"/>
  <c r="BK21" i="1" s="1"/>
  <c r="F22" i="1"/>
  <c r="P22" i="1" s="1"/>
  <c r="Z22" i="1" s="1"/>
  <c r="AJ22" i="1" s="1"/>
  <c r="AT22" i="1" s="1"/>
  <c r="BD21" i="1" s="1"/>
  <c r="N22" i="1"/>
  <c r="X22" i="1" s="1"/>
  <c r="AH22" i="1" s="1"/>
  <c r="AR22" i="1" s="1"/>
  <c r="BB22" i="1" s="1"/>
  <c r="BL21" i="1" s="1"/>
  <c r="G22" i="1"/>
  <c r="Q22" i="1" s="1"/>
  <c r="AA22" i="1" s="1"/>
  <c r="AK22" i="1" s="1"/>
  <c r="AU22" i="1" s="1"/>
  <c r="BE21" i="1" s="1"/>
  <c r="O22" i="1"/>
  <c r="Y22" i="1" s="1"/>
  <c r="AI22" i="1" s="1"/>
  <c r="AS22" i="1" s="1"/>
  <c r="BC22" i="1" s="1"/>
  <c r="BM21" i="1" s="1"/>
  <c r="H22" i="1"/>
  <c r="R22" i="1" s="1"/>
  <c r="AB22" i="1" s="1"/>
  <c r="AL22" i="1" s="1"/>
  <c r="AV22" i="1" s="1"/>
  <c r="BF21" i="1" s="1"/>
  <c r="I22" i="1"/>
  <c r="S22" i="1" s="1"/>
  <c r="AC22" i="1" s="1"/>
  <c r="AM22" i="1" s="1"/>
  <c r="AW22" i="1" s="1"/>
  <c r="BG21" i="1" s="1"/>
  <c r="J22" i="1"/>
  <c r="T22" i="1" s="1"/>
  <c r="AD22" i="1" s="1"/>
  <c r="AN22" i="1" s="1"/>
  <c r="AX22" i="1" s="1"/>
  <c r="BH21" i="1" s="1"/>
  <c r="D25" i="1" l="1"/>
  <c r="E24" i="1"/>
  <c r="M23" i="1"/>
  <c r="W23" i="1" s="1"/>
  <c r="AG23" i="1" s="1"/>
  <c r="AQ23" i="1" s="1"/>
  <c r="BA23" i="1" s="1"/>
  <c r="BK22" i="1" s="1"/>
  <c r="F23" i="1"/>
  <c r="P23" i="1" s="1"/>
  <c r="Z23" i="1" s="1"/>
  <c r="AJ23" i="1" s="1"/>
  <c r="AT23" i="1" s="1"/>
  <c r="BD22" i="1" s="1"/>
  <c r="N23" i="1"/>
  <c r="X23" i="1" s="1"/>
  <c r="AH23" i="1" s="1"/>
  <c r="AR23" i="1" s="1"/>
  <c r="BB23" i="1" s="1"/>
  <c r="BL22" i="1" s="1"/>
  <c r="G23" i="1"/>
  <c r="Q23" i="1" s="1"/>
  <c r="AA23" i="1" s="1"/>
  <c r="AK23" i="1" s="1"/>
  <c r="AU23" i="1" s="1"/>
  <c r="BE22" i="1" s="1"/>
  <c r="O23" i="1"/>
  <c r="Y23" i="1" s="1"/>
  <c r="AI23" i="1" s="1"/>
  <c r="AS23" i="1" s="1"/>
  <c r="BC23" i="1" s="1"/>
  <c r="BM22" i="1" s="1"/>
  <c r="H23" i="1"/>
  <c r="R23" i="1" s="1"/>
  <c r="AB23" i="1" s="1"/>
  <c r="AL23" i="1" s="1"/>
  <c r="AV23" i="1" s="1"/>
  <c r="BF22" i="1" s="1"/>
  <c r="I23" i="1"/>
  <c r="S23" i="1" s="1"/>
  <c r="AC23" i="1" s="1"/>
  <c r="AM23" i="1" s="1"/>
  <c r="AW23" i="1" s="1"/>
  <c r="BG22" i="1" s="1"/>
  <c r="J23" i="1"/>
  <c r="T23" i="1" s="1"/>
  <c r="AD23" i="1" s="1"/>
  <c r="AN23" i="1" s="1"/>
  <c r="AX23" i="1" s="1"/>
  <c r="BH22" i="1" s="1"/>
  <c r="K23" i="1"/>
  <c r="U23" i="1" s="1"/>
  <c r="AE23" i="1" s="1"/>
  <c r="AO23" i="1" s="1"/>
  <c r="AY23" i="1" s="1"/>
  <c r="BI22" i="1" s="1"/>
  <c r="L23" i="1"/>
  <c r="V23" i="1" s="1"/>
  <c r="AF23" i="1" s="1"/>
  <c r="AP23" i="1" s="1"/>
  <c r="AZ23" i="1" s="1"/>
  <c r="BJ22" i="1" s="1"/>
  <c r="H24" i="1" l="1"/>
  <c r="R24" i="1" s="1"/>
  <c r="AB24" i="1" s="1"/>
  <c r="AL24" i="1" s="1"/>
  <c r="AV24" i="1" s="1"/>
  <c r="BF23" i="1" s="1"/>
  <c r="I24" i="1"/>
  <c r="S24" i="1" s="1"/>
  <c r="AC24" i="1" s="1"/>
  <c r="AM24" i="1" s="1"/>
  <c r="AW24" i="1" s="1"/>
  <c r="BG23" i="1" s="1"/>
  <c r="J24" i="1"/>
  <c r="T24" i="1" s="1"/>
  <c r="AD24" i="1" s="1"/>
  <c r="AN24" i="1" s="1"/>
  <c r="AX24" i="1" s="1"/>
  <c r="BH23" i="1" s="1"/>
  <c r="K24" i="1"/>
  <c r="U24" i="1" s="1"/>
  <c r="AE24" i="1" s="1"/>
  <c r="AO24" i="1" s="1"/>
  <c r="AY24" i="1" s="1"/>
  <c r="BI23" i="1" s="1"/>
  <c r="O24" i="1"/>
  <c r="Y24" i="1" s="1"/>
  <c r="AI24" i="1" s="1"/>
  <c r="AS24" i="1" s="1"/>
  <c r="BC24" i="1" s="1"/>
  <c r="BM23" i="1" s="1"/>
  <c r="F24" i="1"/>
  <c r="P24" i="1" s="1"/>
  <c r="Z24" i="1" s="1"/>
  <c r="AJ24" i="1" s="1"/>
  <c r="AT24" i="1" s="1"/>
  <c r="BD23" i="1" s="1"/>
  <c r="G24" i="1"/>
  <c r="Q24" i="1" s="1"/>
  <c r="AA24" i="1" s="1"/>
  <c r="AK24" i="1" s="1"/>
  <c r="AU24" i="1" s="1"/>
  <c r="BE23" i="1" s="1"/>
  <c r="M24" i="1"/>
  <c r="W24" i="1" s="1"/>
  <c r="AG24" i="1" s="1"/>
  <c r="AQ24" i="1" s="1"/>
  <c r="BA24" i="1" s="1"/>
  <c r="BK23" i="1" s="1"/>
  <c r="L24" i="1"/>
  <c r="V24" i="1" s="1"/>
  <c r="AF24" i="1" s="1"/>
  <c r="AP24" i="1" s="1"/>
  <c r="AZ24" i="1" s="1"/>
  <c r="BJ23" i="1" s="1"/>
  <c r="N24" i="1"/>
  <c r="X24" i="1" s="1"/>
  <c r="AH24" i="1" s="1"/>
  <c r="AR24" i="1" s="1"/>
  <c r="BB24" i="1" s="1"/>
  <c r="BL23" i="1" s="1"/>
  <c r="D26" i="1"/>
  <c r="E25" i="1"/>
  <c r="J25" i="1" l="1"/>
  <c r="T25" i="1" s="1"/>
  <c r="AD25" i="1" s="1"/>
  <c r="AN25" i="1" s="1"/>
  <c r="AX25" i="1" s="1"/>
  <c r="BH24" i="1" s="1"/>
  <c r="K25" i="1"/>
  <c r="U25" i="1" s="1"/>
  <c r="AE25" i="1" s="1"/>
  <c r="AO25" i="1" s="1"/>
  <c r="AY25" i="1" s="1"/>
  <c r="BI24" i="1" s="1"/>
  <c r="L25" i="1"/>
  <c r="V25" i="1" s="1"/>
  <c r="AF25" i="1" s="1"/>
  <c r="AP25" i="1" s="1"/>
  <c r="AZ25" i="1" s="1"/>
  <c r="BJ24" i="1" s="1"/>
  <c r="M25" i="1"/>
  <c r="W25" i="1" s="1"/>
  <c r="AG25" i="1" s="1"/>
  <c r="AQ25" i="1" s="1"/>
  <c r="BA25" i="1" s="1"/>
  <c r="BK24" i="1" s="1"/>
  <c r="G25" i="1"/>
  <c r="Q25" i="1" s="1"/>
  <c r="AA25" i="1" s="1"/>
  <c r="AK25" i="1" s="1"/>
  <c r="AU25" i="1" s="1"/>
  <c r="BE24" i="1" s="1"/>
  <c r="H25" i="1"/>
  <c r="R25" i="1" s="1"/>
  <c r="AB25" i="1" s="1"/>
  <c r="AL25" i="1" s="1"/>
  <c r="AV25" i="1" s="1"/>
  <c r="BF24" i="1" s="1"/>
  <c r="I25" i="1"/>
  <c r="S25" i="1" s="1"/>
  <c r="AC25" i="1" s="1"/>
  <c r="AM25" i="1" s="1"/>
  <c r="AW25" i="1" s="1"/>
  <c r="BG24" i="1" s="1"/>
  <c r="N25" i="1"/>
  <c r="X25" i="1" s="1"/>
  <c r="AH25" i="1" s="1"/>
  <c r="AR25" i="1" s="1"/>
  <c r="BB25" i="1" s="1"/>
  <c r="BL24" i="1" s="1"/>
  <c r="O25" i="1"/>
  <c r="Y25" i="1" s="1"/>
  <c r="AI25" i="1" s="1"/>
  <c r="AS25" i="1" s="1"/>
  <c r="BC25" i="1" s="1"/>
  <c r="BM24" i="1" s="1"/>
  <c r="F25" i="1"/>
  <c r="P25" i="1" s="1"/>
  <c r="Z25" i="1" s="1"/>
  <c r="AJ25" i="1" s="1"/>
  <c r="AT25" i="1" s="1"/>
  <c r="BD24" i="1" s="1"/>
  <c r="E26" i="1"/>
  <c r="D27" i="1"/>
  <c r="D28" i="1" l="1"/>
  <c r="E27" i="1"/>
  <c r="L26" i="1"/>
  <c r="V26" i="1" s="1"/>
  <c r="AF26" i="1" s="1"/>
  <c r="AP26" i="1" s="1"/>
  <c r="AZ26" i="1" s="1"/>
  <c r="BJ25" i="1" s="1"/>
  <c r="M26" i="1"/>
  <c r="W26" i="1" s="1"/>
  <c r="AG26" i="1" s="1"/>
  <c r="AQ26" i="1" s="1"/>
  <c r="BA26" i="1" s="1"/>
  <c r="BK25" i="1" s="1"/>
  <c r="F26" i="1"/>
  <c r="P26" i="1" s="1"/>
  <c r="Z26" i="1" s="1"/>
  <c r="AJ26" i="1" s="1"/>
  <c r="AT26" i="1" s="1"/>
  <c r="BD25" i="1" s="1"/>
  <c r="N26" i="1"/>
  <c r="X26" i="1" s="1"/>
  <c r="AH26" i="1" s="1"/>
  <c r="AR26" i="1" s="1"/>
  <c r="BB26" i="1" s="1"/>
  <c r="BL25" i="1" s="1"/>
  <c r="G26" i="1"/>
  <c r="Q26" i="1" s="1"/>
  <c r="AA26" i="1" s="1"/>
  <c r="AK26" i="1" s="1"/>
  <c r="AU26" i="1" s="1"/>
  <c r="BE25" i="1" s="1"/>
  <c r="O26" i="1"/>
  <c r="Y26" i="1" s="1"/>
  <c r="AI26" i="1" s="1"/>
  <c r="AS26" i="1" s="1"/>
  <c r="BC26" i="1" s="1"/>
  <c r="BM25" i="1" s="1"/>
  <c r="I26" i="1"/>
  <c r="S26" i="1" s="1"/>
  <c r="AC26" i="1" s="1"/>
  <c r="AM26" i="1" s="1"/>
  <c r="AW26" i="1" s="1"/>
  <c r="BG25" i="1" s="1"/>
  <c r="J26" i="1"/>
  <c r="T26" i="1" s="1"/>
  <c r="AD26" i="1" s="1"/>
  <c r="AN26" i="1" s="1"/>
  <c r="AX26" i="1" s="1"/>
  <c r="BH25" i="1" s="1"/>
  <c r="K26" i="1"/>
  <c r="U26" i="1" s="1"/>
  <c r="AE26" i="1" s="1"/>
  <c r="AO26" i="1" s="1"/>
  <c r="AY26" i="1" s="1"/>
  <c r="BI25" i="1" s="1"/>
  <c r="H26" i="1"/>
  <c r="R26" i="1" s="1"/>
  <c r="AB26" i="1" s="1"/>
  <c r="AL26" i="1" s="1"/>
  <c r="AV26" i="1" s="1"/>
  <c r="BF25" i="1" s="1"/>
  <c r="F27" i="1" l="1"/>
  <c r="P27" i="1" s="1"/>
  <c r="Z27" i="1" s="1"/>
  <c r="AJ27" i="1" s="1"/>
  <c r="AT27" i="1" s="1"/>
  <c r="BD26" i="1" s="1"/>
  <c r="N27" i="1"/>
  <c r="X27" i="1" s="1"/>
  <c r="AH27" i="1" s="1"/>
  <c r="AR27" i="1" s="1"/>
  <c r="BB27" i="1" s="1"/>
  <c r="BL26" i="1" s="1"/>
  <c r="G27" i="1"/>
  <c r="Q27" i="1" s="1"/>
  <c r="AA27" i="1" s="1"/>
  <c r="AK27" i="1" s="1"/>
  <c r="AU27" i="1" s="1"/>
  <c r="BE26" i="1" s="1"/>
  <c r="O27" i="1"/>
  <c r="Y27" i="1" s="1"/>
  <c r="AI27" i="1" s="1"/>
  <c r="AS27" i="1" s="1"/>
  <c r="BC27" i="1" s="1"/>
  <c r="BM26" i="1" s="1"/>
  <c r="H27" i="1"/>
  <c r="R27" i="1" s="1"/>
  <c r="AB27" i="1" s="1"/>
  <c r="AL27" i="1" s="1"/>
  <c r="AV27" i="1" s="1"/>
  <c r="BF26" i="1" s="1"/>
  <c r="I27" i="1"/>
  <c r="S27" i="1" s="1"/>
  <c r="AC27" i="1" s="1"/>
  <c r="AM27" i="1" s="1"/>
  <c r="AW27" i="1" s="1"/>
  <c r="BG26" i="1" s="1"/>
  <c r="K27" i="1"/>
  <c r="U27" i="1" s="1"/>
  <c r="AE27" i="1" s="1"/>
  <c r="AO27" i="1" s="1"/>
  <c r="AY27" i="1" s="1"/>
  <c r="BI26" i="1" s="1"/>
  <c r="L27" i="1"/>
  <c r="V27" i="1" s="1"/>
  <c r="AF27" i="1" s="1"/>
  <c r="AP27" i="1" s="1"/>
  <c r="AZ27" i="1" s="1"/>
  <c r="BJ26" i="1" s="1"/>
  <c r="M27" i="1"/>
  <c r="W27" i="1" s="1"/>
  <c r="AG27" i="1" s="1"/>
  <c r="AQ27" i="1" s="1"/>
  <c r="BA27" i="1" s="1"/>
  <c r="BK26" i="1" s="1"/>
  <c r="J27" i="1"/>
  <c r="T27" i="1" s="1"/>
  <c r="AD27" i="1" s="1"/>
  <c r="AN27" i="1" s="1"/>
  <c r="AX27" i="1" s="1"/>
  <c r="BH26" i="1" s="1"/>
  <c r="D29" i="1"/>
  <c r="E28" i="1"/>
  <c r="H28" i="1" l="1"/>
  <c r="R28" i="1" s="1"/>
  <c r="AB28" i="1" s="1"/>
  <c r="AL28" i="1" s="1"/>
  <c r="AV28" i="1" s="1"/>
  <c r="BF27" i="1" s="1"/>
  <c r="I28" i="1"/>
  <c r="S28" i="1" s="1"/>
  <c r="AC28" i="1" s="1"/>
  <c r="AM28" i="1" s="1"/>
  <c r="AW28" i="1" s="1"/>
  <c r="BG27" i="1" s="1"/>
  <c r="K28" i="1"/>
  <c r="U28" i="1" s="1"/>
  <c r="AE28" i="1" s="1"/>
  <c r="AO28" i="1" s="1"/>
  <c r="AY28" i="1" s="1"/>
  <c r="BI27" i="1" s="1"/>
  <c r="N28" i="1"/>
  <c r="X28" i="1" s="1"/>
  <c r="AH28" i="1" s="1"/>
  <c r="AR28" i="1" s="1"/>
  <c r="BB28" i="1" s="1"/>
  <c r="BL27" i="1" s="1"/>
  <c r="O28" i="1"/>
  <c r="Y28" i="1" s="1"/>
  <c r="AI28" i="1" s="1"/>
  <c r="AS28" i="1" s="1"/>
  <c r="BC28" i="1" s="1"/>
  <c r="BM27" i="1" s="1"/>
  <c r="F28" i="1"/>
  <c r="P28" i="1" s="1"/>
  <c r="Z28" i="1" s="1"/>
  <c r="AJ28" i="1" s="1"/>
  <c r="AT28" i="1" s="1"/>
  <c r="BD27" i="1" s="1"/>
  <c r="G28" i="1"/>
  <c r="Q28" i="1" s="1"/>
  <c r="AA28" i="1" s="1"/>
  <c r="AK28" i="1" s="1"/>
  <c r="AU28" i="1" s="1"/>
  <c r="BE27" i="1" s="1"/>
  <c r="J28" i="1"/>
  <c r="T28" i="1" s="1"/>
  <c r="AD28" i="1" s="1"/>
  <c r="AN28" i="1" s="1"/>
  <c r="AX28" i="1" s="1"/>
  <c r="BH27" i="1" s="1"/>
  <c r="M28" i="1"/>
  <c r="W28" i="1" s="1"/>
  <c r="AG28" i="1" s="1"/>
  <c r="AQ28" i="1" s="1"/>
  <c r="BA28" i="1" s="1"/>
  <c r="BK27" i="1" s="1"/>
  <c r="L28" i="1"/>
  <c r="V28" i="1" s="1"/>
  <c r="AF28" i="1" s="1"/>
  <c r="AP28" i="1" s="1"/>
  <c r="AZ28" i="1" s="1"/>
  <c r="BJ27" i="1" s="1"/>
  <c r="E29" i="1"/>
  <c r="D30" i="1"/>
  <c r="D31" i="1" l="1"/>
  <c r="E30" i="1"/>
  <c r="M29" i="1"/>
  <c r="W29" i="1" s="1"/>
  <c r="AG29" i="1" s="1"/>
  <c r="AQ29" i="1" s="1"/>
  <c r="BA29" i="1" s="1"/>
  <c r="BK28" i="1" s="1"/>
  <c r="N29" i="1"/>
  <c r="X29" i="1" s="1"/>
  <c r="AH29" i="1" s="1"/>
  <c r="AR29" i="1" s="1"/>
  <c r="BB29" i="1" s="1"/>
  <c r="BL28" i="1" s="1"/>
  <c r="I29" i="1"/>
  <c r="S29" i="1" s="1"/>
  <c r="AC29" i="1" s="1"/>
  <c r="AM29" i="1" s="1"/>
  <c r="AW29" i="1" s="1"/>
  <c r="BG28" i="1" s="1"/>
  <c r="F29" i="1"/>
  <c r="P29" i="1" s="1"/>
  <c r="Z29" i="1" s="1"/>
  <c r="AJ29" i="1" s="1"/>
  <c r="AT29" i="1" s="1"/>
  <c r="BD28" i="1" s="1"/>
  <c r="O29" i="1"/>
  <c r="Y29" i="1" s="1"/>
  <c r="AI29" i="1" s="1"/>
  <c r="AS29" i="1" s="1"/>
  <c r="BC29" i="1" s="1"/>
  <c r="BM28" i="1" s="1"/>
  <c r="G29" i="1"/>
  <c r="Q29" i="1" s="1"/>
  <c r="AA29" i="1" s="1"/>
  <c r="AK29" i="1" s="1"/>
  <c r="AU29" i="1" s="1"/>
  <c r="BE28" i="1" s="1"/>
  <c r="H29" i="1"/>
  <c r="R29" i="1" s="1"/>
  <c r="AB29" i="1" s="1"/>
  <c r="AL29" i="1" s="1"/>
  <c r="AV29" i="1" s="1"/>
  <c r="BF28" i="1" s="1"/>
  <c r="J29" i="1"/>
  <c r="T29" i="1" s="1"/>
  <c r="AD29" i="1" s="1"/>
  <c r="AN29" i="1" s="1"/>
  <c r="AX29" i="1" s="1"/>
  <c r="BH28" i="1" s="1"/>
  <c r="K29" i="1"/>
  <c r="U29" i="1" s="1"/>
  <c r="AE29" i="1" s="1"/>
  <c r="AO29" i="1" s="1"/>
  <c r="AY29" i="1" s="1"/>
  <c r="BI28" i="1" s="1"/>
  <c r="L29" i="1"/>
  <c r="V29" i="1" s="1"/>
  <c r="AF29" i="1" s="1"/>
  <c r="AP29" i="1" s="1"/>
  <c r="AZ29" i="1" s="1"/>
  <c r="BJ28" i="1" s="1"/>
  <c r="I30" i="1" l="1"/>
  <c r="S30" i="1" s="1"/>
  <c r="AC30" i="1" s="1"/>
  <c r="AM30" i="1" s="1"/>
  <c r="AW30" i="1" s="1"/>
  <c r="BG29" i="1" s="1"/>
  <c r="M30" i="1"/>
  <c r="W30" i="1" s="1"/>
  <c r="AG30" i="1" s="1"/>
  <c r="AQ30" i="1" s="1"/>
  <c r="BA30" i="1" s="1"/>
  <c r="BK29" i="1" s="1"/>
  <c r="J30" i="1"/>
  <c r="T30" i="1" s="1"/>
  <c r="AD30" i="1" s="1"/>
  <c r="AN30" i="1" s="1"/>
  <c r="AX30" i="1" s="1"/>
  <c r="BH29" i="1" s="1"/>
  <c r="K30" i="1"/>
  <c r="U30" i="1" s="1"/>
  <c r="AE30" i="1" s="1"/>
  <c r="AO30" i="1" s="1"/>
  <c r="AY30" i="1" s="1"/>
  <c r="BI29" i="1" s="1"/>
  <c r="L30" i="1"/>
  <c r="V30" i="1" s="1"/>
  <c r="AF30" i="1" s="1"/>
  <c r="AP30" i="1" s="1"/>
  <c r="AZ30" i="1" s="1"/>
  <c r="BJ29" i="1" s="1"/>
  <c r="F30" i="1"/>
  <c r="P30" i="1" s="1"/>
  <c r="Z30" i="1" s="1"/>
  <c r="AJ30" i="1" s="1"/>
  <c r="AT30" i="1" s="1"/>
  <c r="BD29" i="1" s="1"/>
  <c r="N30" i="1"/>
  <c r="X30" i="1" s="1"/>
  <c r="AH30" i="1" s="1"/>
  <c r="AR30" i="1" s="1"/>
  <c r="BB30" i="1" s="1"/>
  <c r="BL29" i="1" s="1"/>
  <c r="G30" i="1"/>
  <c r="Q30" i="1" s="1"/>
  <c r="AA30" i="1" s="1"/>
  <c r="AK30" i="1" s="1"/>
  <c r="AU30" i="1" s="1"/>
  <c r="BE29" i="1" s="1"/>
  <c r="O30" i="1"/>
  <c r="Y30" i="1" s="1"/>
  <c r="AI30" i="1" s="1"/>
  <c r="AS30" i="1" s="1"/>
  <c r="BC30" i="1" s="1"/>
  <c r="BM29" i="1" s="1"/>
  <c r="H30" i="1"/>
  <c r="R30" i="1" s="1"/>
  <c r="AB30" i="1" s="1"/>
  <c r="AL30" i="1" s="1"/>
  <c r="AV30" i="1" s="1"/>
  <c r="BF29" i="1" s="1"/>
  <c r="E31" i="1"/>
  <c r="D32" i="1"/>
  <c r="K31" i="1" l="1"/>
  <c r="U31" i="1" s="1"/>
  <c r="AE31" i="1" s="1"/>
  <c r="AO31" i="1" s="1"/>
  <c r="AY31" i="1" s="1"/>
  <c r="BI30" i="1" s="1"/>
  <c r="G31" i="1"/>
  <c r="Q31" i="1" s="1"/>
  <c r="AA31" i="1" s="1"/>
  <c r="AK31" i="1" s="1"/>
  <c r="AU31" i="1" s="1"/>
  <c r="BE30" i="1" s="1"/>
  <c r="L31" i="1"/>
  <c r="V31" i="1" s="1"/>
  <c r="AF31" i="1" s="1"/>
  <c r="AP31" i="1" s="1"/>
  <c r="AZ31" i="1" s="1"/>
  <c r="BJ30" i="1" s="1"/>
  <c r="M31" i="1"/>
  <c r="W31" i="1" s="1"/>
  <c r="AG31" i="1" s="1"/>
  <c r="AQ31" i="1" s="1"/>
  <c r="BA31" i="1" s="1"/>
  <c r="BK30" i="1" s="1"/>
  <c r="O31" i="1"/>
  <c r="Y31" i="1" s="1"/>
  <c r="AI31" i="1" s="1"/>
  <c r="AS31" i="1" s="1"/>
  <c r="BC31" i="1" s="1"/>
  <c r="BM30" i="1" s="1"/>
  <c r="F31" i="1"/>
  <c r="P31" i="1" s="1"/>
  <c r="Z31" i="1" s="1"/>
  <c r="AJ31" i="1" s="1"/>
  <c r="AT31" i="1" s="1"/>
  <c r="BD30" i="1" s="1"/>
  <c r="N31" i="1"/>
  <c r="X31" i="1" s="1"/>
  <c r="AH31" i="1" s="1"/>
  <c r="AR31" i="1" s="1"/>
  <c r="BB31" i="1" s="1"/>
  <c r="BL30" i="1" s="1"/>
  <c r="H31" i="1"/>
  <c r="R31" i="1" s="1"/>
  <c r="AB31" i="1" s="1"/>
  <c r="AL31" i="1" s="1"/>
  <c r="AV31" i="1" s="1"/>
  <c r="BF30" i="1" s="1"/>
  <c r="I31" i="1"/>
  <c r="S31" i="1" s="1"/>
  <c r="AC31" i="1" s="1"/>
  <c r="AM31" i="1" s="1"/>
  <c r="AW31" i="1" s="1"/>
  <c r="BG30" i="1" s="1"/>
  <c r="J31" i="1"/>
  <c r="T31" i="1" s="1"/>
  <c r="AD31" i="1" s="1"/>
  <c r="AN31" i="1" s="1"/>
  <c r="AX31" i="1" s="1"/>
  <c r="BH30" i="1" s="1"/>
  <c r="E32" i="1"/>
  <c r="D33" i="1"/>
  <c r="E33" i="1" s="1"/>
  <c r="M32" i="1" l="1"/>
  <c r="W32" i="1" s="1"/>
  <c r="AG32" i="1" s="1"/>
  <c r="AQ32" i="1" s="1"/>
  <c r="BA32" i="1" s="1"/>
  <c r="BK31" i="1" s="1"/>
  <c r="F32" i="1"/>
  <c r="P32" i="1" s="1"/>
  <c r="Z32" i="1" s="1"/>
  <c r="AJ32" i="1" s="1"/>
  <c r="AT32" i="1" s="1"/>
  <c r="BD31" i="1" s="1"/>
  <c r="N32" i="1"/>
  <c r="X32" i="1" s="1"/>
  <c r="AH32" i="1" s="1"/>
  <c r="AR32" i="1" s="1"/>
  <c r="BB32" i="1" s="1"/>
  <c r="BL31" i="1" s="1"/>
  <c r="O32" i="1"/>
  <c r="Y32" i="1" s="1"/>
  <c r="AI32" i="1" s="1"/>
  <c r="AS32" i="1" s="1"/>
  <c r="BC32" i="1" s="1"/>
  <c r="BM31" i="1" s="1"/>
  <c r="I32" i="1"/>
  <c r="S32" i="1" s="1"/>
  <c r="AC32" i="1" s="1"/>
  <c r="AM32" i="1" s="1"/>
  <c r="AW32" i="1" s="1"/>
  <c r="BG31" i="1" s="1"/>
  <c r="G32" i="1"/>
  <c r="Q32" i="1" s="1"/>
  <c r="AA32" i="1" s="1"/>
  <c r="AK32" i="1" s="1"/>
  <c r="AU32" i="1" s="1"/>
  <c r="BE31" i="1" s="1"/>
  <c r="H32" i="1"/>
  <c r="R32" i="1" s="1"/>
  <c r="AB32" i="1" s="1"/>
  <c r="AL32" i="1" s="1"/>
  <c r="AV32" i="1" s="1"/>
  <c r="BF31" i="1" s="1"/>
  <c r="J32" i="1"/>
  <c r="T32" i="1" s="1"/>
  <c r="AD32" i="1" s="1"/>
  <c r="AN32" i="1" s="1"/>
  <c r="AX32" i="1" s="1"/>
  <c r="BH31" i="1" s="1"/>
  <c r="K32" i="1"/>
  <c r="U32" i="1" s="1"/>
  <c r="AE32" i="1" s="1"/>
  <c r="AO32" i="1" s="1"/>
  <c r="AY32" i="1" s="1"/>
  <c r="BI31" i="1" s="1"/>
  <c r="L32" i="1"/>
  <c r="V32" i="1" s="1"/>
  <c r="AF32" i="1" s="1"/>
  <c r="AP32" i="1" s="1"/>
  <c r="AZ32" i="1" s="1"/>
  <c r="BJ31" i="1" s="1"/>
  <c r="G33" i="1"/>
  <c r="Q33" i="1" s="1"/>
  <c r="AA33" i="1" s="1"/>
  <c r="AK33" i="1" s="1"/>
  <c r="AU33" i="1" s="1"/>
  <c r="O33" i="1"/>
  <c r="Y33" i="1" s="1"/>
  <c r="AI33" i="1" s="1"/>
  <c r="AS33" i="1" s="1"/>
  <c r="BC33" i="1" s="1"/>
  <c r="I33" i="1"/>
  <c r="S33" i="1" s="1"/>
  <c r="AC33" i="1" s="1"/>
  <c r="AM33" i="1" s="1"/>
  <c r="AW33" i="1" s="1"/>
  <c r="J33" i="1"/>
  <c r="T33" i="1" s="1"/>
  <c r="AD33" i="1" s="1"/>
  <c r="AN33" i="1" s="1"/>
  <c r="AX33" i="1" s="1"/>
  <c r="K33" i="1"/>
  <c r="U33" i="1" s="1"/>
  <c r="AE33" i="1" s="1"/>
  <c r="AO33" i="1" s="1"/>
  <c r="AY33" i="1" s="1"/>
  <c r="H33" i="1"/>
  <c r="R33" i="1" s="1"/>
  <c r="AB33" i="1" s="1"/>
  <c r="AL33" i="1" s="1"/>
  <c r="AV33" i="1" s="1"/>
  <c r="L33" i="1"/>
  <c r="V33" i="1" s="1"/>
  <c r="AF33" i="1" s="1"/>
  <c r="AP33" i="1" s="1"/>
  <c r="AZ33" i="1" s="1"/>
  <c r="F33" i="1"/>
  <c r="P33" i="1" s="1"/>
  <c r="Z33" i="1" s="1"/>
  <c r="AJ33" i="1" s="1"/>
  <c r="AT33" i="1" s="1"/>
  <c r="M33" i="1"/>
  <c r="W33" i="1" s="1"/>
  <c r="AG33" i="1" s="1"/>
  <c r="AQ33" i="1" s="1"/>
  <c r="BA33" i="1" s="1"/>
  <c r="N33" i="1"/>
  <c r="X33" i="1" s="1"/>
  <c r="AH33" i="1" s="1"/>
  <c r="AR33" i="1" s="1"/>
  <c r="BB33" i="1" s="1"/>
  <c r="BF33" i="1" l="1"/>
  <c r="BF32" i="1"/>
  <c r="BG33" i="1"/>
  <c r="BG32" i="1"/>
  <c r="BM33" i="1"/>
  <c r="BM32" i="1"/>
  <c r="BH33" i="1"/>
  <c r="BH32" i="1"/>
  <c r="BK33" i="1"/>
  <c r="BK32" i="1"/>
  <c r="BE33" i="1"/>
  <c r="BE32" i="1"/>
  <c r="BI32" i="1"/>
  <c r="BI33" i="1"/>
  <c r="BL33" i="1"/>
  <c r="BL32" i="1"/>
  <c r="BD33" i="1"/>
  <c r="BD32" i="1"/>
  <c r="BJ32" i="1"/>
  <c r="BJ33" i="1"/>
</calcChain>
</file>

<file path=xl/sharedStrings.xml><?xml version="1.0" encoding="utf-8"?>
<sst xmlns="http://schemas.openxmlformats.org/spreadsheetml/2006/main" count="1043" uniqueCount="89">
  <si>
    <t>Flow [gpm]</t>
  </si>
  <si>
    <t>Flow [Lpm]</t>
  </si>
  <si>
    <t>FR_Coeff</t>
  </si>
  <si>
    <t>P/LPM [Pa*s/m^3]</t>
  </si>
  <si>
    <t>P/LPM [psig*min/L]</t>
  </si>
  <si>
    <t>P [psig]</t>
  </si>
  <si>
    <t>sqrt(P) [sqrt(psig)]</t>
  </si>
  <si>
    <t>[sqrt(psig)/gpm]</t>
  </si>
  <si>
    <t>Adju 1/Cv</t>
  </si>
  <si>
    <t>[gpm/sqrt(psig)]</t>
  </si>
  <si>
    <t>Adju Cv</t>
  </si>
  <si>
    <t>Throttle Coeff</t>
  </si>
  <si>
    <t>% Open</t>
  </si>
  <si>
    <t>1/Cv</t>
  </si>
  <si>
    <t>Cv</t>
  </si>
  <si>
    <t>[Pa- s/m^3]</t>
  </si>
  <si>
    <t>http://www.apollovalves.com/products/486</t>
  </si>
  <si>
    <t>From the Apollo 1/4 inch 60A stainless Steel globe valve documentation (</t>
  </si>
  <si>
    <t>RO membrane Resistance</t>
  </si>
  <si>
    <t>Crank Rad Ratio</t>
  </si>
  <si>
    <t>Max Force Ratio</t>
  </si>
  <si>
    <t>[N]</t>
  </si>
  <si>
    <t>N</t>
  </si>
  <si>
    <t>[Watts]</t>
  </si>
  <si>
    <t>[mg/L]</t>
  </si>
  <si>
    <t>[L/min]</t>
  </si>
  <si>
    <t>[L]</t>
  </si>
  <si>
    <t>[in]</t>
  </si>
  <si>
    <t>[rpm]</t>
  </si>
  <si>
    <t>[m]</t>
  </si>
  <si>
    <t>[N/m][</t>
  </si>
  <si>
    <t>[Pa/(m^3/s)]</t>
  </si>
  <si>
    <t>[m^2]</t>
  </si>
  <si>
    <t>[ms-1]</t>
  </si>
  <si>
    <t>[m^3/(Ns)]</t>
  </si>
  <si>
    <t>[s]</t>
  </si>
  <si>
    <t>Crank Radius [m]</t>
  </si>
  <si>
    <t>Orifice diam</t>
  </si>
  <si>
    <t>Orifice Area (was FR_Coeff)</t>
  </si>
  <si>
    <t>RECOV Ratio avg [calc here]</t>
  </si>
  <si>
    <t>Min Mooring and/or Foundation Loads</t>
  </si>
  <si>
    <t>Avg Force</t>
  </si>
  <si>
    <t>Max Abs Mooring and/or Foundation Loads</t>
  </si>
  <si>
    <t>Peak Absorbed Power</t>
  </si>
  <si>
    <t>Avg. Absorbed Power</t>
  </si>
  <si>
    <t>Avg. Brine Salinity</t>
  </si>
  <si>
    <t>Avg. Brine Discharge</t>
  </si>
  <si>
    <t>Avg. Permeate Salinity</t>
  </si>
  <si>
    <t xml:space="preserve">Avg. Permeate Production </t>
  </si>
  <si>
    <t>Avg. Intake Rates</t>
  </si>
  <si>
    <t>Max Feed Rate</t>
  </si>
  <si>
    <t>Total Volume of perm produced</t>
  </si>
  <si>
    <t>Cyl3_MotionAmp</t>
  </si>
  <si>
    <t>Cyl1_MotionAmp</t>
  </si>
  <si>
    <t>Ang_Vel_Mean</t>
  </si>
  <si>
    <t>Ang_Vel_Max</t>
  </si>
  <si>
    <t>Avg. Perm Rates</t>
  </si>
  <si>
    <t>Avg. Feed Rates</t>
  </si>
  <si>
    <t>rad_Crank</t>
  </si>
  <si>
    <t>rad_Spool</t>
  </si>
  <si>
    <t>Zero_Spr_F</t>
  </si>
  <si>
    <t>Mooring line Spring_const</t>
  </si>
  <si>
    <t>Flow_Restrictor_Resistance</t>
  </si>
  <si>
    <t>FR_coeff</t>
  </si>
  <si>
    <t>Am</t>
  </si>
  <si>
    <t>Bs</t>
  </si>
  <si>
    <t>Aw</t>
  </si>
  <si>
    <t>Init_dist_Cap_3</t>
  </si>
  <si>
    <t>Stroke_3</t>
  </si>
  <si>
    <t>Extension Area cyl_ExtB_3</t>
  </si>
  <si>
    <t>Compression Area cyl_CompA_3</t>
  </si>
  <si>
    <t>Init_dist_Cap_1</t>
  </si>
  <si>
    <t>Stroke_1</t>
  </si>
  <si>
    <t>Extension Area (cyl_ExtB_1)</t>
  </si>
  <si>
    <t>Compression Area (cyl_CompA_1)</t>
  </si>
  <si>
    <t>accumulator_volume</t>
  </si>
  <si>
    <t>Motion_Period</t>
  </si>
  <si>
    <t>Motion_Amp</t>
  </si>
  <si>
    <t>result_Pow_tab</t>
  </si>
  <si>
    <t>results_Water_tab</t>
  </si>
  <si>
    <t>results_Param_tab</t>
  </si>
  <si>
    <t>https://www.mcmaster.com/flow-control-orifices/body-material~stainless-steel/thread-type~npt/pipe-size~1-4/</t>
  </si>
  <si>
    <t>Orifices:</t>
  </si>
  <si>
    <t>SS1</t>
  </si>
  <si>
    <t>SS2</t>
  </si>
  <si>
    <t>SS3</t>
  </si>
  <si>
    <t>SS4</t>
  </si>
  <si>
    <t>SS5</t>
  </si>
  <si>
    <t>SS6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</si>
</sst>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0.0E+00"/>
  </numFmts>
  <fonts count="6" x14ac:knownFonts="1">
    <font>
      <sz val="10"/>
      <color rgb="FF000000"/>
      <name val="Arial"/>
    </font>
    <font>
      <u/>
      <sz val="10"/>
      <color theme="10"/>
      <name val="Arial"/>
    </font>
    <font>
      <sz val="10"/>
      <color theme="1"/>
      <name val="Arial"/>
    </font>
    <font>
      <sz val="18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164" fontId="0" fillId="2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1" fontId="0" fillId="0" borderId="0" xfId="0" applyNumberFormat="1"/>
    <xf numFmtId="11" fontId="0" fillId="0" borderId="5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166" fontId="0" fillId="0" borderId="0" xfId="0" applyNumberFormat="1"/>
    <xf numFmtId="0" fontId="0" fillId="0" borderId="5" xfId="0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1" fontId="0" fillId="2" borderId="0" xfId="0" applyNumberFormat="1" applyFill="1"/>
    <xf numFmtId="11" fontId="0" fillId="2" borderId="5" xfId="0" applyNumberFormat="1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2" fontId="0" fillId="2" borderId="4" xfId="0" applyNumberFormat="1" applyFill="1" applyBorder="1"/>
    <xf numFmtId="2" fontId="0" fillId="2" borderId="0" xfId="0" applyNumberFormat="1" applyFill="1"/>
    <xf numFmtId="2" fontId="0" fillId="2" borderId="5" xfId="0" applyNumberFormat="1" applyFill="1" applyBorder="1"/>
    <xf numFmtId="166" fontId="0" fillId="2" borderId="0" xfId="0" applyNumberFormat="1" applyFill="1"/>
    <xf numFmtId="0" fontId="0" fillId="2" borderId="5" xfId="0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1" fontId="0" fillId="2" borderId="7" xfId="0" applyNumberFormat="1" applyFill="1" applyBorder="1"/>
    <xf numFmtId="11" fontId="0" fillId="2" borderId="8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applyAlignment="1">
      <alignment wrapText="1"/>
    </xf>
    <xf numFmtId="167" fontId="0" fillId="0" borderId="4" xfId="0" applyNumberFormat="1" applyBorder="1" applyAlignment="1">
      <alignment wrapText="1"/>
    </xf>
    <xf numFmtId="167" fontId="0" fillId="0" borderId="0" xfId="0" applyNumberFormat="1" applyAlignment="1">
      <alignment wrapText="1"/>
    </xf>
    <xf numFmtId="9" fontId="0" fillId="0" borderId="5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167" fontId="0" fillId="0" borderId="2" xfId="0" applyNumberFormat="1" applyBorder="1" applyAlignment="1">
      <alignment wrapText="1"/>
    </xf>
    <xf numFmtId="9" fontId="0" fillId="0" borderId="3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1" fillId="0" borderId="0" xfId="1" applyAlignment="1"/>
    <xf numFmtId="10" fontId="2" fillId="0" borderId="9" xfId="0" applyNumberFormat="1" applyFont="1" applyBorder="1"/>
    <xf numFmtId="0" fontId="2" fillId="0" borderId="0" xfId="0" applyFont="1"/>
    <xf numFmtId="0" fontId="2" fillId="0" borderId="10" xfId="0" applyFont="1" applyBorder="1"/>
    <xf numFmtId="11" fontId="2" fillId="0" borderId="10" xfId="0" applyNumberFormat="1" applyFont="1" applyBorder="1"/>
    <xf numFmtId="0" fontId="2" fillId="0" borderId="11" xfId="0" applyFont="1" applyBorder="1"/>
    <xf numFmtId="0" fontId="0" fillId="0" borderId="9" xfId="0" applyBorder="1"/>
    <xf numFmtId="10" fontId="2" fillId="0" borderId="12" xfId="0" applyNumberFormat="1" applyFont="1" applyBorder="1"/>
    <xf numFmtId="11" fontId="2" fillId="0" borderId="0" xfId="0" applyNumberFormat="1" applyFont="1"/>
    <xf numFmtId="0" fontId="2" fillId="0" borderId="13" xfId="0" applyFont="1" applyBorder="1"/>
    <xf numFmtId="0" fontId="0" fillId="0" borderId="12" xfId="0" applyBorder="1"/>
    <xf numFmtId="10" fontId="2" fillId="0" borderId="14" xfId="0" applyNumberFormat="1" applyFont="1" applyBorder="1"/>
    <xf numFmtId="0" fontId="2" fillId="0" borderId="15" xfId="0" applyFont="1" applyBorder="1"/>
    <xf numFmtId="11" fontId="2" fillId="0" borderId="15" xfId="0" applyNumberFormat="1" applyFont="1" applyBorder="1"/>
    <xf numFmtId="0" fontId="2" fillId="0" borderId="16" xfId="0" applyFont="1" applyBorder="1"/>
    <xf numFmtId="0" fontId="3" fillId="0" borderId="0" xfId="0" applyFont="1"/>
    <xf numFmtId="10" fontId="2" fillId="0" borderId="17" xfId="0" applyNumberFormat="1" applyFont="1" applyBorder="1"/>
    <xf numFmtId="166" fontId="2" fillId="0" borderId="9" xfId="0" applyNumberFormat="1" applyFont="1" applyBorder="1"/>
    <xf numFmtId="166" fontId="2" fillId="0" borderId="12" xfId="0" applyNumberFormat="1" applyFont="1" applyBorder="1"/>
    <xf numFmtId="10" fontId="2" fillId="0" borderId="18" xfId="0" applyNumberFormat="1" applyFont="1" applyBorder="1"/>
    <xf numFmtId="166" fontId="2" fillId="0" borderId="18" xfId="0" applyNumberFormat="1" applyFont="1" applyBorder="1"/>
    <xf numFmtId="0" fontId="2" fillId="0" borderId="1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4" fillId="0" borderId="0" xfId="0" applyFont="1"/>
    <xf numFmtId="0" fontId="2" fillId="0" borderId="0" xfId="0" applyFont="1" applyAlignment="1">
      <alignment wrapText="1"/>
    </xf>
    <xf numFmtId="0" fontId="5" fillId="0" borderId="24" xfId="0" applyFont="1" applyBorder="1" applyAlignment="1">
      <alignment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31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6" xfId="0" applyFont="1" applyBorder="1"/>
    <xf numFmtId="10" fontId="2" fillId="0" borderId="6" xfId="0" applyNumberFormat="1" applyFont="1" applyBorder="1"/>
    <xf numFmtId="0" fontId="2" fillId="0" borderId="32" xfId="0" applyFont="1" applyBorder="1"/>
    <xf numFmtId="0" fontId="2" fillId="0" borderId="5" xfId="0" applyFont="1" applyBorder="1"/>
    <xf numFmtId="0" fontId="2" fillId="0" borderId="4" xfId="0" applyFont="1" applyBorder="1"/>
    <xf numFmtId="10" fontId="2" fillId="0" borderId="4" xfId="0" applyNumberFormat="1" applyFont="1" applyBorder="1"/>
    <xf numFmtId="0" fontId="2" fillId="0" borderId="33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10" fontId="2" fillId="0" borderId="34" xfId="0" applyNumberFormat="1" applyFont="1" applyBorder="1"/>
    <xf numFmtId="10" fontId="2" fillId="0" borderId="35" xfId="0" applyNumberFormat="1" applyFont="1" applyBorder="1"/>
    <xf numFmtId="2" fontId="2" fillId="0" borderId="12" xfId="0" applyNumberFormat="1" applyFont="1" applyBorder="1"/>
    <xf numFmtId="2" fontId="2" fillId="0" borderId="9" xfId="0" applyNumberFormat="1" applyFont="1" applyBorder="1"/>
    <xf numFmtId="0" fontId="2" fillId="0" borderId="0" xfId="0" applyFont="1" applyBorder="1"/>
    <xf numFmtId="11" fontId="2" fillId="0" borderId="8" xfId="0" applyNumberFormat="1" applyFont="1" applyBorder="1"/>
    <xf numFmtId="166" fontId="0" fillId="0" borderId="6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8" fontId="2" fillId="0" borderId="0" xfId="0" applyNumberFormat="1" applyFont="1" applyBorder="1"/>
    <xf numFmtId="168" fontId="2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8-4CFD-B71E-F8A228384A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8-4CFD-B71E-F8A228384A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8-4CFD-B71E-F8A228384A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E8-4CFD-B71E-F8A228384A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E8-4CFD-B71E-F8A228384A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E8-4CFD-B71E-F8A228384A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E8-4CFD-B71E-F8A228384A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E8-4CFD-B71E-F8A228384A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E8-4CFD-B71E-F8A228384A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E8-4CFD-B71E-F8A22838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(4)'!$AP$72:$AP$82</c:f>
              <c:numCache>
                <c:formatCode>General</c:formatCode>
                <c:ptCount val="11"/>
                <c:pt idx="0">
                  <c:v>6804.8581437462299</c:v>
                </c:pt>
                <c:pt idx="1">
                  <c:v>7224.6871083286396</c:v>
                </c:pt>
                <c:pt idx="2">
                  <c:v>7024.8229093979799</c:v>
                </c:pt>
                <c:pt idx="3">
                  <c:v>7077.4874066251596</c:v>
                </c:pt>
                <c:pt idx="4">
                  <c:v>6676.2301032495398</c:v>
                </c:pt>
                <c:pt idx="5">
                  <c:v>6807.5679162689603</c:v>
                </c:pt>
                <c:pt idx="6">
                  <c:v>6510.3800073762504</c:v>
                </c:pt>
                <c:pt idx="7">
                  <c:v>6423.5920761739299</c:v>
                </c:pt>
                <c:pt idx="8">
                  <c:v>6339.0416083497903</c:v>
                </c:pt>
                <c:pt idx="9">
                  <c:v>6091.7203468462903</c:v>
                </c:pt>
                <c:pt idx="10">
                  <c:v>5203.1997811894198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0-47F0-93E5-9A77BFCF1B94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(4)'!$AP$61:$AP$71</c:f>
              <c:numCache>
                <c:formatCode>General</c:formatCode>
                <c:ptCount val="11"/>
                <c:pt idx="0">
                  <c:v>6220.2223264362901</c:v>
                </c:pt>
                <c:pt idx="1">
                  <c:v>6256.3626537746504</c:v>
                </c:pt>
                <c:pt idx="2">
                  <c:v>6065.1530448634203</c:v>
                </c:pt>
                <c:pt idx="3">
                  <c:v>6044.8810155033398</c:v>
                </c:pt>
                <c:pt idx="4">
                  <c:v>5610.7025329812896</c:v>
                </c:pt>
                <c:pt idx="5">
                  <c:v>5499.5481906326104</c:v>
                </c:pt>
                <c:pt idx="6">
                  <c:v>5705.1895132896598</c:v>
                </c:pt>
                <c:pt idx="7">
                  <c:v>5296.6380338204999</c:v>
                </c:pt>
                <c:pt idx="8">
                  <c:v>5526.3804744989602</c:v>
                </c:pt>
                <c:pt idx="9">
                  <c:v>5107.8983069247397</c:v>
                </c:pt>
                <c:pt idx="10">
                  <c:v>4461.0798148267704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0-47F0-93E5-9A77BFCF1B94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(4)'!$AP$50:$AP$60</c:f>
              <c:numCache>
                <c:formatCode>General</c:formatCode>
                <c:ptCount val="11"/>
                <c:pt idx="0">
                  <c:v>5273.1566173993097</c:v>
                </c:pt>
                <c:pt idx="1">
                  <c:v>5326.5012681389999</c:v>
                </c:pt>
                <c:pt idx="2">
                  <c:v>5088.6843495756802</c:v>
                </c:pt>
                <c:pt idx="3">
                  <c:v>5250.7465131114304</c:v>
                </c:pt>
                <c:pt idx="4">
                  <c:v>5094.57101878105</c:v>
                </c:pt>
                <c:pt idx="5">
                  <c:v>4820.6722083397599</c:v>
                </c:pt>
                <c:pt idx="6">
                  <c:v>4939.8653289775602</c:v>
                </c:pt>
                <c:pt idx="7">
                  <c:v>4560.3562597223099</c:v>
                </c:pt>
                <c:pt idx="8">
                  <c:v>4703.1237147272104</c:v>
                </c:pt>
                <c:pt idx="9">
                  <c:v>4588.1714299046898</c:v>
                </c:pt>
                <c:pt idx="10">
                  <c:v>3901.75792233741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0-47F0-93E5-9A77BFCF1B94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(4)'!$AP$39:$AP$49</c:f>
              <c:numCache>
                <c:formatCode>General</c:formatCode>
                <c:ptCount val="11"/>
                <c:pt idx="0">
                  <c:v>4486.1646209227201</c:v>
                </c:pt>
                <c:pt idx="1">
                  <c:v>4471.0802886482998</c:v>
                </c:pt>
                <c:pt idx="2">
                  <c:v>4373.8177293397302</c:v>
                </c:pt>
                <c:pt idx="3">
                  <c:v>4015.3162453200998</c:v>
                </c:pt>
                <c:pt idx="4">
                  <c:v>4249.97018416028</c:v>
                </c:pt>
                <c:pt idx="5">
                  <c:v>4139.28541553994</c:v>
                </c:pt>
                <c:pt idx="6">
                  <c:v>4188.1711147003398</c:v>
                </c:pt>
                <c:pt idx="7">
                  <c:v>3895.7518316589099</c:v>
                </c:pt>
                <c:pt idx="8">
                  <c:v>4025.0883812434299</c:v>
                </c:pt>
                <c:pt idx="9">
                  <c:v>3524.1180494421801</c:v>
                </c:pt>
                <c:pt idx="10">
                  <c:v>3152.5840288356198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0-47F0-93E5-9A77BFCF1B94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(4)'!$AP$28:$AP$38</c:f>
              <c:numCache>
                <c:formatCode>General</c:formatCode>
                <c:ptCount val="11"/>
                <c:pt idx="0">
                  <c:v>3599.75988524792</c:v>
                </c:pt>
                <c:pt idx="1">
                  <c:v>3422.44551650419</c:v>
                </c:pt>
                <c:pt idx="2">
                  <c:v>3492.1542642793502</c:v>
                </c:pt>
                <c:pt idx="3">
                  <c:v>3528.9347597574802</c:v>
                </c:pt>
                <c:pt idx="4">
                  <c:v>3265.3063093390701</c:v>
                </c:pt>
                <c:pt idx="5">
                  <c:v>3254.02007637321</c:v>
                </c:pt>
                <c:pt idx="6">
                  <c:v>3283.1364194575299</c:v>
                </c:pt>
                <c:pt idx="7">
                  <c:v>3170.7258786142802</c:v>
                </c:pt>
                <c:pt idx="8">
                  <c:v>3031.66043368997</c:v>
                </c:pt>
                <c:pt idx="9">
                  <c:v>2565.9467491095702</c:v>
                </c:pt>
                <c:pt idx="10">
                  <c:v>2264.5362264872501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0-47F0-93E5-9A77BFCF1B94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(4)'!$AP$17:$AP$27</c:f>
              <c:numCache>
                <c:formatCode>General</c:formatCode>
                <c:ptCount val="11"/>
                <c:pt idx="0">
                  <c:v>2712.4705882164199</c:v>
                </c:pt>
                <c:pt idx="1">
                  <c:v>2345.8961756622798</c:v>
                </c:pt>
                <c:pt idx="2">
                  <c:v>2671.5185575243199</c:v>
                </c:pt>
                <c:pt idx="3">
                  <c:v>2690.3917825978901</c:v>
                </c:pt>
                <c:pt idx="4">
                  <c:v>2538.5588516275898</c:v>
                </c:pt>
                <c:pt idx="5">
                  <c:v>2451.8171500124399</c:v>
                </c:pt>
                <c:pt idx="6">
                  <c:v>2434.48794906787</c:v>
                </c:pt>
                <c:pt idx="7">
                  <c:v>2159.3117733722902</c:v>
                </c:pt>
                <c:pt idx="8">
                  <c:v>2192.2168778892601</c:v>
                </c:pt>
                <c:pt idx="9">
                  <c:v>2054.6275223611101</c:v>
                </c:pt>
                <c:pt idx="10">
                  <c:v>1026.1108895237601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80-47F0-93E5-9A77BFCF1B94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(4)'!$AP$6:$AP$16</c:f>
              <c:numCache>
                <c:formatCode>General</c:formatCode>
                <c:ptCount val="11"/>
                <c:pt idx="0">
                  <c:v>1816.6682409846901</c:v>
                </c:pt>
                <c:pt idx="1">
                  <c:v>1783.6714472297001</c:v>
                </c:pt>
                <c:pt idx="2">
                  <c:v>1817.3229628317199</c:v>
                </c:pt>
                <c:pt idx="3">
                  <c:v>1799.3602535544001</c:v>
                </c:pt>
                <c:pt idx="4">
                  <c:v>1732.11380429371</c:v>
                </c:pt>
                <c:pt idx="5">
                  <c:v>1623.7666202507401</c:v>
                </c:pt>
                <c:pt idx="6">
                  <c:v>1569.3789495083699</c:v>
                </c:pt>
                <c:pt idx="7">
                  <c:v>1546.50198684982</c:v>
                </c:pt>
                <c:pt idx="8">
                  <c:v>1458.8834116468199</c:v>
                </c:pt>
                <c:pt idx="9">
                  <c:v>1258.88870919226</c:v>
                </c:pt>
                <c:pt idx="10">
                  <c:v>437.32799080306103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80-47F0-93E5-9A77BFCF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(4)'!$AK$72:$AK$82</c:f>
              <c:numCache>
                <c:formatCode>General</c:formatCode>
                <c:ptCount val="11"/>
                <c:pt idx="0">
                  <c:v>1.1319165795380499</c:v>
                </c:pt>
                <c:pt idx="1">
                  <c:v>1.47851788304339</c:v>
                </c:pt>
                <c:pt idx="2">
                  <c:v>1.6272299321903201</c:v>
                </c:pt>
                <c:pt idx="3">
                  <c:v>1.77950025367687</c:v>
                </c:pt>
                <c:pt idx="4">
                  <c:v>2.6580310219310701</c:v>
                </c:pt>
                <c:pt idx="5">
                  <c:v>3.0590358682724599</c:v>
                </c:pt>
                <c:pt idx="6">
                  <c:v>3.1327000316039499</c:v>
                </c:pt>
                <c:pt idx="7">
                  <c:v>4.1193076969472804</c:v>
                </c:pt>
                <c:pt idx="8">
                  <c:v>5.17515560593825</c:v>
                </c:pt>
                <c:pt idx="9">
                  <c:v>7.5215573370582298</c:v>
                </c:pt>
                <c:pt idx="10">
                  <c:v>9.8522262520933204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7-4B78-8BAC-31BBF167962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(4)'!$AK$61:$AK$71</c:f>
              <c:numCache>
                <c:formatCode>General</c:formatCode>
                <c:ptCount val="11"/>
                <c:pt idx="0">
                  <c:v>1.13028709569301</c:v>
                </c:pt>
                <c:pt idx="1">
                  <c:v>1.47323053075915</c:v>
                </c:pt>
                <c:pt idx="2">
                  <c:v>1.6141331643125301</c:v>
                </c:pt>
                <c:pt idx="3">
                  <c:v>1.7785387913872299</c:v>
                </c:pt>
                <c:pt idx="4">
                  <c:v>2.6643315003611399</c:v>
                </c:pt>
                <c:pt idx="5">
                  <c:v>3.0092963415956002</c:v>
                </c:pt>
                <c:pt idx="6">
                  <c:v>3.0993002812378201</c:v>
                </c:pt>
                <c:pt idx="7">
                  <c:v>4.0963129487949903</c:v>
                </c:pt>
                <c:pt idx="8">
                  <c:v>5.1022787167645296</c:v>
                </c:pt>
                <c:pt idx="9">
                  <c:v>7.1872239920064498</c:v>
                </c:pt>
                <c:pt idx="10">
                  <c:v>8.1761991434858707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7-4B78-8BAC-31BBF167962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(4)'!$AK$50:$AK$60</c:f>
              <c:numCache>
                <c:formatCode>General</c:formatCode>
                <c:ptCount val="11"/>
                <c:pt idx="0">
                  <c:v>1.12723246760508</c:v>
                </c:pt>
                <c:pt idx="1">
                  <c:v>1.443512389471</c:v>
                </c:pt>
                <c:pt idx="2">
                  <c:v>1.6192438466094301</c:v>
                </c:pt>
                <c:pt idx="3">
                  <c:v>1.7705494081061099</c:v>
                </c:pt>
                <c:pt idx="4">
                  <c:v>2.6183119323929498</c:v>
                </c:pt>
                <c:pt idx="5">
                  <c:v>3.0058285923069299</c:v>
                </c:pt>
                <c:pt idx="6">
                  <c:v>3.1006334250276</c:v>
                </c:pt>
                <c:pt idx="7">
                  <c:v>4.0308380956186403</c:v>
                </c:pt>
                <c:pt idx="8">
                  <c:v>4.9518399641133701</c:v>
                </c:pt>
                <c:pt idx="9">
                  <c:v>6.7095949199953102</c:v>
                </c:pt>
                <c:pt idx="10">
                  <c:v>7.2866100068919897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7-4B78-8BAC-31BBF167962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(4)'!$AK$39:$AK$49</c:f>
              <c:numCache>
                <c:formatCode>General</c:formatCode>
                <c:ptCount val="11"/>
                <c:pt idx="0">
                  <c:v>1.1161486819780999</c:v>
                </c:pt>
                <c:pt idx="1">
                  <c:v>1.4585586980255201</c:v>
                </c:pt>
                <c:pt idx="2">
                  <c:v>1.6047307102484401</c:v>
                </c:pt>
                <c:pt idx="3">
                  <c:v>1.7440548082029499</c:v>
                </c:pt>
                <c:pt idx="4">
                  <c:v>2.6258450848927399</c:v>
                </c:pt>
                <c:pt idx="5">
                  <c:v>2.95156839934211</c:v>
                </c:pt>
                <c:pt idx="6">
                  <c:v>3.0216679908847799</c:v>
                </c:pt>
                <c:pt idx="7">
                  <c:v>3.9201599361046799</c:v>
                </c:pt>
                <c:pt idx="8">
                  <c:v>4.8819913480263102</c:v>
                </c:pt>
                <c:pt idx="9">
                  <c:v>5.55110169762502</c:v>
                </c:pt>
                <c:pt idx="10">
                  <c:v>6.0720416587420596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7-4B78-8BAC-31BBF167962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(4)'!$AK$28:$AK$38</c:f>
              <c:numCache>
                <c:formatCode>General</c:formatCode>
                <c:ptCount val="11"/>
                <c:pt idx="0">
                  <c:v>1.1108861232596401</c:v>
                </c:pt>
                <c:pt idx="1">
                  <c:v>1.4422217760621401</c:v>
                </c:pt>
                <c:pt idx="2">
                  <c:v>1.5874514495104</c:v>
                </c:pt>
                <c:pt idx="3">
                  <c:v>1.75865999261016</c:v>
                </c:pt>
                <c:pt idx="4">
                  <c:v>2.55839009598371</c:v>
                </c:pt>
                <c:pt idx="5">
                  <c:v>2.8813005399256801</c:v>
                </c:pt>
                <c:pt idx="6">
                  <c:v>3.0096817429908298</c:v>
                </c:pt>
                <c:pt idx="7">
                  <c:v>3.82247705730969</c:v>
                </c:pt>
                <c:pt idx="8">
                  <c:v>4.3574156863125602</c:v>
                </c:pt>
                <c:pt idx="9">
                  <c:v>4.6000302784758604</c:v>
                </c:pt>
                <c:pt idx="10">
                  <c:v>5.3566390738201504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7-4B78-8BAC-31BBF167962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(4)'!$AK$17:$AK$27</c:f>
              <c:numCache>
                <c:formatCode>General</c:formatCode>
                <c:ptCount val="11"/>
                <c:pt idx="0">
                  <c:v>1.1014462502306599</c:v>
                </c:pt>
                <c:pt idx="1">
                  <c:v>1.43460440594363</c:v>
                </c:pt>
                <c:pt idx="2">
                  <c:v>1.57312578991029</c:v>
                </c:pt>
                <c:pt idx="3">
                  <c:v>1.7147704547357601</c:v>
                </c:pt>
                <c:pt idx="4">
                  <c:v>2.5188296654901299</c:v>
                </c:pt>
                <c:pt idx="5">
                  <c:v>2.81257242260271</c:v>
                </c:pt>
                <c:pt idx="6">
                  <c:v>2.9185044827897202</c:v>
                </c:pt>
                <c:pt idx="7">
                  <c:v>3.2806650663682699</c:v>
                </c:pt>
                <c:pt idx="8">
                  <c:v>3.2816599390694301</c:v>
                </c:pt>
                <c:pt idx="9">
                  <c:v>3.4851374833295301</c:v>
                </c:pt>
                <c:pt idx="10">
                  <c:v>4.44356435303518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7-4B78-8BAC-31BBF167962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(4)'!$AK$6:$AK$16</c:f>
              <c:numCache>
                <c:formatCode>General</c:formatCode>
                <c:ptCount val="11"/>
                <c:pt idx="0">
                  <c:v>1.0892877441455999</c:v>
                </c:pt>
                <c:pt idx="1">
                  <c:v>1.3925493396130899</c:v>
                </c:pt>
                <c:pt idx="2">
                  <c:v>1.5271418657550799</c:v>
                </c:pt>
                <c:pt idx="3">
                  <c:v>1.6690294646366299</c:v>
                </c:pt>
                <c:pt idx="4">
                  <c:v>2.1987270545014099</c:v>
                </c:pt>
                <c:pt idx="5">
                  <c:v>2.1837482233613099</c:v>
                </c:pt>
                <c:pt idx="6">
                  <c:v>2.17365228518779</c:v>
                </c:pt>
                <c:pt idx="7">
                  <c:v>2.1990353404349601</c:v>
                </c:pt>
                <c:pt idx="8">
                  <c:v>2.2120977175497001</c:v>
                </c:pt>
                <c:pt idx="9">
                  <c:v>2.5243851903330801</c:v>
                </c:pt>
                <c:pt idx="10">
                  <c:v>2.96730630410394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7-4B78-8BAC-31BBF1679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0.7848392246282907</c:v>
                </c:pt>
                <c:pt idx="1">
                  <c:v>0.58211975190094589</c:v>
                </c:pt>
                <c:pt idx="2">
                  <c:v>0.52141047026230103</c:v>
                </c:pt>
                <c:pt idx="3">
                  <c:v>0.46387075591797561</c:v>
                </c:pt>
                <c:pt idx="4">
                  <c:v>0.27203880926352736</c:v>
                </c:pt>
                <c:pt idx="5">
                  <c:v>0.23320336420929519</c:v>
                </c:pt>
                <c:pt idx="6">
                  <c:v>0.21497474553442428</c:v>
                </c:pt>
                <c:pt idx="7">
                  <c:v>0.1469748360130769</c:v>
                </c:pt>
                <c:pt idx="8">
                  <c:v>0.10095228487345097</c:v>
                </c:pt>
                <c:pt idx="9">
                  <c:v>4.9225082337799722E-2</c:v>
                </c:pt>
                <c:pt idx="10">
                  <c:v>4.0666735155856628E-5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8-4B81-ADF6-1E35B728CACB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0.78462628958277647</c:v>
                </c:pt>
                <c:pt idx="1">
                  <c:v>0.58121626354378264</c:v>
                </c:pt>
                <c:pt idx="2">
                  <c:v>0.51916469760705652</c:v>
                </c:pt>
                <c:pt idx="3">
                  <c:v>0.46371163918633301</c:v>
                </c:pt>
                <c:pt idx="4">
                  <c:v>0.27278196707196101</c:v>
                </c:pt>
                <c:pt idx="5">
                  <c:v>0.22793566559916789</c:v>
                </c:pt>
                <c:pt idx="6">
                  <c:v>0.21164792457156037</c:v>
                </c:pt>
                <c:pt idx="7">
                  <c:v>0.14538309552238216</c:v>
                </c:pt>
                <c:pt idx="8">
                  <c:v>9.7627356306234758E-2</c:v>
                </c:pt>
                <c:pt idx="9">
                  <c:v>4.4675450616858667E-2</c:v>
                </c:pt>
                <c:pt idx="10">
                  <c:v>1.263050430782153E-7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8-4B81-ADF6-1E35B728CACB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0.78423426561405596</c:v>
                </c:pt>
                <c:pt idx="1">
                  <c:v>0.57596024337298612</c:v>
                </c:pt>
                <c:pt idx="2">
                  <c:v>0.52005167080619674</c:v>
                </c:pt>
                <c:pt idx="3">
                  <c:v>0.46233467431857439</c:v>
                </c:pt>
                <c:pt idx="4">
                  <c:v>0.26713046183765476</c:v>
                </c:pt>
                <c:pt idx="5">
                  <c:v>0.2275699612228953</c:v>
                </c:pt>
                <c:pt idx="6">
                  <c:v>0.21173814640502628</c:v>
                </c:pt>
                <c:pt idx="7">
                  <c:v>0.14075086206202381</c:v>
                </c:pt>
                <c:pt idx="8">
                  <c:v>9.0745842852097289E-2</c:v>
                </c:pt>
                <c:pt idx="9">
                  <c:v>3.5024367969285583E-2</c:v>
                </c:pt>
                <c:pt idx="10">
                  <c:v>1.2630497637813034E-7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8-4B81-ADF6-1E35B728CACB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0.78279340131524011</c:v>
                </c:pt>
                <c:pt idx="1">
                  <c:v>0.57865752402076487</c:v>
                </c:pt>
                <c:pt idx="2">
                  <c:v>0.51754098041987562</c:v>
                </c:pt>
                <c:pt idx="3">
                  <c:v>0.45776816133723475</c:v>
                </c:pt>
                <c:pt idx="4">
                  <c:v>0.26803888455689528</c:v>
                </c:pt>
                <c:pt idx="5">
                  <c:v>0.221695360962674</c:v>
                </c:pt>
                <c:pt idx="6">
                  <c:v>0.20347410957374545</c:v>
                </c:pt>
                <c:pt idx="7">
                  <c:v>0.13268423796867396</c:v>
                </c:pt>
                <c:pt idx="8">
                  <c:v>8.7428501169665482E-2</c:v>
                </c:pt>
                <c:pt idx="9">
                  <c:v>1.5802635149659738E-2</c:v>
                </c:pt>
                <c:pt idx="10">
                  <c:v>1.263048631725234E-7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8-4B81-ADF6-1E35B728CACB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0.78210617572997165</c:v>
                </c:pt>
                <c:pt idx="1">
                  <c:v>0.57576698808529903</c:v>
                </c:pt>
                <c:pt idx="2">
                  <c:v>0.51446286553265674</c:v>
                </c:pt>
                <c:pt idx="3">
                  <c:v>0.46033131837428254</c:v>
                </c:pt>
                <c:pt idx="4">
                  <c:v>0.25935714669178778</c:v>
                </c:pt>
                <c:pt idx="5">
                  <c:v>0.21382451981468978</c:v>
                </c:pt>
                <c:pt idx="6">
                  <c:v>0.2020283102181481</c:v>
                </c:pt>
                <c:pt idx="7">
                  <c:v>0.12503775872985418</c:v>
                </c:pt>
                <c:pt idx="8">
                  <c:v>6.0225519809091244E-2</c:v>
                </c:pt>
                <c:pt idx="9">
                  <c:v>3.3841408566120577E-3</c:v>
                </c:pt>
                <c:pt idx="10">
                  <c:v>1.2630472490111155E-7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8-4B81-ADF6-1E35B728CACB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0.78083805972051745</c:v>
                </c:pt>
                <c:pt idx="1">
                  <c:v>0.57438717634147229</c:v>
                </c:pt>
                <c:pt idx="2">
                  <c:v>0.51186698194193148</c:v>
                </c:pt>
                <c:pt idx="3">
                  <c:v>0.45258470220284841</c:v>
                </c:pt>
                <c:pt idx="4">
                  <c:v>0.25409290269465262</c:v>
                </c:pt>
                <c:pt idx="5">
                  <c:v>0.20561095879023281</c:v>
                </c:pt>
                <c:pt idx="6">
                  <c:v>0.19188390541062542</c:v>
                </c:pt>
                <c:pt idx="7">
                  <c:v>7.7644205453654788E-2</c:v>
                </c:pt>
                <c:pt idx="8">
                  <c:v>1.3744371638994685E-2</c:v>
                </c:pt>
                <c:pt idx="9">
                  <c:v>4.9723265513673765E-7</c:v>
                </c:pt>
                <c:pt idx="10">
                  <c:v>1.2630444657779611E-7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98-4B81-ADF6-1E35B728CACB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0.77918049918963228</c:v>
                </c:pt>
                <c:pt idx="1">
                  <c:v>0.56649201277788586</c:v>
                </c:pt>
                <c:pt idx="2">
                  <c:v>0.50320224853751361</c:v>
                </c:pt>
                <c:pt idx="3">
                  <c:v>0.44409895900980589</c:v>
                </c:pt>
                <c:pt idx="4">
                  <c:v>0.20461380154118874</c:v>
                </c:pt>
                <c:pt idx="5">
                  <c:v>0.11157976267582526</c:v>
                </c:pt>
                <c:pt idx="6">
                  <c:v>8.2095844761638226E-2</c:v>
                </c:pt>
                <c:pt idx="7">
                  <c:v>1.3277515760571094E-3</c:v>
                </c:pt>
                <c:pt idx="8">
                  <c:v>8.933981193724541E-7</c:v>
                </c:pt>
                <c:pt idx="9">
                  <c:v>4.9723208897148211E-7</c:v>
                </c:pt>
                <c:pt idx="10">
                  <c:v>1.2630388766334753E-7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98-4B81-ADF6-1E35B728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(4)'!$AT$72:$AT$82</c:f>
              <c:numCache>
                <c:formatCode>General</c:formatCode>
                <c:ptCount val="11"/>
                <c:pt idx="0">
                  <c:v>-9664.5380709599794</c:v>
                </c:pt>
                <c:pt idx="1">
                  <c:v>-9664.4217913117991</c:v>
                </c:pt>
                <c:pt idx="2">
                  <c:v>-9664.2101724816002</c:v>
                </c:pt>
                <c:pt idx="3">
                  <c:v>-9664.2565057130105</c:v>
                </c:pt>
                <c:pt idx="4">
                  <c:v>-9664.0737763934903</c:v>
                </c:pt>
                <c:pt idx="5">
                  <c:v>-9663.9128605700607</c:v>
                </c:pt>
                <c:pt idx="6">
                  <c:v>-9663.9525965683606</c:v>
                </c:pt>
                <c:pt idx="7">
                  <c:v>-9663.3996573378208</c:v>
                </c:pt>
                <c:pt idx="8">
                  <c:v>-9663.2464863239602</c:v>
                </c:pt>
                <c:pt idx="9">
                  <c:v>-9662.5966560406705</c:v>
                </c:pt>
                <c:pt idx="10">
                  <c:v>-4361.84740620919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9-468E-B511-17D25524DEB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(4)'!$AT$61:$AT$71</c:f>
              <c:numCache>
                <c:formatCode>General</c:formatCode>
                <c:ptCount val="11"/>
                <c:pt idx="0">
                  <c:v>-8477.8541666344499</c:v>
                </c:pt>
                <c:pt idx="1">
                  <c:v>-8477.7188406343703</c:v>
                </c:pt>
                <c:pt idx="2">
                  <c:v>-8477.77568072754</c:v>
                </c:pt>
                <c:pt idx="3">
                  <c:v>-8477.7631328077696</c:v>
                </c:pt>
                <c:pt idx="4">
                  <c:v>-8477.4769961688598</c:v>
                </c:pt>
                <c:pt idx="5">
                  <c:v>-8477.4162604853791</c:v>
                </c:pt>
                <c:pt idx="6">
                  <c:v>-8477.5115471674508</c:v>
                </c:pt>
                <c:pt idx="7">
                  <c:v>-8476.8611592737707</c:v>
                </c:pt>
                <c:pt idx="8">
                  <c:v>-8476.7971170222809</c:v>
                </c:pt>
                <c:pt idx="9">
                  <c:v>-8475.2980005650807</c:v>
                </c:pt>
                <c:pt idx="10">
                  <c:v>-3108.2337895165301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9-468E-B511-17D25524DEB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(4)'!$AT$50:$AT$60</c:f>
              <c:numCache>
                <c:formatCode>General</c:formatCode>
                <c:ptCount val="11"/>
                <c:pt idx="0">
                  <c:v>-7294.4161204744596</c:v>
                </c:pt>
                <c:pt idx="1">
                  <c:v>-7294.3454227208504</c:v>
                </c:pt>
                <c:pt idx="2">
                  <c:v>-7294.3108806181499</c:v>
                </c:pt>
                <c:pt idx="3">
                  <c:v>-7294.24445674656</c:v>
                </c:pt>
                <c:pt idx="4">
                  <c:v>-7293.9901004157</c:v>
                </c:pt>
                <c:pt idx="5">
                  <c:v>-7293.4202442237201</c:v>
                </c:pt>
                <c:pt idx="6">
                  <c:v>-7293.72048658516</c:v>
                </c:pt>
                <c:pt idx="7">
                  <c:v>-7293.5396655189497</c:v>
                </c:pt>
                <c:pt idx="8">
                  <c:v>-7293.6704097537104</c:v>
                </c:pt>
                <c:pt idx="9">
                  <c:v>-7284.0871930946296</c:v>
                </c:pt>
                <c:pt idx="10">
                  <c:v>-2106.5924773659499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59-468E-B511-17D25524DEB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(4)'!$AT$39:$AT$49</c:f>
              <c:numCache>
                <c:formatCode>General</c:formatCode>
                <c:ptCount val="11"/>
                <c:pt idx="0">
                  <c:v>-6113.5384767669502</c:v>
                </c:pt>
                <c:pt idx="1">
                  <c:v>-6113.6687707146002</c:v>
                </c:pt>
                <c:pt idx="2">
                  <c:v>-6113.6904690926203</c:v>
                </c:pt>
                <c:pt idx="3">
                  <c:v>-6113.6663930490204</c:v>
                </c:pt>
                <c:pt idx="4">
                  <c:v>-6113.3402757643798</c:v>
                </c:pt>
                <c:pt idx="5">
                  <c:v>-6113.5155807313704</c:v>
                </c:pt>
                <c:pt idx="6">
                  <c:v>-6113.4789138986898</c:v>
                </c:pt>
                <c:pt idx="7">
                  <c:v>-6113.1816984895304</c:v>
                </c:pt>
                <c:pt idx="8">
                  <c:v>-6112.97343641726</c:v>
                </c:pt>
                <c:pt idx="9">
                  <c:v>-4286.1292080113199</c:v>
                </c:pt>
                <c:pt idx="10">
                  <c:v>-1360.3015871985001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9-468E-B511-17D25524DEB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(4)'!$AT$28:$AT$38</c:f>
              <c:numCache>
                <c:formatCode>General</c:formatCode>
                <c:ptCount val="11"/>
                <c:pt idx="0">
                  <c:v>-4934.7141730994499</c:v>
                </c:pt>
                <c:pt idx="1">
                  <c:v>-4934.8572200619401</c:v>
                </c:pt>
                <c:pt idx="2">
                  <c:v>-4934.8547983648295</c:v>
                </c:pt>
                <c:pt idx="3">
                  <c:v>-4934.8180624624902</c:v>
                </c:pt>
                <c:pt idx="4">
                  <c:v>-4934.6699330494403</c:v>
                </c:pt>
                <c:pt idx="5">
                  <c:v>-4934.5748564183104</c:v>
                </c:pt>
                <c:pt idx="6">
                  <c:v>-4934.6627145810598</c:v>
                </c:pt>
                <c:pt idx="7">
                  <c:v>-4934.42667872729</c:v>
                </c:pt>
                <c:pt idx="8">
                  <c:v>-4540.1179456709096</c:v>
                </c:pt>
                <c:pt idx="9">
                  <c:v>-2605.9522204672799</c:v>
                </c:pt>
                <c:pt idx="10">
                  <c:v>-836.32979688828402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59-468E-B511-17D25524DEB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(4)'!$AT$17:$AT$27</c:f>
              <c:numCache>
                <c:formatCode>General</c:formatCode>
                <c:ptCount val="11"/>
                <c:pt idx="0">
                  <c:v>-3756.4331619894801</c:v>
                </c:pt>
                <c:pt idx="1">
                  <c:v>-3756.3735087436798</c:v>
                </c:pt>
                <c:pt idx="2">
                  <c:v>-3756.3626907033899</c:v>
                </c:pt>
                <c:pt idx="3">
                  <c:v>-3756.3834877695599</c:v>
                </c:pt>
                <c:pt idx="4">
                  <c:v>-3756.30814720029</c:v>
                </c:pt>
                <c:pt idx="5">
                  <c:v>-3756.2135493742799</c:v>
                </c:pt>
                <c:pt idx="6">
                  <c:v>-3756.2524702891201</c:v>
                </c:pt>
                <c:pt idx="7">
                  <c:v>-3076.4470183262201</c:v>
                </c:pt>
                <c:pt idx="8">
                  <c:v>-2140.6017177725398</c:v>
                </c:pt>
                <c:pt idx="9">
                  <c:v>-1513.1453307752499</c:v>
                </c:pt>
                <c:pt idx="10">
                  <c:v>-496.43357771873599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59-468E-B511-17D25524DEB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(4)'!$AT$6:$AT$16</c:f>
              <c:numCache>
                <c:formatCode>General</c:formatCode>
                <c:ptCount val="11"/>
                <c:pt idx="0">
                  <c:v>-2578.2996408174299</c:v>
                </c:pt>
                <c:pt idx="1">
                  <c:v>-2578.3137725541601</c:v>
                </c:pt>
                <c:pt idx="2">
                  <c:v>-2578.3066921064701</c:v>
                </c:pt>
                <c:pt idx="3">
                  <c:v>-2578.2870252101102</c:v>
                </c:pt>
                <c:pt idx="4">
                  <c:v>-2296.8296070453398</c:v>
                </c:pt>
                <c:pt idx="5">
                  <c:v>-1904.79404748363</c:v>
                </c:pt>
                <c:pt idx="6">
                  <c:v>-1788.2933782023099</c:v>
                </c:pt>
                <c:pt idx="7">
                  <c:v>-1278.0443865631701</c:v>
                </c:pt>
                <c:pt idx="8">
                  <c:v>-966.43638613028497</c:v>
                </c:pt>
                <c:pt idx="9">
                  <c:v>-691.89684483058602</c:v>
                </c:pt>
                <c:pt idx="10">
                  <c:v>-305.59210739315898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59-468E-B511-17D25524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(4)'!$AJ$72:$AJ$82</c:f>
              <c:numCache>
                <c:formatCode>0.00E+00</c:formatCode>
                <c:ptCount val="11"/>
                <c:pt idx="0">
                  <c:v>1.2318824931272101</c:v>
                </c:pt>
                <c:pt idx="1">
                  <c:v>1.62275391767929</c:v>
                </c:pt>
                <c:pt idx="2">
                  <c:v>1.79313287101704</c:v>
                </c:pt>
                <c:pt idx="3">
                  <c:v>1.98355588748149</c:v>
                </c:pt>
                <c:pt idx="4" formatCode="General">
                  <c:v>3.0884976758729801</c:v>
                </c:pt>
                <c:pt idx="5" formatCode="General">
                  <c:v>3.5470044958366</c:v>
                </c:pt>
                <c:pt idx="6" formatCode="General">
                  <c:v>3.7098612519134999</c:v>
                </c:pt>
                <c:pt idx="7" formatCode="General">
                  <c:v>4.9901494248652503</c:v>
                </c:pt>
                <c:pt idx="8" formatCode="General">
                  <c:v>6.5159345215487496</c:v>
                </c:pt>
                <c:pt idx="9" formatCode="General">
                  <c:v>10.924993875153501</c:v>
                </c:pt>
                <c:pt idx="10" formatCode="General">
                  <c:v>26.261513614102402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0-4458-9E2B-5EC779682A80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(4)'!$AJ$61:$AJ$71</c:f>
              <c:numCache>
                <c:formatCode>0.00E+00</c:formatCode>
                <c:ptCount val="11"/>
                <c:pt idx="0">
                  <c:v>1.2316594193883601</c:v>
                </c:pt>
                <c:pt idx="1">
                  <c:v>1.62250747907916</c:v>
                </c:pt>
                <c:pt idx="2">
                  <c:v>1.7928762709822701</c:v>
                </c:pt>
                <c:pt idx="3">
                  <c:v>1.98328774896946</c:v>
                </c:pt>
                <c:pt idx="4" formatCode="General">
                  <c:v>3.0881631783188799</c:v>
                </c:pt>
                <c:pt idx="5" formatCode="General">
                  <c:v>3.54664256546699</c:v>
                </c:pt>
                <c:pt idx="6" formatCode="General">
                  <c:v>3.7094897187551599</c:v>
                </c:pt>
                <c:pt idx="7" formatCode="General">
                  <c:v>4.9897012354088099</c:v>
                </c:pt>
                <c:pt idx="8" formatCode="General">
                  <c:v>6.5153948892803699</c:v>
                </c:pt>
                <c:pt idx="9" formatCode="General">
                  <c:v>10.9239189548419</c:v>
                </c:pt>
                <c:pt idx="10" formatCode="General">
                  <c:v>23.690653576350201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0-4458-9E2B-5EC779682A80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(4)'!$AJ$50:$AJ$60</c:f>
              <c:numCache>
                <c:formatCode>0.00E+00</c:formatCode>
                <c:ptCount val="11"/>
                <c:pt idx="0">
                  <c:v>1.23144794529972</c:v>
                </c:pt>
                <c:pt idx="1">
                  <c:v>1.6222738040623901</c:v>
                </c:pt>
                <c:pt idx="2">
                  <c:v>1.79263286344914</c:v>
                </c:pt>
                <c:pt idx="3">
                  <c:v>1.98303360732374</c:v>
                </c:pt>
                <c:pt idx="4" formatCode="General">
                  <c:v>3.0878463591168699</c:v>
                </c:pt>
                <c:pt idx="5" formatCode="General">
                  <c:v>3.5462997089752202</c:v>
                </c:pt>
                <c:pt idx="6" formatCode="General">
                  <c:v>3.7091374236588299</c:v>
                </c:pt>
                <c:pt idx="7" formatCode="General">
                  <c:v>4.9892761828105403</c:v>
                </c:pt>
                <c:pt idx="8" formatCode="General">
                  <c:v>6.51485686588153</c:v>
                </c:pt>
                <c:pt idx="9" formatCode="General">
                  <c:v>10.9220114332885</c:v>
                </c:pt>
                <c:pt idx="10" formatCode="General">
                  <c:v>20.748399116869901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0-4458-9E2B-5EC779682A80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(4)'!$AJ$39:$AJ$49</c:f>
              <c:numCache>
                <c:formatCode>0.00E+00</c:formatCode>
                <c:ptCount val="11"/>
                <c:pt idx="0">
                  <c:v>1.23124614423499</c:v>
                </c:pt>
                <c:pt idx="1">
                  <c:v>1.6220507933006501</c:v>
                </c:pt>
                <c:pt idx="2">
                  <c:v>1.7924006300343001</c:v>
                </c:pt>
                <c:pt idx="3">
                  <c:v>1.9827911230441699</c:v>
                </c:pt>
                <c:pt idx="4" formatCode="General">
                  <c:v>3.0875439523793502</c:v>
                </c:pt>
                <c:pt idx="5" formatCode="General">
                  <c:v>3.5459724873253702</c:v>
                </c:pt>
                <c:pt idx="6" formatCode="General">
                  <c:v>3.7088013653393599</c:v>
                </c:pt>
                <c:pt idx="7" formatCode="General">
                  <c:v>4.9888720973377598</c:v>
                </c:pt>
                <c:pt idx="8" formatCode="General">
                  <c:v>6.5142043290102798</c:v>
                </c:pt>
                <c:pt idx="9" formatCode="General">
                  <c:v>8.9164601676899498</c:v>
                </c:pt>
                <c:pt idx="10" formatCode="General">
                  <c:v>17.8060290189594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0-4458-9E2B-5EC779682A80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(4)'!$AJ$28:$AJ$38</c:f>
              <c:numCache>
                <c:formatCode>0.00E+00</c:formatCode>
                <c:ptCount val="11"/>
                <c:pt idx="0">
                  <c:v>1.2310524258355799</c:v>
                </c:pt>
                <c:pt idx="1">
                  <c:v>1.62183670850985</c:v>
                </c:pt>
                <c:pt idx="2">
                  <c:v>1.79217773628303</c:v>
                </c:pt>
                <c:pt idx="3">
                  <c:v>1.9825582519601801</c:v>
                </c:pt>
                <c:pt idx="4" formatCode="General">
                  <c:v>3.0872535951239501</c:v>
                </c:pt>
                <c:pt idx="5" formatCode="General">
                  <c:v>3.5456582342324299</c:v>
                </c:pt>
                <c:pt idx="6" formatCode="General">
                  <c:v>3.7084786403336398</c:v>
                </c:pt>
                <c:pt idx="7" formatCode="General">
                  <c:v>4.9883691210671701</c:v>
                </c:pt>
                <c:pt idx="8" formatCode="General">
                  <c:v>6.3666683143994796</c:v>
                </c:pt>
                <c:pt idx="9" formatCode="General">
                  <c:v>7.3330806777577298</c:v>
                </c:pt>
                <c:pt idx="10" formatCode="General">
                  <c:v>14.750815101476899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60-4458-9E2B-5EC779682A80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(4)'!$AJ$17:$AJ$27</c:f>
              <c:numCache>
                <c:formatCode>0.00E+00</c:formatCode>
                <c:ptCount val="11"/>
                <c:pt idx="0">
                  <c:v>1.23086521359059</c:v>
                </c:pt>
                <c:pt idx="1">
                  <c:v>1.62162979836565</c:v>
                </c:pt>
                <c:pt idx="2">
                  <c:v>1.7919622356781799</c:v>
                </c:pt>
                <c:pt idx="3">
                  <c:v>1.9823331745762001</c:v>
                </c:pt>
                <c:pt idx="4" formatCode="General">
                  <c:v>3.0869685104703199</c:v>
                </c:pt>
                <c:pt idx="5" formatCode="General">
                  <c:v>3.5452960191490601</c:v>
                </c:pt>
                <c:pt idx="6" formatCode="General">
                  <c:v>3.7080831004681398</c:v>
                </c:pt>
                <c:pt idx="7" formatCode="General">
                  <c:v>4.4111164669346596</c:v>
                </c:pt>
                <c:pt idx="8" formatCode="General">
                  <c:v>4.3837248844930201</c:v>
                </c:pt>
                <c:pt idx="9" formatCode="General">
                  <c:v>6.1613571183163396</c:v>
                </c:pt>
                <c:pt idx="10" formatCode="General">
                  <c:v>11.5754980141798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60-4458-9E2B-5EC779682A80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(4)'!$AJ$6:$AJ$16</c:f>
              <c:numCache>
                <c:formatCode>0.00E+00</c:formatCode>
                <c:ptCount val="11"/>
                <c:pt idx="0">
                  <c:v>1.23068286516272</c:v>
                </c:pt>
                <c:pt idx="1">
                  <c:v>1.62143230242124</c:v>
                </c:pt>
                <c:pt idx="2">
                  <c:v>1.7917875848454199</c:v>
                </c:pt>
                <c:pt idx="3">
                  <c:v>1.9821259254177099</c:v>
                </c:pt>
                <c:pt idx="4" formatCode="General">
                  <c:v>2.8536647805742499</c:v>
                </c:pt>
                <c:pt idx="5" formatCode="General">
                  <c:v>2.7369270099626402</c:v>
                </c:pt>
                <c:pt idx="6" formatCode="General">
                  <c:v>2.7018966541039302</c:v>
                </c:pt>
                <c:pt idx="7" formatCode="General">
                  <c:v>2.7646787820302201</c:v>
                </c:pt>
                <c:pt idx="8" formatCode="General">
                  <c:v>3.1939381474944999</c:v>
                </c:pt>
                <c:pt idx="9" formatCode="General">
                  <c:v>4.5750385263958897</c:v>
                </c:pt>
                <c:pt idx="10" formatCode="General">
                  <c:v>8.2737954275980599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60-4458-9E2B-5EC77968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0.7848392246282907</c:v>
                </c:pt>
                <c:pt idx="1">
                  <c:v>0.58211975190094589</c:v>
                </c:pt>
                <c:pt idx="2">
                  <c:v>0.52141047026230103</c:v>
                </c:pt>
                <c:pt idx="3">
                  <c:v>0.46387075591797561</c:v>
                </c:pt>
                <c:pt idx="4">
                  <c:v>0.27203880926352736</c:v>
                </c:pt>
                <c:pt idx="5">
                  <c:v>0.23320336420929519</c:v>
                </c:pt>
                <c:pt idx="6">
                  <c:v>0.21497474553442428</c:v>
                </c:pt>
                <c:pt idx="7">
                  <c:v>0.1469748360130769</c:v>
                </c:pt>
                <c:pt idx="8">
                  <c:v>0.10095228487345097</c:v>
                </c:pt>
                <c:pt idx="9">
                  <c:v>4.9225082337799722E-2</c:v>
                </c:pt>
                <c:pt idx="10">
                  <c:v>4.0666735155856628E-5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C-4D22-A511-1DD3F23FF3BA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0.78462628958277647</c:v>
                </c:pt>
                <c:pt idx="1">
                  <c:v>0.58121626354378264</c:v>
                </c:pt>
                <c:pt idx="2">
                  <c:v>0.51916469760705652</c:v>
                </c:pt>
                <c:pt idx="3">
                  <c:v>0.46371163918633301</c:v>
                </c:pt>
                <c:pt idx="4">
                  <c:v>0.27278196707196101</c:v>
                </c:pt>
                <c:pt idx="5">
                  <c:v>0.22793566559916789</c:v>
                </c:pt>
                <c:pt idx="6">
                  <c:v>0.21164792457156037</c:v>
                </c:pt>
                <c:pt idx="7">
                  <c:v>0.14538309552238216</c:v>
                </c:pt>
                <c:pt idx="8">
                  <c:v>9.7627356306234758E-2</c:v>
                </c:pt>
                <c:pt idx="9">
                  <c:v>4.4675450616858667E-2</c:v>
                </c:pt>
                <c:pt idx="10">
                  <c:v>1.263050430782153E-7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4D22-A511-1DD3F23FF3BA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0.78423426561405596</c:v>
                </c:pt>
                <c:pt idx="1">
                  <c:v>0.57596024337298612</c:v>
                </c:pt>
                <c:pt idx="2">
                  <c:v>0.52005167080619674</c:v>
                </c:pt>
                <c:pt idx="3">
                  <c:v>0.46233467431857439</c:v>
                </c:pt>
                <c:pt idx="4">
                  <c:v>0.26713046183765476</c:v>
                </c:pt>
                <c:pt idx="5">
                  <c:v>0.2275699612228953</c:v>
                </c:pt>
                <c:pt idx="6">
                  <c:v>0.21173814640502628</c:v>
                </c:pt>
                <c:pt idx="7">
                  <c:v>0.14075086206202381</c:v>
                </c:pt>
                <c:pt idx="8">
                  <c:v>9.0745842852097289E-2</c:v>
                </c:pt>
                <c:pt idx="9">
                  <c:v>3.5024367969285583E-2</c:v>
                </c:pt>
                <c:pt idx="10">
                  <c:v>1.2630497637813034E-7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C-4D22-A511-1DD3F23FF3BA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0.78279340131524011</c:v>
                </c:pt>
                <c:pt idx="1">
                  <c:v>0.57865752402076487</c:v>
                </c:pt>
                <c:pt idx="2">
                  <c:v>0.51754098041987562</c:v>
                </c:pt>
                <c:pt idx="3">
                  <c:v>0.45776816133723475</c:v>
                </c:pt>
                <c:pt idx="4">
                  <c:v>0.26803888455689528</c:v>
                </c:pt>
                <c:pt idx="5">
                  <c:v>0.221695360962674</c:v>
                </c:pt>
                <c:pt idx="6">
                  <c:v>0.20347410957374545</c:v>
                </c:pt>
                <c:pt idx="7">
                  <c:v>0.13268423796867396</c:v>
                </c:pt>
                <c:pt idx="8">
                  <c:v>8.7428501169665482E-2</c:v>
                </c:pt>
                <c:pt idx="9">
                  <c:v>1.5802635149659738E-2</c:v>
                </c:pt>
                <c:pt idx="10">
                  <c:v>1.263048631725234E-7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C-4D22-A511-1DD3F23FF3BA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0.78210617572997165</c:v>
                </c:pt>
                <c:pt idx="1">
                  <c:v>0.57576698808529903</c:v>
                </c:pt>
                <c:pt idx="2">
                  <c:v>0.51446286553265674</c:v>
                </c:pt>
                <c:pt idx="3">
                  <c:v>0.46033131837428254</c:v>
                </c:pt>
                <c:pt idx="4">
                  <c:v>0.25935714669178778</c:v>
                </c:pt>
                <c:pt idx="5">
                  <c:v>0.21382451981468978</c:v>
                </c:pt>
                <c:pt idx="6">
                  <c:v>0.2020283102181481</c:v>
                </c:pt>
                <c:pt idx="7">
                  <c:v>0.12503775872985418</c:v>
                </c:pt>
                <c:pt idx="8">
                  <c:v>6.0225519809091244E-2</c:v>
                </c:pt>
                <c:pt idx="9">
                  <c:v>3.3841408566120577E-3</c:v>
                </c:pt>
                <c:pt idx="10">
                  <c:v>1.2630472490111155E-7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C-4D22-A511-1DD3F23FF3BA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0.78083805972051745</c:v>
                </c:pt>
                <c:pt idx="1">
                  <c:v>0.57438717634147229</c:v>
                </c:pt>
                <c:pt idx="2">
                  <c:v>0.51186698194193148</c:v>
                </c:pt>
                <c:pt idx="3">
                  <c:v>0.45258470220284841</c:v>
                </c:pt>
                <c:pt idx="4">
                  <c:v>0.25409290269465262</c:v>
                </c:pt>
                <c:pt idx="5">
                  <c:v>0.20561095879023281</c:v>
                </c:pt>
                <c:pt idx="6">
                  <c:v>0.19188390541062542</c:v>
                </c:pt>
                <c:pt idx="7">
                  <c:v>7.7644205453654788E-2</c:v>
                </c:pt>
                <c:pt idx="8">
                  <c:v>1.3744371638994685E-2</c:v>
                </c:pt>
                <c:pt idx="9">
                  <c:v>4.9723265513673765E-7</c:v>
                </c:pt>
                <c:pt idx="10">
                  <c:v>1.2630444657779611E-7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C-4D22-A511-1DD3F23FF3BA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0.77918049918963228</c:v>
                </c:pt>
                <c:pt idx="1">
                  <c:v>0.56649201277788586</c:v>
                </c:pt>
                <c:pt idx="2">
                  <c:v>0.50320224853751361</c:v>
                </c:pt>
                <c:pt idx="3">
                  <c:v>0.44409895900980589</c:v>
                </c:pt>
                <c:pt idx="4">
                  <c:v>0.20461380154118874</c:v>
                </c:pt>
                <c:pt idx="5">
                  <c:v>0.11157976267582526</c:v>
                </c:pt>
                <c:pt idx="6">
                  <c:v>8.2095844761638226E-2</c:v>
                </c:pt>
                <c:pt idx="7">
                  <c:v>1.3277515760571094E-3</c:v>
                </c:pt>
                <c:pt idx="8">
                  <c:v>8.933981193724541E-7</c:v>
                </c:pt>
                <c:pt idx="9">
                  <c:v>4.9723208897148211E-7</c:v>
                </c:pt>
                <c:pt idx="10">
                  <c:v>1.2630388766334753E-7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C-4D22-A511-1DD3F23FF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(4)'!$AR$72:$AR$82</c:f>
              <c:numCache>
                <c:formatCode>General</c:formatCode>
                <c:ptCount val="11"/>
                <c:pt idx="0">
                  <c:v>9686.5998069553098</c:v>
                </c:pt>
                <c:pt idx="1">
                  <c:v>9686.5777261768708</c:v>
                </c:pt>
                <c:pt idx="2">
                  <c:v>9686.5727126539405</c:v>
                </c:pt>
                <c:pt idx="3">
                  <c:v>9686.5148442635491</c:v>
                </c:pt>
                <c:pt idx="4">
                  <c:v>9686.3272389548893</c:v>
                </c:pt>
                <c:pt idx="5">
                  <c:v>9686.3284865420392</c:v>
                </c:pt>
                <c:pt idx="6">
                  <c:v>9686.1775939535291</c:v>
                </c:pt>
                <c:pt idx="7">
                  <c:v>9686.0637359646698</c:v>
                </c:pt>
                <c:pt idx="8">
                  <c:v>9685.8308683857194</c:v>
                </c:pt>
                <c:pt idx="9">
                  <c:v>9684.9699897800001</c:v>
                </c:pt>
                <c:pt idx="10">
                  <c:v>6072.3446364412403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4-4BD0-8C5B-24FE118D16F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(4)'!$AR$61:$AR$71</c:f>
              <c:numCache>
                <c:formatCode>General</c:formatCode>
                <c:ptCount val="11"/>
                <c:pt idx="0">
                  <c:v>8494.4093023455498</c:v>
                </c:pt>
                <c:pt idx="1">
                  <c:v>8494.4269878252999</c:v>
                </c:pt>
                <c:pt idx="2">
                  <c:v>8494.3272764279991</c:v>
                </c:pt>
                <c:pt idx="3">
                  <c:v>8494.3547244599395</c:v>
                </c:pt>
                <c:pt idx="4">
                  <c:v>8494.2852359975095</c:v>
                </c:pt>
                <c:pt idx="5">
                  <c:v>8494.1092991937094</c:v>
                </c:pt>
                <c:pt idx="6">
                  <c:v>8494.1637950022796</c:v>
                </c:pt>
                <c:pt idx="7">
                  <c:v>8493.8121914906897</c:v>
                </c:pt>
                <c:pt idx="8">
                  <c:v>8493.5318813316208</c:v>
                </c:pt>
                <c:pt idx="9">
                  <c:v>8493.1537258808494</c:v>
                </c:pt>
                <c:pt idx="10">
                  <c:v>4322.0448441109002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4-4BD0-8C5B-24FE118D16F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(4)'!$AR$50:$AR$60</c:f>
              <c:numCache>
                <c:formatCode>General</c:formatCode>
                <c:ptCount val="11"/>
                <c:pt idx="0">
                  <c:v>7308.1900885088498</c:v>
                </c:pt>
                <c:pt idx="1">
                  <c:v>7308.1870008365304</c:v>
                </c:pt>
                <c:pt idx="2">
                  <c:v>7307.9226492608004</c:v>
                </c:pt>
                <c:pt idx="3">
                  <c:v>7308.1749780378104</c:v>
                </c:pt>
                <c:pt idx="4">
                  <c:v>7307.97655566915</c:v>
                </c:pt>
                <c:pt idx="5">
                  <c:v>7307.7310502699602</c:v>
                </c:pt>
                <c:pt idx="6">
                  <c:v>7307.7139779096697</c:v>
                </c:pt>
                <c:pt idx="7">
                  <c:v>7307.4894581525596</c:v>
                </c:pt>
                <c:pt idx="8">
                  <c:v>7307.3737870991899</c:v>
                </c:pt>
                <c:pt idx="9">
                  <c:v>7306.8551775124997</c:v>
                </c:pt>
                <c:pt idx="10">
                  <c:v>3128.38049178133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B4-4BD0-8C5B-24FE118D16F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(4)'!$AR$39:$AR$49</c:f>
              <c:numCache>
                <c:formatCode>General</c:formatCode>
                <c:ptCount val="11"/>
                <c:pt idx="0">
                  <c:v>6126.6495637919797</c:v>
                </c:pt>
                <c:pt idx="1">
                  <c:v>6126.5554604210301</c:v>
                </c:pt>
                <c:pt idx="2">
                  <c:v>6126.5911585038702</c:v>
                </c:pt>
                <c:pt idx="3">
                  <c:v>6126.4528655233898</c:v>
                </c:pt>
                <c:pt idx="4">
                  <c:v>6126.4855909129501</c:v>
                </c:pt>
                <c:pt idx="5">
                  <c:v>6126.4365317188904</c:v>
                </c:pt>
                <c:pt idx="6">
                  <c:v>6126.4086112456798</c:v>
                </c:pt>
                <c:pt idx="7">
                  <c:v>6126.1973775383503</c:v>
                </c:pt>
                <c:pt idx="8">
                  <c:v>6126.1125788843101</c:v>
                </c:pt>
                <c:pt idx="9">
                  <c:v>6125.3654358839303</c:v>
                </c:pt>
                <c:pt idx="10">
                  <c:v>1960.95611596912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B4-4BD0-8C5B-24FE118D16F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(4)'!$AR$28:$AR$38</c:f>
              <c:numCache>
                <c:formatCode>General</c:formatCode>
                <c:ptCount val="11"/>
                <c:pt idx="0">
                  <c:v>4947.2160227202303</c:v>
                </c:pt>
                <c:pt idx="1">
                  <c:v>4947.2799811124696</c:v>
                </c:pt>
                <c:pt idx="2">
                  <c:v>4947.1148919390698</c:v>
                </c:pt>
                <c:pt idx="3">
                  <c:v>4946.9878096831699</c:v>
                </c:pt>
                <c:pt idx="4">
                  <c:v>4946.9766236822697</c:v>
                </c:pt>
                <c:pt idx="5">
                  <c:v>4947.03764484168</c:v>
                </c:pt>
                <c:pt idx="6">
                  <c:v>4946.8891469703804</c:v>
                </c:pt>
                <c:pt idx="7">
                  <c:v>4946.9331283923202</c:v>
                </c:pt>
                <c:pt idx="8">
                  <c:v>4946.7973521471304</c:v>
                </c:pt>
                <c:pt idx="9">
                  <c:v>3863.3519519022402</c:v>
                </c:pt>
                <c:pt idx="10">
                  <c:v>1153.7075909923001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B4-4BD0-8C5B-24FE118D16F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(4)'!$AR$17:$AR$27</c:f>
              <c:numCache>
                <c:formatCode>General</c:formatCode>
                <c:ptCount val="11"/>
                <c:pt idx="0">
                  <c:v>3768.3095955027502</c:v>
                </c:pt>
                <c:pt idx="1">
                  <c:v>3768.4014679986099</c:v>
                </c:pt>
                <c:pt idx="2">
                  <c:v>3768.4151509588301</c:v>
                </c:pt>
                <c:pt idx="3">
                  <c:v>3768.3270840719802</c:v>
                </c:pt>
                <c:pt idx="4">
                  <c:v>3768.2724614306999</c:v>
                </c:pt>
                <c:pt idx="5">
                  <c:v>3768.2351310890899</c:v>
                </c:pt>
                <c:pt idx="6">
                  <c:v>3768.1634234072999</c:v>
                </c:pt>
                <c:pt idx="7">
                  <c:v>3768.1825896636801</c:v>
                </c:pt>
                <c:pt idx="8">
                  <c:v>3417.4821902208701</c:v>
                </c:pt>
                <c:pt idx="9">
                  <c:v>2029.4498569928201</c:v>
                </c:pt>
                <c:pt idx="10">
                  <c:v>637.082888777025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B4-4BD0-8C5B-24FE118D16F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(4)'!$AR$6:$AR$16</c:f>
              <c:numCache>
                <c:formatCode>General</c:formatCode>
                <c:ptCount val="11"/>
                <c:pt idx="0">
                  <c:v>2590.09315753896</c:v>
                </c:pt>
                <c:pt idx="1">
                  <c:v>2590.0029095571699</c:v>
                </c:pt>
                <c:pt idx="2">
                  <c:v>2590.0824985331001</c:v>
                </c:pt>
                <c:pt idx="3">
                  <c:v>2590.06127950665</c:v>
                </c:pt>
                <c:pt idx="4">
                  <c:v>2590.0837635245398</c:v>
                </c:pt>
                <c:pt idx="5">
                  <c:v>2590.1092175865101</c:v>
                </c:pt>
                <c:pt idx="6">
                  <c:v>2590.1079775407402</c:v>
                </c:pt>
                <c:pt idx="7">
                  <c:v>1758.99939988708</c:v>
                </c:pt>
                <c:pt idx="8">
                  <c:v>1357.0393225109401</c:v>
                </c:pt>
                <c:pt idx="9">
                  <c:v>957.27052865930898</c:v>
                </c:pt>
                <c:pt idx="10">
                  <c:v>351.47282484435402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B4-4BD0-8C5B-24FE118D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(4)'!$AL$72:$AL$82</c:f>
              <c:numCache>
                <c:formatCode>General</c:formatCode>
                <c:ptCount val="11"/>
                <c:pt idx="0">
                  <c:v>0.87664797340490697</c:v>
                </c:pt>
                <c:pt idx="1">
                  <c:v>0.86456679627072797</c:v>
                </c:pt>
                <c:pt idx="2">
                  <c:v>0.85306764825204395</c:v>
                </c:pt>
                <c:pt idx="3">
                  <c:v>0.83716999875006604</c:v>
                </c:pt>
                <c:pt idx="4">
                  <c:v>0.75411338593378996</c:v>
                </c:pt>
                <c:pt idx="5">
                  <c:v>0.69469734905702096</c:v>
                </c:pt>
                <c:pt idx="6">
                  <c:v>0.67732527156310096</c:v>
                </c:pt>
                <c:pt idx="7">
                  <c:v>0.60226224638358306</c:v>
                </c:pt>
                <c:pt idx="8">
                  <c:v>0.56382170547728305</c:v>
                </c:pt>
                <c:pt idx="9">
                  <c:v>0.474894528389528</c:v>
                </c:pt>
                <c:pt idx="10">
                  <c:v>3.3608284482849103E-2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0-48E9-B391-415CBC9867D4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(4)'!$AL$61:$AL$71</c:f>
              <c:numCache>
                <c:formatCode>General</c:formatCode>
                <c:ptCount val="11"/>
                <c:pt idx="0">
                  <c:v>0.87428242983042403</c:v>
                </c:pt>
                <c:pt idx="1">
                  <c:v>0.86177794617623704</c:v>
                </c:pt>
                <c:pt idx="2">
                  <c:v>0.84692807281901406</c:v>
                </c:pt>
                <c:pt idx="3">
                  <c:v>0.83445841329574699</c:v>
                </c:pt>
                <c:pt idx="4">
                  <c:v>0.71876344148187898</c:v>
                </c:pt>
                <c:pt idx="5">
                  <c:v>0.68306739396413496</c:v>
                </c:pt>
                <c:pt idx="6">
                  <c:v>0.66821398855594505</c:v>
                </c:pt>
                <c:pt idx="7">
                  <c:v>0.59127152644458403</c:v>
                </c:pt>
                <c:pt idx="8">
                  <c:v>0.53532580847454203</c:v>
                </c:pt>
                <c:pt idx="9">
                  <c:v>0.43515593934755897</c:v>
                </c:pt>
                <c:pt idx="10">
                  <c:v>7.0299549173756803E-3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0-48E9-B391-415CBC9867D4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(4)'!$AL$50:$AL$60</c:f>
              <c:numCache>
                <c:formatCode>General</c:formatCode>
                <c:ptCount val="11"/>
                <c:pt idx="0">
                  <c:v>0.88688442774879095</c:v>
                </c:pt>
                <c:pt idx="1">
                  <c:v>0.85600401361684897</c:v>
                </c:pt>
                <c:pt idx="2">
                  <c:v>0.84813992115421699</c:v>
                </c:pt>
                <c:pt idx="3">
                  <c:v>0.82969349486611699</c:v>
                </c:pt>
                <c:pt idx="4">
                  <c:v>0.71910882059072001</c:v>
                </c:pt>
                <c:pt idx="5">
                  <c:v>0.67648465558864501</c:v>
                </c:pt>
                <c:pt idx="6">
                  <c:v>0.66331005123762399</c:v>
                </c:pt>
                <c:pt idx="7">
                  <c:v>0.576864167527256</c:v>
                </c:pt>
                <c:pt idx="8">
                  <c:v>0.53819528891201895</c:v>
                </c:pt>
                <c:pt idx="9">
                  <c:v>0.38055026646601597</c:v>
                </c:pt>
                <c:pt idx="10" formatCode="0.00E+00">
                  <c:v>1.19669852566018E-6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0-48E9-B391-415CBC9867D4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(4)'!$AL$39:$AL$49</c:f>
              <c:numCache>
                <c:formatCode>General</c:formatCode>
                <c:ptCount val="11"/>
                <c:pt idx="0">
                  <c:v>0.88342223822150201</c:v>
                </c:pt>
                <c:pt idx="1">
                  <c:v>0.83801672101797298</c:v>
                </c:pt>
                <c:pt idx="2">
                  <c:v>0.83021081847945499</c:v>
                </c:pt>
                <c:pt idx="3">
                  <c:v>0.81243383858828999</c:v>
                </c:pt>
                <c:pt idx="4">
                  <c:v>0.72121165962377198</c:v>
                </c:pt>
                <c:pt idx="5">
                  <c:v>0.67124577883361003</c:v>
                </c:pt>
                <c:pt idx="6">
                  <c:v>0.64382668383518504</c:v>
                </c:pt>
                <c:pt idx="7">
                  <c:v>0.55273201355383905</c:v>
                </c:pt>
                <c:pt idx="8">
                  <c:v>0.48615287580486399</c:v>
                </c:pt>
                <c:pt idx="9">
                  <c:v>0.35421077913545002</c:v>
                </c:pt>
                <c:pt idx="10" formatCode="0.00E+00">
                  <c:v>1.0611558792298001E-6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0-48E9-B391-415CBC9867D4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(4)'!$AL$28:$AL$38</c:f>
              <c:numCache>
                <c:formatCode>General</c:formatCode>
                <c:ptCount val="11"/>
                <c:pt idx="0">
                  <c:v>0.87722135464814999</c:v>
                </c:pt>
                <c:pt idx="1">
                  <c:v>0.84213449817869701</c:v>
                </c:pt>
                <c:pt idx="2">
                  <c:v>0.82266616270344295</c:v>
                </c:pt>
                <c:pt idx="3">
                  <c:v>0.81363769002044195</c:v>
                </c:pt>
                <c:pt idx="4">
                  <c:v>0.71260220854963197</c:v>
                </c:pt>
                <c:pt idx="5">
                  <c:v>0.67294164330586104</c:v>
                </c:pt>
                <c:pt idx="6">
                  <c:v>0.62856412487222801</c:v>
                </c:pt>
                <c:pt idx="7">
                  <c:v>0.51902589917555197</c:v>
                </c:pt>
                <c:pt idx="8">
                  <c:v>0.42750338346245598</c:v>
                </c:pt>
                <c:pt idx="9">
                  <c:v>0.15539621479551899</c:v>
                </c:pt>
                <c:pt idx="10" formatCode="0.00E+00">
                  <c:v>8.5004814018763203E-7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0-48E9-B391-415CBC9867D4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(4)'!$AL$17:$AL$27</c:f>
              <c:numCache>
                <c:formatCode>General</c:formatCode>
                <c:ptCount val="11"/>
                <c:pt idx="0">
                  <c:v>0.86182905217763695</c:v>
                </c:pt>
                <c:pt idx="1">
                  <c:v>0.83151872314931696</c:v>
                </c:pt>
                <c:pt idx="2">
                  <c:v>0.81668237992486703</c:v>
                </c:pt>
                <c:pt idx="3">
                  <c:v>0.79345155164797798</c:v>
                </c:pt>
                <c:pt idx="4">
                  <c:v>0.66648139058856704</c:v>
                </c:pt>
                <c:pt idx="5">
                  <c:v>0.63167782881483903</c:v>
                </c:pt>
                <c:pt idx="6">
                  <c:v>0.59829133927261502</c:v>
                </c:pt>
                <c:pt idx="7">
                  <c:v>0.456225871482273</c:v>
                </c:pt>
                <c:pt idx="8">
                  <c:v>0.26603565282789698</c:v>
                </c:pt>
                <c:pt idx="9">
                  <c:v>2.59419514269498E-2</c:v>
                </c:pt>
                <c:pt idx="10" formatCode="0.00E+00">
                  <c:v>7.2332594410608199E-7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0-48E9-B391-415CBC9867D4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(4)'!$AL$6:$AL$16</c:f>
              <c:numCache>
                <c:formatCode>General</c:formatCode>
                <c:ptCount val="11"/>
                <c:pt idx="0">
                  <c:v>0.853615137202831</c:v>
                </c:pt>
                <c:pt idx="1">
                  <c:v>0.80733710402914305</c:v>
                </c:pt>
                <c:pt idx="2">
                  <c:v>0.789662975401484</c:v>
                </c:pt>
                <c:pt idx="3">
                  <c:v>0.76773716301522799</c:v>
                </c:pt>
                <c:pt idx="4">
                  <c:v>0.60198811782991501</c:v>
                </c:pt>
                <c:pt idx="5">
                  <c:v>0.52224518169610301</c:v>
                </c:pt>
                <c:pt idx="6">
                  <c:v>0.48946590356608799</c:v>
                </c:pt>
                <c:pt idx="7">
                  <c:v>0.121619795932049</c:v>
                </c:pt>
                <c:pt idx="8">
                  <c:v>1.20799500848156E-2</c:v>
                </c:pt>
                <c:pt idx="9" formatCode="0.00E+00">
                  <c:v>1.6313984235043099E-6</c:v>
                </c:pt>
                <c:pt idx="10" formatCode="0.00E+00">
                  <c:v>5.0552737952219705E-7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30-48E9-B391-415CBC98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0-44F8-8138-0CAA23C7B136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0-44F8-8138-0CAA23C7B136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0-44F8-8138-0CAA23C7B136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0-44F8-8138-0CAA23C7B136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B0-44F8-8138-0CAA23C7B136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B0-44F8-8138-0CAA23C7B136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B0-44F8-8138-0CAA23C7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6B0-9830-80441D94438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A-46B0-9830-80441D94438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A-46B0-9830-80441D94438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A-46B0-9830-80441D94438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A-46B0-9830-80441D94438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A-46B0-9830-80441D94438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CA-46B0-9830-80441D94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(4)'!$AM$72:$AM$82</c:f>
              <c:numCache>
                <c:formatCode>General</c:formatCode>
                <c:ptCount val="11"/>
                <c:pt idx="0">
                  <c:v>183.08504426832499</c:v>
                </c:pt>
                <c:pt idx="1">
                  <c:v>185.602340358672</c:v>
                </c:pt>
                <c:pt idx="2">
                  <c:v>188.07274656009099</c:v>
                </c:pt>
                <c:pt idx="3">
                  <c:v>191.60066507700799</c:v>
                </c:pt>
                <c:pt idx="4">
                  <c:v>212.287771585641</c:v>
                </c:pt>
                <c:pt idx="5">
                  <c:v>230.01297512250201</c:v>
                </c:pt>
                <c:pt idx="6">
                  <c:v>235.70302776157001</c:v>
                </c:pt>
                <c:pt idx="7">
                  <c:v>234.59448536089201</c:v>
                </c:pt>
                <c:pt idx="8">
                  <c:v>223.894267736366</c:v>
                </c:pt>
                <c:pt idx="9">
                  <c:v>227.21975180538999</c:v>
                </c:pt>
                <c:pt idx="10">
                  <c:v>988.90724402246803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459-A09C-147D215AB569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(4)'!$AM$61:$AM$71</c:f>
              <c:numCache>
                <c:formatCode>General</c:formatCode>
                <c:ptCount val="11"/>
                <c:pt idx="0">
                  <c:v>183.57926311243801</c:v>
                </c:pt>
                <c:pt idx="1">
                  <c:v>186.19960882239701</c:v>
                </c:pt>
                <c:pt idx="2">
                  <c:v>189.42448397946001</c:v>
                </c:pt>
                <c:pt idx="3">
                  <c:v>192.21616534537799</c:v>
                </c:pt>
                <c:pt idx="4">
                  <c:v>222.61197209364701</c:v>
                </c:pt>
                <c:pt idx="5">
                  <c:v>233.88956000046099</c:v>
                </c:pt>
                <c:pt idx="6">
                  <c:v>238.85255859408699</c:v>
                </c:pt>
                <c:pt idx="7">
                  <c:v>238.30116983747601</c:v>
                </c:pt>
                <c:pt idx="8">
                  <c:v>232.01305874955699</c:v>
                </c:pt>
                <c:pt idx="9">
                  <c:v>235.291996843318</c:v>
                </c:pt>
                <c:pt idx="10">
                  <c:v>1640.3431107132201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459-A09C-147D215AB569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(4)'!$AM$50:$AM$60</c:f>
              <c:numCache>
                <c:formatCode>General</c:formatCode>
                <c:ptCount val="11"/>
                <c:pt idx="0">
                  <c:v>180.985237447538</c:v>
                </c:pt>
                <c:pt idx="1">
                  <c:v>187.44614054438799</c:v>
                </c:pt>
                <c:pt idx="2">
                  <c:v>189.15771353650601</c:v>
                </c:pt>
                <c:pt idx="3">
                  <c:v>193.30921189597601</c:v>
                </c:pt>
                <c:pt idx="4">
                  <c:v>222.503491305452</c:v>
                </c:pt>
                <c:pt idx="5">
                  <c:v>236.11576518609999</c:v>
                </c:pt>
                <c:pt idx="6">
                  <c:v>240.56598586323801</c:v>
                </c:pt>
                <c:pt idx="7">
                  <c:v>244.49187360385301</c:v>
                </c:pt>
                <c:pt idx="8">
                  <c:v>227.884400755966</c:v>
                </c:pt>
                <c:pt idx="9">
                  <c:v>249.01018791883899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3-4459-A09C-147D215AB569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(4)'!$AM$39:$AM$49</c:f>
              <c:numCache>
                <c:formatCode>General</c:formatCode>
                <c:ptCount val="11"/>
                <c:pt idx="0">
                  <c:v>181.69009331728901</c:v>
                </c:pt>
                <c:pt idx="1">
                  <c:v>191.44012465273801</c:v>
                </c:pt>
                <c:pt idx="2">
                  <c:v>193.209502549593</c:v>
                </c:pt>
                <c:pt idx="3">
                  <c:v>197.388777467626</c:v>
                </c:pt>
                <c:pt idx="4">
                  <c:v>221.85748262237999</c:v>
                </c:pt>
                <c:pt idx="5">
                  <c:v>237.896887721078</c:v>
                </c:pt>
                <c:pt idx="6">
                  <c:v>247.78474856859799</c:v>
                </c:pt>
                <c:pt idx="7">
                  <c:v>252.12607104421801</c:v>
                </c:pt>
                <c:pt idx="8">
                  <c:v>248.62401523592001</c:v>
                </c:pt>
                <c:pt idx="9">
                  <c:v>274.56948263547798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3-4459-A09C-147D215AB569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(4)'!$AM$28:$AM$38</c:f>
              <c:numCache>
                <c:formatCode>General</c:formatCode>
                <c:ptCount val="11"/>
                <c:pt idx="0">
                  <c:v>182.96542013720699</c:v>
                </c:pt>
                <c:pt idx="1">
                  <c:v>190.509737783632</c:v>
                </c:pt>
                <c:pt idx="2">
                  <c:v>194.967346581546</c:v>
                </c:pt>
                <c:pt idx="3">
                  <c:v>197.090668816705</c:v>
                </c:pt>
                <c:pt idx="4">
                  <c:v>224.478989411985</c:v>
                </c:pt>
                <c:pt idx="5">
                  <c:v>237.281956569074</c:v>
                </c:pt>
                <c:pt idx="6">
                  <c:v>253.65605994215301</c:v>
                </c:pt>
                <c:pt idx="7">
                  <c:v>262.54826554121001</c:v>
                </c:pt>
                <c:pt idx="8">
                  <c:v>269.80834097182901</c:v>
                </c:pt>
                <c:pt idx="9">
                  <c:v>475.65593902177102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3-4459-A09C-147D215AB569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(4)'!$AM$17:$AM$27</c:f>
              <c:numCache>
                <c:formatCode>General</c:formatCode>
                <c:ptCount val="11"/>
                <c:pt idx="0">
                  <c:v>186.212968017918</c:v>
                </c:pt>
                <c:pt idx="1">
                  <c:v>192.92397238980001</c:v>
                </c:pt>
                <c:pt idx="2">
                  <c:v>196.385557978582</c:v>
                </c:pt>
                <c:pt idx="3">
                  <c:v>202.06798348718101</c:v>
                </c:pt>
                <c:pt idx="4">
                  <c:v>239.83835990307199</c:v>
                </c:pt>
                <c:pt idx="5">
                  <c:v>252.55903363096601</c:v>
                </c:pt>
                <c:pt idx="6">
                  <c:v>266.23956087097901</c:v>
                </c:pt>
                <c:pt idx="7">
                  <c:v>288.82063846441798</c:v>
                </c:pt>
                <c:pt idx="8">
                  <c:v>384.32740032652902</c:v>
                </c:pt>
                <c:pt idx="9">
                  <c:v>1614.1607179734201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3-4459-A09C-147D215AB569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(4)'!$AM$6:$AM$16</c:f>
              <c:numCache>
                <c:formatCode>General</c:formatCode>
                <c:ptCount val="11"/>
                <c:pt idx="0">
                  <c:v>187.99134486552501</c:v>
                </c:pt>
                <c:pt idx="1">
                  <c:v>198.65815942411899</c:v>
                </c:pt>
                <c:pt idx="2">
                  <c:v>203.052839077627</c:v>
                </c:pt>
                <c:pt idx="3">
                  <c:v>208.78414803281001</c:v>
                </c:pt>
                <c:pt idx="4">
                  <c:v>265.205093135499</c:v>
                </c:pt>
                <c:pt idx="5">
                  <c:v>304.66172384702901</c:v>
                </c:pt>
                <c:pt idx="6">
                  <c:v>324.44230539786599</c:v>
                </c:pt>
                <c:pt idx="7">
                  <c:v>700.42545631107805</c:v>
                </c:pt>
                <c:pt idx="8">
                  <c:v>2136.5935986773102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63-4459-A09C-147D215A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(4)'!$AK$72:$AK$82</c:f>
              <c:numCache>
                <c:formatCode>General</c:formatCode>
                <c:ptCount val="11"/>
                <c:pt idx="0">
                  <c:v>1.16979652689519</c:v>
                </c:pt>
                <c:pt idx="1">
                  <c:v>1.54751203008258</c:v>
                </c:pt>
                <c:pt idx="2">
                  <c:v>1.69952900626041</c:v>
                </c:pt>
                <c:pt idx="3">
                  <c:v>1.87311924851875</c:v>
                </c:pt>
                <c:pt idx="4">
                  <c:v>2.8391849858951099</c:v>
                </c:pt>
                <c:pt idx="5">
                  <c:v>3.2476721783839499</c:v>
                </c:pt>
                <c:pt idx="6">
                  <c:v>3.3445834949866402</c:v>
                </c:pt>
                <c:pt idx="7">
                  <c:v>4.4322728330951602</c:v>
                </c:pt>
                <c:pt idx="8">
                  <c:v>5.7540654179433304</c:v>
                </c:pt>
                <c:pt idx="9">
                  <c:v>9.2820270353090901</c:v>
                </c:pt>
                <c:pt idx="10">
                  <c:v>27.5101212064646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D-4DF8-8C91-4C6293C29160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(4)'!$AK$61:$AK$71</c:f>
              <c:numCache>
                <c:formatCode>General</c:formatCode>
                <c:ptCount val="11"/>
                <c:pt idx="0">
                  <c:v>1.1733182001062501</c:v>
                </c:pt>
                <c:pt idx="1">
                  <c:v>1.53264424731578</c:v>
                </c:pt>
                <c:pt idx="2">
                  <c:v>1.69187134288706</c:v>
                </c:pt>
                <c:pt idx="3">
                  <c:v>1.87348161737026</c:v>
                </c:pt>
                <c:pt idx="4">
                  <c:v>2.8053880903941502</c:v>
                </c:pt>
                <c:pt idx="5">
                  <c:v>3.2363393636753202</c:v>
                </c:pt>
                <c:pt idx="6">
                  <c:v>3.3404052294853401</c:v>
                </c:pt>
                <c:pt idx="7">
                  <c:v>4.46031296865171</c:v>
                </c:pt>
                <c:pt idx="8">
                  <c:v>5.6962017904111599</c:v>
                </c:pt>
                <c:pt idx="9">
                  <c:v>9.0458498330819701</c:v>
                </c:pt>
                <c:pt idx="10">
                  <c:v>26.554981135647701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D-4DF8-8C91-4C6293C29160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(4)'!$AK$50:$AK$60</c:f>
              <c:numCache>
                <c:formatCode>General</c:formatCode>
                <c:ptCount val="11"/>
                <c:pt idx="0">
                  <c:v>1.1679133932157799</c:v>
                </c:pt>
                <c:pt idx="1">
                  <c:v>1.5317124936222799</c:v>
                </c:pt>
                <c:pt idx="2">
                  <c:v>1.69907341242279</c:v>
                </c:pt>
                <c:pt idx="3">
                  <c:v>1.87712649602231</c:v>
                </c:pt>
                <c:pt idx="4">
                  <c:v>2.8249922344418001</c:v>
                </c:pt>
                <c:pt idx="5">
                  <c:v>3.2010719355438599</c:v>
                </c:pt>
                <c:pt idx="6">
                  <c:v>3.33216266428605</c:v>
                </c:pt>
                <c:pt idx="7">
                  <c:v>4.4221159635284097</c:v>
                </c:pt>
                <c:pt idx="8">
                  <c:v>5.7223738460540696</c:v>
                </c:pt>
                <c:pt idx="9">
                  <c:v>9.2246598249758307</c:v>
                </c:pt>
                <c:pt idx="10">
                  <c:v>26.410322578731002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D-4DF8-8C91-4C6293C29160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(4)'!$AK$39:$AK$49</c:f>
              <c:numCache>
                <c:formatCode>General</c:formatCode>
                <c:ptCount val="11"/>
                <c:pt idx="0">
                  <c:v>1.1737036890071</c:v>
                </c:pt>
                <c:pt idx="1">
                  <c:v>1.5268045898479701</c:v>
                </c:pt>
                <c:pt idx="2">
                  <c:v>1.6847784215622601</c:v>
                </c:pt>
                <c:pt idx="3">
                  <c:v>1.8694444005636199</c:v>
                </c:pt>
                <c:pt idx="4">
                  <c:v>2.8085559450264599</c:v>
                </c:pt>
                <c:pt idx="5">
                  <c:v>3.1896810299862599</c:v>
                </c:pt>
                <c:pt idx="6">
                  <c:v>3.3254598073157302</c:v>
                </c:pt>
                <c:pt idx="7">
                  <c:v>4.3857623030525197</c:v>
                </c:pt>
                <c:pt idx="8">
                  <c:v>5.6894910495509903</c:v>
                </c:pt>
                <c:pt idx="9">
                  <c:v>9.0774525045954508</c:v>
                </c:pt>
                <c:pt idx="10">
                  <c:v>24.709954049806498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D-4DF8-8C91-4C6293C29160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(4)'!$AK$28:$AK$38</c:f>
              <c:numCache>
                <c:formatCode>General</c:formatCode>
                <c:ptCount val="11"/>
                <c:pt idx="0">
                  <c:v>1.16308331932646</c:v>
                </c:pt>
                <c:pt idx="1">
                  <c:v>1.5262007373561099</c:v>
                </c:pt>
                <c:pt idx="2">
                  <c:v>1.6823812180761399</c:v>
                </c:pt>
                <c:pt idx="3">
                  <c:v>1.8572748252838001</c:v>
                </c:pt>
                <c:pt idx="4">
                  <c:v>2.7856171326877099</c:v>
                </c:pt>
                <c:pt idx="5">
                  <c:v>3.17350783968836</c:v>
                </c:pt>
                <c:pt idx="6">
                  <c:v>3.3105847749066899</c:v>
                </c:pt>
                <c:pt idx="7">
                  <c:v>4.3627480260914</c:v>
                </c:pt>
                <c:pt idx="8">
                  <c:v>5.5572286435129996</c:v>
                </c:pt>
                <c:pt idx="9">
                  <c:v>8.6649338649386198</c:v>
                </c:pt>
                <c:pt idx="10">
                  <c:v>22.086524561227598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D-4DF8-8C91-4C6293C29160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(4)'!$AK$17:$AK$27</c:f>
              <c:numCache>
                <c:formatCode>General</c:formatCode>
                <c:ptCount val="11"/>
                <c:pt idx="0">
                  <c:v>1.1672363782147499</c:v>
                </c:pt>
                <c:pt idx="1">
                  <c:v>1.51598589459417</c:v>
                </c:pt>
                <c:pt idx="2">
                  <c:v>1.6837521492645999</c:v>
                </c:pt>
                <c:pt idx="3">
                  <c:v>1.8636304681199201</c:v>
                </c:pt>
                <c:pt idx="4">
                  <c:v>2.77586301394589</c:v>
                </c:pt>
                <c:pt idx="5">
                  <c:v>3.1323683589157598</c:v>
                </c:pt>
                <c:pt idx="6">
                  <c:v>3.2836650747440599</c:v>
                </c:pt>
                <c:pt idx="7">
                  <c:v>4.3273981931744503</c:v>
                </c:pt>
                <c:pt idx="8">
                  <c:v>5.4912368408591101</c:v>
                </c:pt>
                <c:pt idx="9">
                  <c:v>8.5665137134631699</c:v>
                </c:pt>
                <c:pt idx="10">
                  <c:v>16.801864562580501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D-4DF8-8C91-4C6293C29160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(4)'!$AK$6:$AK$16</c:f>
              <c:numCache>
                <c:formatCode>General</c:formatCode>
                <c:ptCount val="11"/>
                <c:pt idx="0">
                  <c:v>1.1417497986824701</c:v>
                </c:pt>
                <c:pt idx="1">
                  <c:v>1.5096468959895499</c:v>
                </c:pt>
                <c:pt idx="2">
                  <c:v>1.66193686386725</c:v>
                </c:pt>
                <c:pt idx="3">
                  <c:v>1.8348557297730701</c:v>
                </c:pt>
                <c:pt idx="4">
                  <c:v>2.75690099274212</c:v>
                </c:pt>
                <c:pt idx="5">
                  <c:v>3.0810930773866301</c:v>
                </c:pt>
                <c:pt idx="6">
                  <c:v>3.1943028659827601</c:v>
                </c:pt>
                <c:pt idx="7">
                  <c:v>4.2046341610787499</c:v>
                </c:pt>
                <c:pt idx="8">
                  <c:v>5.2984595431518899</c:v>
                </c:pt>
                <c:pt idx="9">
                  <c:v>7.8121292884442903</c:v>
                </c:pt>
                <c:pt idx="10">
                  <c:v>11.410000368701899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D-4DF8-8C91-4C6293C2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(4)'!$AQ$72:$AQ$82</c:f>
              <c:numCache>
                <c:formatCode>General</c:formatCode>
                <c:ptCount val="11"/>
                <c:pt idx="0">
                  <c:v>6514.9090317703703</c:v>
                </c:pt>
                <c:pt idx="1">
                  <c:v>6514.8166208795101</c:v>
                </c:pt>
                <c:pt idx="2">
                  <c:v>6515.04866043326</c:v>
                </c:pt>
                <c:pt idx="3">
                  <c:v>6514.8506924780604</c:v>
                </c:pt>
                <c:pt idx="4">
                  <c:v>6513.4715252916603</c:v>
                </c:pt>
                <c:pt idx="5">
                  <c:v>6514.1624388625096</c:v>
                </c:pt>
                <c:pt idx="6">
                  <c:v>6514.7086739362403</c:v>
                </c:pt>
                <c:pt idx="7">
                  <c:v>6513.7807825579403</c:v>
                </c:pt>
                <c:pt idx="8">
                  <c:v>6513.7515633887397</c:v>
                </c:pt>
                <c:pt idx="9">
                  <c:v>6511.9767389530498</c:v>
                </c:pt>
                <c:pt idx="10">
                  <c:v>3761.6212136610702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8-407D-AEBA-B92BAF9376DC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(4)'!$AQ$61:$AQ$71</c:f>
              <c:numCache>
                <c:formatCode>General</c:formatCode>
                <c:ptCount val="11"/>
                <c:pt idx="0">
                  <c:v>5710.3969533011696</c:v>
                </c:pt>
                <c:pt idx="1">
                  <c:v>5710.5191776654401</c:v>
                </c:pt>
                <c:pt idx="2">
                  <c:v>5710.12356399483</c:v>
                </c:pt>
                <c:pt idx="3">
                  <c:v>5710.2132924358502</c:v>
                </c:pt>
                <c:pt idx="4">
                  <c:v>5709.1384445350204</c:v>
                </c:pt>
                <c:pt idx="5">
                  <c:v>5709.8595763858102</c:v>
                </c:pt>
                <c:pt idx="6">
                  <c:v>5710.0931924905099</c:v>
                </c:pt>
                <c:pt idx="7">
                  <c:v>5709.52776574779</c:v>
                </c:pt>
                <c:pt idx="8">
                  <c:v>5709.2128838224498</c:v>
                </c:pt>
                <c:pt idx="9">
                  <c:v>5708.3935399256097</c:v>
                </c:pt>
                <c:pt idx="10">
                  <c:v>2748.2430312388401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8-407D-AEBA-B92BAF9376DC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(4)'!$AQ$50:$AQ$60</c:f>
              <c:numCache>
                <c:formatCode>General</c:formatCode>
                <c:ptCount val="11"/>
                <c:pt idx="0">
                  <c:v>4908.4599192791202</c:v>
                </c:pt>
                <c:pt idx="1">
                  <c:v>4908.4007737591301</c:v>
                </c:pt>
                <c:pt idx="2">
                  <c:v>4907.9931720258201</c:v>
                </c:pt>
                <c:pt idx="3">
                  <c:v>4906.6980765538401</c:v>
                </c:pt>
                <c:pt idx="4">
                  <c:v>4908.1617361414601</c:v>
                </c:pt>
                <c:pt idx="5">
                  <c:v>4907.74052024093</c:v>
                </c:pt>
                <c:pt idx="6">
                  <c:v>4907.7734515525299</c:v>
                </c:pt>
                <c:pt idx="7">
                  <c:v>4907.2779386513002</c:v>
                </c:pt>
                <c:pt idx="8">
                  <c:v>4906.9935102743102</c:v>
                </c:pt>
                <c:pt idx="9">
                  <c:v>4896.4407606636996</c:v>
                </c:pt>
                <c:pt idx="10">
                  <c:v>1987.7599274197901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8-407D-AEBA-B92BAF9376DC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(4)'!$AQ$39:$AQ$49</c:f>
              <c:numCache>
                <c:formatCode>General</c:formatCode>
                <c:ptCount val="11"/>
                <c:pt idx="0">
                  <c:v>4108.8478597174399</c:v>
                </c:pt>
                <c:pt idx="1">
                  <c:v>4108.7449577540701</c:v>
                </c:pt>
                <c:pt idx="2">
                  <c:v>4108.6391442460199</c:v>
                </c:pt>
                <c:pt idx="3">
                  <c:v>4108.6782663412396</c:v>
                </c:pt>
                <c:pt idx="4">
                  <c:v>4108.4126312317403</c:v>
                </c:pt>
                <c:pt idx="5">
                  <c:v>4108.34665757929</c:v>
                </c:pt>
                <c:pt idx="6">
                  <c:v>4108.0846482905699</c:v>
                </c:pt>
                <c:pt idx="7">
                  <c:v>4108.4325365127797</c:v>
                </c:pt>
                <c:pt idx="8">
                  <c:v>4107.2495613999499</c:v>
                </c:pt>
                <c:pt idx="9">
                  <c:v>3672.5635209181701</c:v>
                </c:pt>
                <c:pt idx="10">
                  <c:v>1248.1157494957599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8-407D-AEBA-B92BAF9376DC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(4)'!$AQ$28:$AQ$38</c:f>
              <c:numCache>
                <c:formatCode>General</c:formatCode>
                <c:ptCount val="11"/>
                <c:pt idx="0">
                  <c:v>3310.5249309464498</c:v>
                </c:pt>
                <c:pt idx="1">
                  <c:v>3310.9549002326198</c:v>
                </c:pt>
                <c:pt idx="2">
                  <c:v>3311.1539511772298</c:v>
                </c:pt>
                <c:pt idx="3">
                  <c:v>3310.3334525260302</c:v>
                </c:pt>
                <c:pt idx="4">
                  <c:v>3311.1893837499701</c:v>
                </c:pt>
                <c:pt idx="5">
                  <c:v>3310.4705098958598</c:v>
                </c:pt>
                <c:pt idx="6">
                  <c:v>3309.9928091358502</c:v>
                </c:pt>
                <c:pt idx="7">
                  <c:v>3310.84255653847</c:v>
                </c:pt>
                <c:pt idx="8">
                  <c:v>3216.1049088272298</c:v>
                </c:pt>
                <c:pt idx="9">
                  <c:v>2024.01465736673</c:v>
                </c:pt>
                <c:pt idx="10">
                  <c:v>742.42472701097904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8-407D-AEBA-B92BAF9376DC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(4)'!$AQ$17:$AQ$27</c:f>
              <c:numCache>
                <c:formatCode>General</c:formatCode>
                <c:ptCount val="11"/>
                <c:pt idx="0">
                  <c:v>2514.51936871106</c:v>
                </c:pt>
                <c:pt idx="1">
                  <c:v>2515.0647228816001</c:v>
                </c:pt>
                <c:pt idx="2">
                  <c:v>2515.02920787326</c:v>
                </c:pt>
                <c:pt idx="3">
                  <c:v>2514.6047929917099</c:v>
                </c:pt>
                <c:pt idx="4">
                  <c:v>2514.4474303795701</c:v>
                </c:pt>
                <c:pt idx="5">
                  <c:v>2514.5074490491602</c:v>
                </c:pt>
                <c:pt idx="6">
                  <c:v>2514.5020716375602</c:v>
                </c:pt>
                <c:pt idx="7">
                  <c:v>2320.8315118844498</c:v>
                </c:pt>
                <c:pt idx="8">
                  <c:v>1727.3280832442199</c:v>
                </c:pt>
                <c:pt idx="9">
                  <c:v>1156.2693800424299</c:v>
                </c:pt>
                <c:pt idx="10">
                  <c:v>412.71752802425601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8-407D-AEBA-B92BAF9376DC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(4)'!$AQ$6:$AQ$16</c:f>
              <c:numCache>
                <c:formatCode>General</c:formatCode>
                <c:ptCount val="11"/>
                <c:pt idx="0">
                  <c:v>1720.1028340507301</c:v>
                </c:pt>
                <c:pt idx="1">
                  <c:v>1719.96818419184</c:v>
                </c:pt>
                <c:pt idx="2">
                  <c:v>1720.2672788014299</c:v>
                </c:pt>
                <c:pt idx="3">
                  <c:v>1720.1094207192</c:v>
                </c:pt>
                <c:pt idx="4">
                  <c:v>1611.4658104719699</c:v>
                </c:pt>
                <c:pt idx="5">
                  <c:v>1468.00944443407</c:v>
                </c:pt>
                <c:pt idx="6">
                  <c:v>1409.29704724408</c:v>
                </c:pt>
                <c:pt idx="7">
                  <c:v>950.53414821564604</c:v>
                </c:pt>
                <c:pt idx="8">
                  <c:v>749.62372599195203</c:v>
                </c:pt>
                <c:pt idx="9">
                  <c:v>526.62347456857503</c:v>
                </c:pt>
                <c:pt idx="10">
                  <c:v>228.69436724175199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78-407D-AEBA-B92BAF93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(4)'!$AP$72:$AP$82</c:f>
              <c:numCache>
                <c:formatCode>General</c:formatCode>
                <c:ptCount val="11"/>
                <c:pt idx="0">
                  <c:v>2314.0639160932301</c:v>
                </c:pt>
                <c:pt idx="1">
                  <c:v>2314.5956208816401</c:v>
                </c:pt>
                <c:pt idx="2">
                  <c:v>2279.6904750386002</c:v>
                </c:pt>
                <c:pt idx="3">
                  <c:v>2263.9775328577398</c:v>
                </c:pt>
                <c:pt idx="4">
                  <c:v>1944.8373103716599</c:v>
                </c:pt>
                <c:pt idx="5">
                  <c:v>1512.1343846480599</c:v>
                </c:pt>
                <c:pt idx="6">
                  <c:v>1959.9128294695299</c:v>
                </c:pt>
                <c:pt idx="7">
                  <c:v>1988.47577321933</c:v>
                </c:pt>
                <c:pt idx="8">
                  <c:v>1889.9842431930699</c:v>
                </c:pt>
                <c:pt idx="9">
                  <c:v>1729.47523229381</c:v>
                </c:pt>
                <c:pt idx="10">
                  <c:v>653.92535833792601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8-4A88-B75C-AD70B700714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(4)'!$AP$61:$AP$71</c:f>
              <c:numCache>
                <c:formatCode>General</c:formatCode>
                <c:ptCount val="11"/>
                <c:pt idx="0">
                  <c:v>1994.9951890072</c:v>
                </c:pt>
                <c:pt idx="1">
                  <c:v>1626.1326979927301</c:v>
                </c:pt>
                <c:pt idx="2">
                  <c:v>1977.6973576932401</c:v>
                </c:pt>
                <c:pt idx="3">
                  <c:v>1937.11729202437</c:v>
                </c:pt>
                <c:pt idx="4">
                  <c:v>1916.0430843285999</c:v>
                </c:pt>
                <c:pt idx="5">
                  <c:v>1763.7188025006501</c:v>
                </c:pt>
                <c:pt idx="6">
                  <c:v>1765.81431940979</c:v>
                </c:pt>
                <c:pt idx="7">
                  <c:v>1738.6427244920501</c:v>
                </c:pt>
                <c:pt idx="8">
                  <c:v>1676.1792814303301</c:v>
                </c:pt>
                <c:pt idx="9">
                  <c:v>1468.7834643556801</c:v>
                </c:pt>
                <c:pt idx="10">
                  <c:v>518.24472383652198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8-4A88-B75C-AD70B700714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(4)'!$AP$50:$AP$60</c:f>
              <c:numCache>
                <c:formatCode>General</c:formatCode>
                <c:ptCount val="11"/>
                <c:pt idx="0">
                  <c:v>1690.2126113479401</c:v>
                </c:pt>
                <c:pt idx="1">
                  <c:v>1698.81584709302</c:v>
                </c:pt>
                <c:pt idx="2">
                  <c:v>1610.5081658853601</c:v>
                </c:pt>
                <c:pt idx="3">
                  <c:v>1748.96585341636</c:v>
                </c:pt>
                <c:pt idx="4">
                  <c:v>1639.9206320492999</c:v>
                </c:pt>
                <c:pt idx="5">
                  <c:v>1515.8380428320199</c:v>
                </c:pt>
                <c:pt idx="6">
                  <c:v>1262.31434438154</c:v>
                </c:pt>
                <c:pt idx="7">
                  <c:v>1430.2630613312399</c:v>
                </c:pt>
                <c:pt idx="8">
                  <c:v>1409.3030624677799</c:v>
                </c:pt>
                <c:pt idx="9">
                  <c:v>1179.40931145064</c:v>
                </c:pt>
                <c:pt idx="10">
                  <c:v>336.64754792251199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98-4A88-B75C-AD70B700714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(4)'!$AP$39:$AP$49</c:f>
              <c:numCache>
                <c:formatCode>General</c:formatCode>
                <c:ptCount val="11"/>
                <c:pt idx="0">
                  <c:v>1310.83763751795</c:v>
                </c:pt>
                <c:pt idx="1">
                  <c:v>1399.6737110276599</c:v>
                </c:pt>
                <c:pt idx="2">
                  <c:v>1412.48136147987</c:v>
                </c:pt>
                <c:pt idx="3">
                  <c:v>1433.34226509768</c:v>
                </c:pt>
                <c:pt idx="4">
                  <c:v>1295.6597949020299</c:v>
                </c:pt>
                <c:pt idx="5">
                  <c:v>1296.30073547589</c:v>
                </c:pt>
                <c:pt idx="6">
                  <c:v>1245.2781522863399</c:v>
                </c:pt>
                <c:pt idx="7">
                  <c:v>1192.3837470418</c:v>
                </c:pt>
                <c:pt idx="8">
                  <c:v>1147.4627255329401</c:v>
                </c:pt>
                <c:pt idx="9">
                  <c:v>958.52470441792298</c:v>
                </c:pt>
                <c:pt idx="10">
                  <c:v>253.96256895148201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98-4A88-B75C-AD70B700714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(4)'!$AP$28:$AP$38</c:f>
              <c:numCache>
                <c:formatCode>General</c:formatCode>
                <c:ptCount val="11"/>
                <c:pt idx="0">
                  <c:v>1140.75260396364</c:v>
                </c:pt>
                <c:pt idx="1">
                  <c:v>1142.2525212580399</c:v>
                </c:pt>
                <c:pt idx="2">
                  <c:v>1175.68109648213</c:v>
                </c:pt>
                <c:pt idx="3">
                  <c:v>1181.8942786243899</c:v>
                </c:pt>
                <c:pt idx="4">
                  <c:v>1099.11574751532</c:v>
                </c:pt>
                <c:pt idx="5">
                  <c:v>877.00346035854204</c:v>
                </c:pt>
                <c:pt idx="6">
                  <c:v>1017.98476837359</c:v>
                </c:pt>
                <c:pt idx="7">
                  <c:v>928.92441929254301</c:v>
                </c:pt>
                <c:pt idx="8">
                  <c:v>859.55020936635105</c:v>
                </c:pt>
                <c:pt idx="9">
                  <c:v>510.18107504450097</c:v>
                </c:pt>
                <c:pt idx="10">
                  <c:v>178.62938642793401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98-4A88-B75C-AD70B700714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(4)'!$AP$17:$AP$27</c:f>
              <c:numCache>
                <c:formatCode>General</c:formatCode>
                <c:ptCount val="11"/>
                <c:pt idx="0">
                  <c:v>854.92375591060204</c:v>
                </c:pt>
                <c:pt idx="1">
                  <c:v>757.79936754875098</c:v>
                </c:pt>
                <c:pt idx="2">
                  <c:v>882.413943575453</c:v>
                </c:pt>
                <c:pt idx="3">
                  <c:v>884.11169748632199</c:v>
                </c:pt>
                <c:pt idx="4">
                  <c:v>816.53164134714802</c:v>
                </c:pt>
                <c:pt idx="5">
                  <c:v>650.05808658590104</c:v>
                </c:pt>
                <c:pt idx="6">
                  <c:v>811.15614932184997</c:v>
                </c:pt>
                <c:pt idx="7">
                  <c:v>702.10484872430504</c:v>
                </c:pt>
                <c:pt idx="8">
                  <c:v>574.23935928213803</c:v>
                </c:pt>
                <c:pt idx="9">
                  <c:v>343.324731794363</c:v>
                </c:pt>
                <c:pt idx="10">
                  <c:v>132.58193363577399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98-4A88-B75C-AD70B700714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(4)'!$AP$6:$AP$16</c:f>
              <c:numCache>
                <c:formatCode>General</c:formatCode>
                <c:ptCount val="11"/>
                <c:pt idx="0">
                  <c:v>638.80157010822495</c:v>
                </c:pt>
                <c:pt idx="1">
                  <c:v>621.61705044407495</c:v>
                </c:pt>
                <c:pt idx="2">
                  <c:v>593.86014717592798</c:v>
                </c:pt>
                <c:pt idx="3">
                  <c:v>580.47022829450805</c:v>
                </c:pt>
                <c:pt idx="4">
                  <c:v>571.23984143922701</c:v>
                </c:pt>
                <c:pt idx="5">
                  <c:v>517.09936452037402</c:v>
                </c:pt>
                <c:pt idx="6">
                  <c:v>514.04203078471096</c:v>
                </c:pt>
                <c:pt idx="7">
                  <c:v>330.41875135650997</c:v>
                </c:pt>
                <c:pt idx="8">
                  <c:v>258.54054235320302</c:v>
                </c:pt>
                <c:pt idx="9">
                  <c:v>171.02633623902</c:v>
                </c:pt>
                <c:pt idx="10">
                  <c:v>100.545384170888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98-4A88-B75C-AD70B7007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(4)'!$AK$72:$AK$82</c:f>
              <c:numCache>
                <c:formatCode>General</c:formatCode>
                <c:ptCount val="11"/>
                <c:pt idx="0">
                  <c:v>1.1192682476759399</c:v>
                </c:pt>
                <c:pt idx="1">
                  <c:v>1.4830199642416599</c:v>
                </c:pt>
                <c:pt idx="2">
                  <c:v>1.63275222110708</c:v>
                </c:pt>
                <c:pt idx="3">
                  <c:v>1.7945906007194401</c:v>
                </c:pt>
                <c:pt idx="4">
                  <c:v>2.7085524360878299</c:v>
                </c:pt>
                <c:pt idx="5">
                  <c:v>3.0233845930685401</c:v>
                </c:pt>
                <c:pt idx="6">
                  <c:v>3.1374379215224701</c:v>
                </c:pt>
                <c:pt idx="7">
                  <c:v>4.1050920130544704</c:v>
                </c:pt>
                <c:pt idx="8">
                  <c:v>5.2509407643991404</c:v>
                </c:pt>
                <c:pt idx="9">
                  <c:v>7.9448600200383401</c:v>
                </c:pt>
                <c:pt idx="10">
                  <c:v>12.8688557184236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4-4199-A972-85142D2B4DB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(4)'!$AK$61:$AK$71</c:f>
              <c:numCache>
                <c:formatCode>General</c:formatCode>
                <c:ptCount val="11"/>
                <c:pt idx="0">
                  <c:v>1.11673330227154</c:v>
                </c:pt>
                <c:pt idx="1">
                  <c:v>1.4796964572014599</c:v>
                </c:pt>
                <c:pt idx="2">
                  <c:v>1.62505398488738</c:v>
                </c:pt>
                <c:pt idx="3">
                  <c:v>1.79099643111277</c:v>
                </c:pt>
                <c:pt idx="4">
                  <c:v>2.6493775202183598</c:v>
                </c:pt>
                <c:pt idx="5">
                  <c:v>3.0022929156684901</c:v>
                </c:pt>
                <c:pt idx="6">
                  <c:v>3.1201287243026901</c:v>
                </c:pt>
                <c:pt idx="7">
                  <c:v>4.07958104008509</c:v>
                </c:pt>
                <c:pt idx="8">
                  <c:v>5.1646389487790998</c:v>
                </c:pt>
                <c:pt idx="9">
                  <c:v>7.6798080028720399</c:v>
                </c:pt>
                <c:pt idx="10">
                  <c:v>11.582287936102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4-4199-A972-85142D2B4DB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(4)'!$AK$50:$AK$60</c:f>
              <c:numCache>
                <c:formatCode>General</c:formatCode>
                <c:ptCount val="11"/>
                <c:pt idx="0">
                  <c:v>1.1302830558505801</c:v>
                </c:pt>
                <c:pt idx="1">
                  <c:v>1.4727798939144801</c:v>
                </c:pt>
                <c:pt idx="2">
                  <c:v>1.62659923018258</c:v>
                </c:pt>
                <c:pt idx="3">
                  <c:v>1.78472391944102</c:v>
                </c:pt>
                <c:pt idx="4">
                  <c:v>2.64990631882926</c:v>
                </c:pt>
                <c:pt idx="5">
                  <c:v>2.9900710728170798</c:v>
                </c:pt>
                <c:pt idx="6">
                  <c:v>3.1108171645956602</c:v>
                </c:pt>
                <c:pt idx="7">
                  <c:v>4.0464934566729296</c:v>
                </c:pt>
                <c:pt idx="8">
                  <c:v>5.1658655978721404</c:v>
                </c:pt>
                <c:pt idx="9">
                  <c:v>7.3358418736568103</c:v>
                </c:pt>
                <c:pt idx="10">
                  <c:v>9.4746637898631505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4-4199-A972-85142D2B4DB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(4)'!$AK$39:$AK$49</c:f>
              <c:numCache>
                <c:formatCode>General</c:formatCode>
                <c:ptCount val="11"/>
                <c:pt idx="0">
                  <c:v>1.1265584190225499</c:v>
                </c:pt>
                <c:pt idx="1">
                  <c:v>1.45123595617904</c:v>
                </c:pt>
                <c:pt idx="2">
                  <c:v>1.6041453653635001</c:v>
                </c:pt>
                <c:pt idx="3">
                  <c:v>1.76216907403304</c:v>
                </c:pt>
                <c:pt idx="4">
                  <c:v>2.6534483583883199</c:v>
                </c:pt>
                <c:pt idx="5">
                  <c:v>2.98011376215702</c:v>
                </c:pt>
                <c:pt idx="6">
                  <c:v>3.0745486378124398</c:v>
                </c:pt>
                <c:pt idx="7">
                  <c:v>3.9892939432108401</c:v>
                </c:pt>
                <c:pt idx="8">
                  <c:v>5.00822817338591</c:v>
                </c:pt>
                <c:pt idx="9">
                  <c:v>7.2481165129043603</c:v>
                </c:pt>
                <c:pt idx="10">
                  <c:v>8.4015316433028193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199-A972-85142D2B4DB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(4)'!$AK$28:$AK$38</c:f>
              <c:numCache>
                <c:formatCode>General</c:formatCode>
                <c:ptCount val="11"/>
                <c:pt idx="0">
                  <c:v>1.1198823272379701</c:v>
                </c:pt>
                <c:pt idx="1">
                  <c:v>1.4561604488664699</c:v>
                </c:pt>
                <c:pt idx="2">
                  <c:v>1.59469405580056</c:v>
                </c:pt>
                <c:pt idx="3">
                  <c:v>1.7636254761514101</c:v>
                </c:pt>
                <c:pt idx="4">
                  <c:v>2.6387324361380999</c:v>
                </c:pt>
                <c:pt idx="5">
                  <c:v>2.9832993038700901</c:v>
                </c:pt>
                <c:pt idx="6">
                  <c:v>3.0452843872950099</c:v>
                </c:pt>
                <c:pt idx="7">
                  <c:v>3.9084089621007201</c:v>
                </c:pt>
                <c:pt idx="8">
                  <c:v>4.8223734343735503</c:v>
                </c:pt>
                <c:pt idx="9">
                  <c:v>5.9481310209707496</c:v>
                </c:pt>
                <c:pt idx="10">
                  <c:v>6.7301254447972996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199-A972-85142D2B4DB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(4)'!$AK$17:$AK$27</c:f>
              <c:numCache>
                <c:formatCode>General</c:formatCode>
                <c:ptCount val="11"/>
                <c:pt idx="0">
                  <c:v>1.10332244314017</c:v>
                </c:pt>
                <c:pt idx="1">
                  <c:v>1.4434405335123399</c:v>
                </c:pt>
                <c:pt idx="2">
                  <c:v>1.58720992978001</c:v>
                </c:pt>
                <c:pt idx="3">
                  <c:v>1.7371901740073501</c:v>
                </c:pt>
                <c:pt idx="4">
                  <c:v>2.5614583544616201</c:v>
                </c:pt>
                <c:pt idx="5">
                  <c:v>2.90774406784324</c:v>
                </c:pt>
                <c:pt idx="6">
                  <c:v>2.98788418781416</c:v>
                </c:pt>
                <c:pt idx="7">
                  <c:v>3.7598411680475299</c:v>
                </c:pt>
                <c:pt idx="8">
                  <c:v>4.3006941564846901</c:v>
                </c:pt>
                <c:pt idx="9">
                  <c:v>4.6300361291679204</c:v>
                </c:pt>
                <c:pt idx="10">
                  <c:v>5.7268312833383499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84-4199-A972-85142D2B4DB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(4)'!$AK$6:$AK$16</c:f>
              <c:numCache>
                <c:formatCode>General</c:formatCode>
                <c:ptCount val="11"/>
                <c:pt idx="0">
                  <c:v>1.0944715491430399</c:v>
                </c:pt>
                <c:pt idx="1">
                  <c:v>1.41444545371166</c:v>
                </c:pt>
                <c:pt idx="2">
                  <c:v>1.5533724190238301</c:v>
                </c:pt>
                <c:pt idx="3">
                  <c:v>1.70347465289188</c:v>
                </c:pt>
                <c:pt idx="4">
                  <c:v>2.4529817700354699</c:v>
                </c:pt>
                <c:pt idx="5">
                  <c:v>2.7066951061751601</c:v>
                </c:pt>
                <c:pt idx="6">
                  <c:v>2.7822604385007299</c:v>
                </c:pt>
                <c:pt idx="7">
                  <c:v>2.8220182843206199</c:v>
                </c:pt>
                <c:pt idx="8">
                  <c:v>2.8634612156286199</c:v>
                </c:pt>
                <c:pt idx="9">
                  <c:v>3.2809558834905799</c:v>
                </c:pt>
                <c:pt idx="10">
                  <c:v>4.00245507232043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84-4199-A972-85142D2B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0.78323313041818865</c:v>
                </c:pt>
                <c:pt idx="1">
                  <c:v>0.58297717975281804</c:v>
                </c:pt>
                <c:pt idx="2">
                  <c:v>0.52247220198152633</c:v>
                </c:pt>
                <c:pt idx="3">
                  <c:v>0.46649636881774031</c:v>
                </c:pt>
                <c:pt idx="4">
                  <c:v>0.27841934159599058</c:v>
                </c:pt>
                <c:pt idx="5">
                  <c:v>0.22977472024223952</c:v>
                </c:pt>
                <c:pt idx="6">
                  <c:v>0.21588483613228679</c:v>
                </c:pt>
                <c:pt idx="7">
                  <c:v>0.14671102242491724</c:v>
                </c:pt>
                <c:pt idx="8">
                  <c:v>0.10737536962898887</c:v>
                </c:pt>
                <c:pt idx="9">
                  <c:v>5.9773806862771672E-2</c:v>
                </c:pt>
                <c:pt idx="10">
                  <c:v>2.6115985149117848E-3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787-860C-0607428AEA3D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0.78289277131079715</c:v>
                </c:pt>
                <c:pt idx="1">
                  <c:v>0.58240184463650868</c:v>
                </c:pt>
                <c:pt idx="2">
                  <c:v>0.52116919234391357</c:v>
                </c:pt>
                <c:pt idx="3">
                  <c:v>0.46591852378917742</c:v>
                </c:pt>
                <c:pt idx="4">
                  <c:v>0.27129521406320345</c:v>
                </c:pt>
                <c:pt idx="5">
                  <c:v>0.22751524023499328</c:v>
                </c:pt>
                <c:pt idx="6">
                  <c:v>0.21416231431454244</c:v>
                </c:pt>
                <c:pt idx="7">
                  <c:v>0.14493437454358096</c:v>
                </c:pt>
                <c:pt idx="8">
                  <c:v>0.10365212627323947</c:v>
                </c:pt>
                <c:pt idx="9">
                  <c:v>5.6662346140010589E-2</c:v>
                </c:pt>
                <c:pt idx="10">
                  <c:v>6.0695736077008631E-4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B-4787-860C-0607428AEA3D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0.78465692567723877</c:v>
                </c:pt>
                <c:pt idx="1">
                  <c:v>0.58121652607687935</c:v>
                </c:pt>
                <c:pt idx="2">
                  <c:v>0.52141910890921561</c:v>
                </c:pt>
                <c:pt idx="3">
                  <c:v>0.46488618538041393</c:v>
                </c:pt>
                <c:pt idx="4">
                  <c:v>0.2713714124461673</c:v>
                </c:pt>
                <c:pt idx="5">
                  <c:v>0.22624367084067287</c:v>
                </c:pt>
                <c:pt idx="6">
                  <c:v>0.21322694846446885</c:v>
                </c:pt>
                <c:pt idx="7">
                  <c:v>0.14255902640246945</c:v>
                </c:pt>
                <c:pt idx="8">
                  <c:v>0.1041829832223482</c:v>
                </c:pt>
                <c:pt idx="9">
                  <c:v>5.1875472920508467E-2</c:v>
                </c:pt>
                <c:pt idx="10">
                  <c:v>1.2630511775420633E-7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9B-4787-860C-0607428AEA3D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0.78417792038516454</c:v>
                </c:pt>
                <c:pt idx="1">
                  <c:v>0.57745035702146441</c:v>
                </c:pt>
                <c:pt idx="2">
                  <c:v>0.51754088900249318</c:v>
                </c:pt>
                <c:pt idx="3">
                  <c:v>0.46104193437516722</c:v>
                </c:pt>
                <c:pt idx="4">
                  <c:v>0.2718016566419364</c:v>
                </c:pt>
                <c:pt idx="5">
                  <c:v>0.22524166270342622</c:v>
                </c:pt>
                <c:pt idx="6">
                  <c:v>0.20940526876597784</c:v>
                </c:pt>
                <c:pt idx="7">
                  <c:v>0.13855384472094448</c:v>
                </c:pt>
                <c:pt idx="8">
                  <c:v>9.707083203363534E-2</c:v>
                </c:pt>
                <c:pt idx="9">
                  <c:v>4.8869355025519007E-2</c:v>
                </c:pt>
                <c:pt idx="10">
                  <c:v>1.2630505058868495E-7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9B-4787-860C-0607428AEA3D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0.78331565139677772</c:v>
                </c:pt>
                <c:pt idx="1">
                  <c:v>0.57832534789297851</c:v>
                </c:pt>
                <c:pt idx="2">
                  <c:v>0.51587711116816848</c:v>
                </c:pt>
                <c:pt idx="3">
                  <c:v>0.46134380628021154</c:v>
                </c:pt>
                <c:pt idx="4">
                  <c:v>0.27005474249316325</c:v>
                </c:pt>
                <c:pt idx="5">
                  <c:v>0.22556960424081027</c:v>
                </c:pt>
                <c:pt idx="6">
                  <c:v>0.20640572272810076</c:v>
                </c:pt>
                <c:pt idx="7">
                  <c:v>0.13279723391499496</c:v>
                </c:pt>
                <c:pt idx="8">
                  <c:v>8.8649995542701213E-2</c:v>
                </c:pt>
                <c:pt idx="9">
                  <c:v>2.6125217189677499E-2</c:v>
                </c:pt>
                <c:pt idx="10">
                  <c:v>1.263049473832258E-7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B-4787-860C-0607428AEA3D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0.78112165445015525</c:v>
                </c:pt>
                <c:pt idx="1">
                  <c:v>0.57606718381807753</c:v>
                </c:pt>
                <c:pt idx="2">
                  <c:v>0.51453961105073265</c:v>
                </c:pt>
                <c:pt idx="3">
                  <c:v>0.45674420884942263</c:v>
                </c:pt>
                <c:pt idx="4">
                  <c:v>0.26019606738000289</c:v>
                </c:pt>
                <c:pt idx="5">
                  <c:v>0.217239830630408</c:v>
                </c:pt>
                <c:pt idx="6">
                  <c:v>0.20023913300009988</c:v>
                </c:pt>
                <c:pt idx="7">
                  <c:v>0.12134179373305529</c:v>
                </c:pt>
                <c:pt idx="8">
                  <c:v>6.1858770502608754E-2</c:v>
                </c:pt>
                <c:pt idx="9">
                  <c:v>5.6029695456419511E-3</c:v>
                </c:pt>
                <c:pt idx="10">
                  <c:v>1.2630474136902328E-7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9B-4787-860C-0607428AEA3D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0.77993360162829539</c:v>
                </c:pt>
                <c:pt idx="1">
                  <c:v>0.57077994906809726</c:v>
                </c:pt>
                <c:pt idx="2">
                  <c:v>0.5083539309251569</c:v>
                </c:pt>
                <c:pt idx="3">
                  <c:v>0.45068892672508493</c:v>
                </c:pt>
                <c:pt idx="4">
                  <c:v>0.24541075893165334</c:v>
                </c:pt>
                <c:pt idx="5">
                  <c:v>0.19294569990710533</c:v>
                </c:pt>
                <c:pt idx="6">
                  <c:v>0.17592382682544461</c:v>
                </c:pt>
                <c:pt idx="7">
                  <c:v>4.3096742713461214E-2</c:v>
                </c:pt>
                <c:pt idx="8">
                  <c:v>4.2186532923455958E-3</c:v>
                </c:pt>
                <c:pt idx="9">
                  <c:v>4.9723266067469327E-7</c:v>
                </c:pt>
                <c:pt idx="10">
                  <c:v>1.2630432331851678E-7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9B-4787-860C-0607428A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(4)'!$AT$72:$AT$82</c:f>
              <c:numCache>
                <c:formatCode>General</c:formatCode>
                <c:ptCount val="11"/>
                <c:pt idx="0">
                  <c:v>-9686.5998069553098</c:v>
                </c:pt>
                <c:pt idx="1">
                  <c:v>-9686.5777261768708</c:v>
                </c:pt>
                <c:pt idx="2">
                  <c:v>-9686.5727126539405</c:v>
                </c:pt>
                <c:pt idx="3">
                  <c:v>-9686.5148442635491</c:v>
                </c:pt>
                <c:pt idx="4">
                  <c:v>-9686.3272389548893</c:v>
                </c:pt>
                <c:pt idx="5">
                  <c:v>-9686.3284865420392</c:v>
                </c:pt>
                <c:pt idx="6">
                  <c:v>-9686.1775939535291</c:v>
                </c:pt>
                <c:pt idx="7">
                  <c:v>-9686.0637359646698</c:v>
                </c:pt>
                <c:pt idx="8">
                  <c:v>-9685.8308683857194</c:v>
                </c:pt>
                <c:pt idx="9">
                  <c:v>-9684.9699897800001</c:v>
                </c:pt>
                <c:pt idx="10">
                  <c:v>-6072.3446364412403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1-488F-AEA0-79DDCC28FBC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(4)'!$AT$61:$AT$71</c:f>
              <c:numCache>
                <c:formatCode>General</c:formatCode>
                <c:ptCount val="11"/>
                <c:pt idx="0">
                  <c:v>-8494.4093023455498</c:v>
                </c:pt>
                <c:pt idx="1">
                  <c:v>-8494.4269878252999</c:v>
                </c:pt>
                <c:pt idx="2">
                  <c:v>-8494.3272764279991</c:v>
                </c:pt>
                <c:pt idx="3">
                  <c:v>-8494.3547244599395</c:v>
                </c:pt>
                <c:pt idx="4">
                  <c:v>-8494.2852359975095</c:v>
                </c:pt>
                <c:pt idx="5">
                  <c:v>-8494.1092991937094</c:v>
                </c:pt>
                <c:pt idx="6">
                  <c:v>-8494.1637950022796</c:v>
                </c:pt>
                <c:pt idx="7">
                  <c:v>-8493.8121914906897</c:v>
                </c:pt>
                <c:pt idx="8">
                  <c:v>-8493.5318813316208</c:v>
                </c:pt>
                <c:pt idx="9">
                  <c:v>-8493.1537258808494</c:v>
                </c:pt>
                <c:pt idx="10">
                  <c:v>-4322.0448441109002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1-488F-AEA0-79DDCC28FBC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(4)'!$AT$50:$AT$60</c:f>
              <c:numCache>
                <c:formatCode>General</c:formatCode>
                <c:ptCount val="11"/>
                <c:pt idx="0">
                  <c:v>-7308.1900885088498</c:v>
                </c:pt>
                <c:pt idx="1">
                  <c:v>-7308.1870008365304</c:v>
                </c:pt>
                <c:pt idx="2">
                  <c:v>-7307.9226492608004</c:v>
                </c:pt>
                <c:pt idx="3">
                  <c:v>-7308.1749780378104</c:v>
                </c:pt>
                <c:pt idx="4">
                  <c:v>-7307.97655566915</c:v>
                </c:pt>
                <c:pt idx="5">
                  <c:v>-7307.7310502699602</c:v>
                </c:pt>
                <c:pt idx="6">
                  <c:v>-7307.7139779096697</c:v>
                </c:pt>
                <c:pt idx="7">
                  <c:v>-7307.4894581525596</c:v>
                </c:pt>
                <c:pt idx="8">
                  <c:v>-7307.3737870991899</c:v>
                </c:pt>
                <c:pt idx="9">
                  <c:v>-7306.8551775124997</c:v>
                </c:pt>
                <c:pt idx="10">
                  <c:v>-3128.38049178133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1-488F-AEA0-79DDCC28FBC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(4)'!$AT$39:$AT$49</c:f>
              <c:numCache>
                <c:formatCode>General</c:formatCode>
                <c:ptCount val="11"/>
                <c:pt idx="0">
                  <c:v>-6126.6495637919797</c:v>
                </c:pt>
                <c:pt idx="1">
                  <c:v>-6126.5554604210301</c:v>
                </c:pt>
                <c:pt idx="2">
                  <c:v>-6126.5911585038702</c:v>
                </c:pt>
                <c:pt idx="3">
                  <c:v>-6126.4528655233898</c:v>
                </c:pt>
                <c:pt idx="4">
                  <c:v>-6126.4855909129501</c:v>
                </c:pt>
                <c:pt idx="5">
                  <c:v>-6126.4365317188904</c:v>
                </c:pt>
                <c:pt idx="6">
                  <c:v>-6126.4086112456798</c:v>
                </c:pt>
                <c:pt idx="7">
                  <c:v>-6126.1973775383503</c:v>
                </c:pt>
                <c:pt idx="8">
                  <c:v>-6126.1125788843101</c:v>
                </c:pt>
                <c:pt idx="9">
                  <c:v>-6125.3654358839303</c:v>
                </c:pt>
                <c:pt idx="10">
                  <c:v>-1960.95611596912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1-488F-AEA0-79DDCC28FBC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(4)'!$AT$28:$AT$38</c:f>
              <c:numCache>
                <c:formatCode>General</c:formatCode>
                <c:ptCount val="11"/>
                <c:pt idx="0">
                  <c:v>-4947.2160227202303</c:v>
                </c:pt>
                <c:pt idx="1">
                  <c:v>-4947.2799811124696</c:v>
                </c:pt>
                <c:pt idx="2">
                  <c:v>-4947.1148919390698</c:v>
                </c:pt>
                <c:pt idx="3">
                  <c:v>-4946.9878096831699</c:v>
                </c:pt>
                <c:pt idx="4">
                  <c:v>-4946.9766236822697</c:v>
                </c:pt>
                <c:pt idx="5">
                  <c:v>-4947.03764484168</c:v>
                </c:pt>
                <c:pt idx="6">
                  <c:v>-4946.8891469703804</c:v>
                </c:pt>
                <c:pt idx="7">
                  <c:v>-4946.9331283923202</c:v>
                </c:pt>
                <c:pt idx="8">
                  <c:v>-4946.7973521471304</c:v>
                </c:pt>
                <c:pt idx="9">
                  <c:v>-3863.3519519022402</c:v>
                </c:pt>
                <c:pt idx="10">
                  <c:v>-1153.7075909923001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1-488F-AEA0-79DDCC28FBC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(4)'!$AT$17:$AT$27</c:f>
              <c:numCache>
                <c:formatCode>General</c:formatCode>
                <c:ptCount val="11"/>
                <c:pt idx="0">
                  <c:v>-3768.3095955027502</c:v>
                </c:pt>
                <c:pt idx="1">
                  <c:v>-3768.4014679986099</c:v>
                </c:pt>
                <c:pt idx="2">
                  <c:v>-3768.4151509588301</c:v>
                </c:pt>
                <c:pt idx="3">
                  <c:v>-3768.3270840719802</c:v>
                </c:pt>
                <c:pt idx="4">
                  <c:v>-3768.2724614306999</c:v>
                </c:pt>
                <c:pt idx="5">
                  <c:v>-3768.2351310890899</c:v>
                </c:pt>
                <c:pt idx="6">
                  <c:v>-3768.1634234072999</c:v>
                </c:pt>
                <c:pt idx="7">
                  <c:v>-3768.1825896636801</c:v>
                </c:pt>
                <c:pt idx="8">
                  <c:v>-3417.4821902208701</c:v>
                </c:pt>
                <c:pt idx="9">
                  <c:v>-2029.4498569928201</c:v>
                </c:pt>
                <c:pt idx="10">
                  <c:v>-637.082888777025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71-488F-AEA0-79DDCC28FBC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(4)'!$AT$6:$AT$16</c:f>
              <c:numCache>
                <c:formatCode>General</c:formatCode>
                <c:ptCount val="11"/>
                <c:pt idx="0">
                  <c:v>-2590.09315753896</c:v>
                </c:pt>
                <c:pt idx="1">
                  <c:v>-2590.0029095571699</c:v>
                </c:pt>
                <c:pt idx="2">
                  <c:v>-2590.0824985331001</c:v>
                </c:pt>
                <c:pt idx="3">
                  <c:v>-2590.06127950665</c:v>
                </c:pt>
                <c:pt idx="4">
                  <c:v>-2590.0837635245398</c:v>
                </c:pt>
                <c:pt idx="5">
                  <c:v>-2590.1092175865101</c:v>
                </c:pt>
                <c:pt idx="6">
                  <c:v>-2590.1079775407402</c:v>
                </c:pt>
                <c:pt idx="7">
                  <c:v>-1758.99939988708</c:v>
                </c:pt>
                <c:pt idx="8">
                  <c:v>-1357.0393225109401</c:v>
                </c:pt>
                <c:pt idx="9">
                  <c:v>-957.27052865930898</c:v>
                </c:pt>
                <c:pt idx="10">
                  <c:v>-351.47282484435402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71-488F-AEA0-79DDCC28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(4)'!$AJ$72:$AJ$82</c:f>
              <c:numCache>
                <c:formatCode>0.00E+00</c:formatCode>
                <c:ptCount val="11"/>
                <c:pt idx="0">
                  <c:v>1.2323275884563301</c:v>
                </c:pt>
                <c:pt idx="1">
                  <c:v>1.62324589202512</c:v>
                </c:pt>
                <c:pt idx="2">
                  <c:v>1.79364506012779</c:v>
                </c:pt>
                <c:pt idx="3">
                  <c:v>1.9840910359308801</c:v>
                </c:pt>
                <c:pt idx="4" formatCode="General">
                  <c:v>3.0891645413472699</c:v>
                </c:pt>
                <c:pt idx="5" formatCode="General">
                  <c:v>3.5477261636013</c:v>
                </c:pt>
                <c:pt idx="6" formatCode="General">
                  <c:v>3.7106027734026901</c:v>
                </c:pt>
                <c:pt idx="7" formatCode="General">
                  <c:v>4.9910442289893302</c:v>
                </c:pt>
                <c:pt idx="8" formatCode="General">
                  <c:v>6.5170110950450004</c:v>
                </c:pt>
                <c:pt idx="9" formatCode="General">
                  <c:v>10.9268005751409</c:v>
                </c:pt>
                <c:pt idx="10" formatCode="General">
                  <c:v>31.485413117567699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44FD-9A0D-DB339E3C669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(4)'!$AJ$61:$AJ$71</c:f>
              <c:numCache>
                <c:formatCode>0.00E+00</c:formatCode>
                <c:ptCount val="11"/>
                <c:pt idx="0">
                  <c:v>1.2320404954661901</c:v>
                </c:pt>
                <c:pt idx="1">
                  <c:v>1.6229282460469601</c:v>
                </c:pt>
                <c:pt idx="2">
                  <c:v>1.7933145013266201</c:v>
                </c:pt>
                <c:pt idx="3">
                  <c:v>1.9837455453755899</c:v>
                </c:pt>
                <c:pt idx="4" formatCode="General">
                  <c:v>3.08873426019899</c:v>
                </c:pt>
                <c:pt idx="5" formatCode="General">
                  <c:v>3.5472606112690199</c:v>
                </c:pt>
                <c:pt idx="6" formatCode="General">
                  <c:v>3.710124479614</c:v>
                </c:pt>
                <c:pt idx="7" formatCode="General">
                  <c:v>4.9904665243875401</c:v>
                </c:pt>
                <c:pt idx="8" formatCode="General">
                  <c:v>6.5163167250752903</c:v>
                </c:pt>
                <c:pt idx="9" formatCode="General">
                  <c:v>10.925764912850701</c:v>
                </c:pt>
                <c:pt idx="10" formatCode="General">
                  <c:v>28.055134506122901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F-44FD-9A0D-DB339E3C669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(4)'!$AJ$50:$AJ$60</c:f>
              <c:numCache>
                <c:formatCode>0.00E+00</c:formatCode>
                <c:ptCount val="11"/>
                <c:pt idx="0">
                  <c:v>1.23176824589682</c:v>
                </c:pt>
                <c:pt idx="1">
                  <c:v>1.6226277363127599</c:v>
                </c:pt>
                <c:pt idx="2">
                  <c:v>1.7930014155781999</c:v>
                </c:pt>
                <c:pt idx="3">
                  <c:v>1.9834186080632501</c:v>
                </c:pt>
                <c:pt idx="4" formatCode="General">
                  <c:v>3.0883264632218101</c:v>
                </c:pt>
                <c:pt idx="5" formatCode="General">
                  <c:v>3.5468192871009601</c:v>
                </c:pt>
                <c:pt idx="6" formatCode="General">
                  <c:v>3.7096710545519298</c:v>
                </c:pt>
                <c:pt idx="7" formatCode="General">
                  <c:v>4.9899199289880398</c:v>
                </c:pt>
                <c:pt idx="8" formatCode="General">
                  <c:v>6.5156579912261297</c:v>
                </c:pt>
                <c:pt idx="9" formatCode="General">
                  <c:v>10.9247598762237</c:v>
                </c:pt>
                <c:pt idx="10" formatCode="General">
                  <c:v>25.6238622163531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F-44FD-9A0D-DB339E3C669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(4)'!$AJ$39:$AJ$49</c:f>
              <c:numCache>
                <c:formatCode>0.00E+00</c:formatCode>
                <c:ptCount val="11"/>
                <c:pt idx="0">
                  <c:v>1.2315087243023499</c:v>
                </c:pt>
                <c:pt idx="1">
                  <c:v>1.6223408997864199</c:v>
                </c:pt>
                <c:pt idx="2">
                  <c:v>1.79270275703805</c:v>
                </c:pt>
                <c:pt idx="3">
                  <c:v>1.98310665025481</c:v>
                </c:pt>
                <c:pt idx="4" formatCode="General">
                  <c:v>3.0879374016247301</c:v>
                </c:pt>
                <c:pt idx="5" formatCode="General">
                  <c:v>3.5463982526756399</c:v>
                </c:pt>
                <c:pt idx="6" formatCode="General">
                  <c:v>3.70923864293023</c:v>
                </c:pt>
                <c:pt idx="7" formatCode="General">
                  <c:v>4.9893982932377501</c:v>
                </c:pt>
                <c:pt idx="8" formatCode="General">
                  <c:v>6.5150300007390003</c:v>
                </c:pt>
                <c:pt idx="9" formatCode="General">
                  <c:v>10.9233086260591</c:v>
                </c:pt>
                <c:pt idx="10" formatCode="General">
                  <c:v>21.828352614966299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F-44FD-9A0D-DB339E3C669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(4)'!$AJ$28:$AJ$38</c:f>
              <c:numCache>
                <c:formatCode>0.00E+00</c:formatCode>
                <c:ptCount val="11"/>
                <c:pt idx="0">
                  <c:v>1.2312595010962799</c:v>
                </c:pt>
                <c:pt idx="1">
                  <c:v>1.62206549895255</c:v>
                </c:pt>
                <c:pt idx="2">
                  <c:v>1.79241599269594</c:v>
                </c:pt>
                <c:pt idx="3">
                  <c:v>1.9828071765725299</c:v>
                </c:pt>
                <c:pt idx="4" formatCode="General">
                  <c:v>3.0875640131082802</c:v>
                </c:pt>
                <c:pt idx="5" formatCode="General">
                  <c:v>3.5459941224600802</c:v>
                </c:pt>
                <c:pt idx="6" formatCode="General">
                  <c:v>3.7088235799970999</c:v>
                </c:pt>
                <c:pt idx="7" formatCode="General">
                  <c:v>4.98889774580568</c:v>
                </c:pt>
                <c:pt idx="8" formatCode="General">
                  <c:v>6.5143292525953296</c:v>
                </c:pt>
                <c:pt idx="9" formatCode="General">
                  <c:v>9.6873121320816296</c:v>
                </c:pt>
                <c:pt idx="10" formatCode="General">
                  <c:v>17.9467391303772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F-44FD-9A0D-DB339E3C669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(4)'!$AJ$17:$AJ$27</c:f>
              <c:numCache>
                <c:formatCode>0.00E+00</c:formatCode>
                <c:ptCount val="11"/>
                <c:pt idx="0">
                  <c:v>1.2310188123975501</c:v>
                </c:pt>
                <c:pt idx="1">
                  <c:v>1.6217995443093201</c:v>
                </c:pt>
                <c:pt idx="2">
                  <c:v>1.79213904516842</c:v>
                </c:pt>
                <c:pt idx="3">
                  <c:v>1.9825178183900301</c:v>
                </c:pt>
                <c:pt idx="4" formatCode="General">
                  <c:v>3.0872031431589901</c:v>
                </c:pt>
                <c:pt idx="5" formatCode="General">
                  <c:v>3.5456204153199802</c:v>
                </c:pt>
                <c:pt idx="6" formatCode="General">
                  <c:v>3.7084224424541898</c:v>
                </c:pt>
                <c:pt idx="7" formatCode="General">
                  <c:v>4.9883270112372804</c:v>
                </c:pt>
                <c:pt idx="8" formatCode="General">
                  <c:v>6.1620097447439299</c:v>
                </c:pt>
                <c:pt idx="9" formatCode="General">
                  <c:v>7.40949158331102</c:v>
                </c:pt>
                <c:pt idx="10" formatCode="General">
                  <c:v>13.9994881667385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1F-44FD-9A0D-DB339E3C669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(4)'!$AJ$6:$AJ$16</c:f>
              <c:numCache>
                <c:formatCode>0.00E+00</c:formatCode>
                <c:ptCount val="11"/>
                <c:pt idx="0">
                  <c:v>1.2307844771991601</c:v>
                </c:pt>
                <c:pt idx="1">
                  <c:v>1.6215405581886499</c:v>
                </c:pt>
                <c:pt idx="2">
                  <c:v>1.791869317453</c:v>
                </c:pt>
                <c:pt idx="3">
                  <c:v>1.9822396680544401</c:v>
                </c:pt>
                <c:pt idx="4" formatCode="General">
                  <c:v>3.0868082441767002</c:v>
                </c:pt>
                <c:pt idx="5" formatCode="General">
                  <c:v>3.5450956893137602</c:v>
                </c:pt>
                <c:pt idx="6" formatCode="General">
                  <c:v>3.7078037010474998</c:v>
                </c:pt>
                <c:pt idx="7" formatCode="General">
                  <c:v>3.6268110759816001</c:v>
                </c:pt>
                <c:pt idx="8" formatCode="General">
                  <c:v>3.9273197278137699</c:v>
                </c:pt>
                <c:pt idx="9" formatCode="General">
                  <c:v>5.6921608834873902</c:v>
                </c:pt>
                <c:pt idx="10" formatCode="General">
                  <c:v>9.8952412223531301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1F-44FD-9A0D-DB339E3C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0.78323313041818865</c:v>
                </c:pt>
                <c:pt idx="1">
                  <c:v>0.58297717975281804</c:v>
                </c:pt>
                <c:pt idx="2">
                  <c:v>0.52247220198152633</c:v>
                </c:pt>
                <c:pt idx="3">
                  <c:v>0.46649636881774031</c:v>
                </c:pt>
                <c:pt idx="4">
                  <c:v>0.27841934159599058</c:v>
                </c:pt>
                <c:pt idx="5">
                  <c:v>0.22977472024223952</c:v>
                </c:pt>
                <c:pt idx="6">
                  <c:v>0.21588483613228679</c:v>
                </c:pt>
                <c:pt idx="7">
                  <c:v>0.14671102242491724</c:v>
                </c:pt>
                <c:pt idx="8">
                  <c:v>0.10737536962898887</c:v>
                </c:pt>
                <c:pt idx="9">
                  <c:v>5.9773806862771672E-2</c:v>
                </c:pt>
                <c:pt idx="10">
                  <c:v>2.6115985149117848E-3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41A-A366-C3A59C9F7D5F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0.78289277131079715</c:v>
                </c:pt>
                <c:pt idx="1">
                  <c:v>0.58240184463650868</c:v>
                </c:pt>
                <c:pt idx="2">
                  <c:v>0.52116919234391357</c:v>
                </c:pt>
                <c:pt idx="3">
                  <c:v>0.46591852378917742</c:v>
                </c:pt>
                <c:pt idx="4">
                  <c:v>0.27129521406320345</c:v>
                </c:pt>
                <c:pt idx="5">
                  <c:v>0.22751524023499328</c:v>
                </c:pt>
                <c:pt idx="6">
                  <c:v>0.21416231431454244</c:v>
                </c:pt>
                <c:pt idx="7">
                  <c:v>0.14493437454358096</c:v>
                </c:pt>
                <c:pt idx="8">
                  <c:v>0.10365212627323947</c:v>
                </c:pt>
                <c:pt idx="9">
                  <c:v>5.6662346140010589E-2</c:v>
                </c:pt>
                <c:pt idx="10">
                  <c:v>6.0695736077008631E-4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3-441A-A366-C3A59C9F7D5F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0.78465692567723877</c:v>
                </c:pt>
                <c:pt idx="1">
                  <c:v>0.58121652607687935</c:v>
                </c:pt>
                <c:pt idx="2">
                  <c:v>0.52141910890921561</c:v>
                </c:pt>
                <c:pt idx="3">
                  <c:v>0.46488618538041393</c:v>
                </c:pt>
                <c:pt idx="4">
                  <c:v>0.2713714124461673</c:v>
                </c:pt>
                <c:pt idx="5">
                  <c:v>0.22624367084067287</c:v>
                </c:pt>
                <c:pt idx="6">
                  <c:v>0.21322694846446885</c:v>
                </c:pt>
                <c:pt idx="7">
                  <c:v>0.14255902640246945</c:v>
                </c:pt>
                <c:pt idx="8">
                  <c:v>0.1041829832223482</c:v>
                </c:pt>
                <c:pt idx="9">
                  <c:v>5.1875472920508467E-2</c:v>
                </c:pt>
                <c:pt idx="10">
                  <c:v>1.2630511775420633E-7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3-441A-A366-C3A59C9F7D5F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0.78417792038516454</c:v>
                </c:pt>
                <c:pt idx="1">
                  <c:v>0.57745035702146441</c:v>
                </c:pt>
                <c:pt idx="2">
                  <c:v>0.51754088900249318</c:v>
                </c:pt>
                <c:pt idx="3">
                  <c:v>0.46104193437516722</c:v>
                </c:pt>
                <c:pt idx="4">
                  <c:v>0.2718016566419364</c:v>
                </c:pt>
                <c:pt idx="5">
                  <c:v>0.22524166270342622</c:v>
                </c:pt>
                <c:pt idx="6">
                  <c:v>0.20940526876597784</c:v>
                </c:pt>
                <c:pt idx="7">
                  <c:v>0.13855384472094448</c:v>
                </c:pt>
                <c:pt idx="8">
                  <c:v>9.707083203363534E-2</c:v>
                </c:pt>
                <c:pt idx="9">
                  <c:v>4.8869355025519007E-2</c:v>
                </c:pt>
                <c:pt idx="10">
                  <c:v>1.2630505058868495E-7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3-441A-A366-C3A59C9F7D5F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0.78331565139677772</c:v>
                </c:pt>
                <c:pt idx="1">
                  <c:v>0.57832534789297851</c:v>
                </c:pt>
                <c:pt idx="2">
                  <c:v>0.51587711116816848</c:v>
                </c:pt>
                <c:pt idx="3">
                  <c:v>0.46134380628021154</c:v>
                </c:pt>
                <c:pt idx="4">
                  <c:v>0.27005474249316325</c:v>
                </c:pt>
                <c:pt idx="5">
                  <c:v>0.22556960424081027</c:v>
                </c:pt>
                <c:pt idx="6">
                  <c:v>0.20640572272810076</c:v>
                </c:pt>
                <c:pt idx="7">
                  <c:v>0.13279723391499496</c:v>
                </c:pt>
                <c:pt idx="8">
                  <c:v>8.8649995542701213E-2</c:v>
                </c:pt>
                <c:pt idx="9">
                  <c:v>2.6125217189677499E-2</c:v>
                </c:pt>
                <c:pt idx="10">
                  <c:v>1.263049473832258E-7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53-441A-A366-C3A59C9F7D5F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0.78112165445015525</c:v>
                </c:pt>
                <c:pt idx="1">
                  <c:v>0.57606718381807753</c:v>
                </c:pt>
                <c:pt idx="2">
                  <c:v>0.51453961105073265</c:v>
                </c:pt>
                <c:pt idx="3">
                  <c:v>0.45674420884942263</c:v>
                </c:pt>
                <c:pt idx="4">
                  <c:v>0.26019606738000289</c:v>
                </c:pt>
                <c:pt idx="5">
                  <c:v>0.217239830630408</c:v>
                </c:pt>
                <c:pt idx="6">
                  <c:v>0.20023913300009988</c:v>
                </c:pt>
                <c:pt idx="7">
                  <c:v>0.12134179373305529</c:v>
                </c:pt>
                <c:pt idx="8">
                  <c:v>6.1858770502608754E-2</c:v>
                </c:pt>
                <c:pt idx="9">
                  <c:v>5.6029695456419511E-3</c:v>
                </c:pt>
                <c:pt idx="10">
                  <c:v>1.2630474136902328E-7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53-441A-A366-C3A59C9F7D5F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0.77993360162829539</c:v>
                </c:pt>
                <c:pt idx="1">
                  <c:v>0.57077994906809726</c:v>
                </c:pt>
                <c:pt idx="2">
                  <c:v>0.5083539309251569</c:v>
                </c:pt>
                <c:pt idx="3">
                  <c:v>0.45068892672508493</c:v>
                </c:pt>
                <c:pt idx="4">
                  <c:v>0.24541075893165334</c:v>
                </c:pt>
                <c:pt idx="5">
                  <c:v>0.19294569990710533</c:v>
                </c:pt>
                <c:pt idx="6">
                  <c:v>0.17592382682544461</c:v>
                </c:pt>
                <c:pt idx="7">
                  <c:v>4.3096742713461214E-2</c:v>
                </c:pt>
                <c:pt idx="8">
                  <c:v>4.2186532923455958E-3</c:v>
                </c:pt>
                <c:pt idx="9">
                  <c:v>4.9723266067469327E-7</c:v>
                </c:pt>
                <c:pt idx="10">
                  <c:v>1.2630432331851678E-7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53-441A-A366-C3A59C9F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(4)'!$AR$72:$AR$82</c:f>
              <c:numCache>
                <c:formatCode>General</c:formatCode>
                <c:ptCount val="11"/>
                <c:pt idx="0">
                  <c:v>9832.7730303525805</c:v>
                </c:pt>
                <c:pt idx="1">
                  <c:v>9833.5049954690694</c:v>
                </c:pt>
                <c:pt idx="2">
                  <c:v>9831.5234686317399</c:v>
                </c:pt>
                <c:pt idx="3">
                  <c:v>9830.1882252640899</c:v>
                </c:pt>
                <c:pt idx="4">
                  <c:v>9831.8384574986994</c:v>
                </c:pt>
                <c:pt idx="5">
                  <c:v>9832.8147253318893</c:v>
                </c:pt>
                <c:pt idx="6">
                  <c:v>9831.3289898721305</c:v>
                </c:pt>
                <c:pt idx="7">
                  <c:v>9832.0261183509501</c:v>
                </c:pt>
                <c:pt idx="8">
                  <c:v>9832.4526522493907</c:v>
                </c:pt>
                <c:pt idx="9">
                  <c:v>9830.4095862543709</c:v>
                </c:pt>
                <c:pt idx="10">
                  <c:v>9826.9955762557202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7-4358-94D7-5BC283696A3D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(4)'!$AR$61:$AR$71</c:f>
              <c:numCache>
                <c:formatCode>General</c:formatCode>
                <c:ptCount val="11"/>
                <c:pt idx="0">
                  <c:v>8593.3188403244203</c:v>
                </c:pt>
                <c:pt idx="1">
                  <c:v>8593.2591866743205</c:v>
                </c:pt>
                <c:pt idx="2">
                  <c:v>8593.0201877688396</c:v>
                </c:pt>
                <c:pt idx="3">
                  <c:v>8593.7303902981403</c:v>
                </c:pt>
                <c:pt idx="4">
                  <c:v>8592.67084321947</c:v>
                </c:pt>
                <c:pt idx="5">
                  <c:v>8593.4332288259102</c:v>
                </c:pt>
                <c:pt idx="6">
                  <c:v>8592.8954685945901</c:v>
                </c:pt>
                <c:pt idx="7">
                  <c:v>8592.8224351218505</c:v>
                </c:pt>
                <c:pt idx="8">
                  <c:v>8592.4226546333393</c:v>
                </c:pt>
                <c:pt idx="9">
                  <c:v>8591.9826404962205</c:v>
                </c:pt>
                <c:pt idx="10">
                  <c:v>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7-4358-94D7-5BC283696A3D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(4)'!$AR$50:$AR$60</c:f>
              <c:numCache>
                <c:formatCode>General</c:formatCode>
                <c:ptCount val="11"/>
                <c:pt idx="0">
                  <c:v>7373.1377405455896</c:v>
                </c:pt>
                <c:pt idx="1">
                  <c:v>7372.95658739379</c:v>
                </c:pt>
                <c:pt idx="2">
                  <c:v>7372.7650306736195</c:v>
                </c:pt>
                <c:pt idx="3">
                  <c:v>7373.15216971681</c:v>
                </c:pt>
                <c:pt idx="4">
                  <c:v>7372.1432460535998</c:v>
                </c:pt>
                <c:pt idx="5">
                  <c:v>7372.7428136131803</c:v>
                </c:pt>
                <c:pt idx="6">
                  <c:v>7372.93397656051</c:v>
                </c:pt>
                <c:pt idx="7">
                  <c:v>7372.5866104747201</c:v>
                </c:pt>
                <c:pt idx="8">
                  <c:v>7371.8284931784701</c:v>
                </c:pt>
                <c:pt idx="9">
                  <c:v>7370.9156200857196</c:v>
                </c:pt>
                <c:pt idx="10">
                  <c:v>7367.0178155979802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7-4358-94D7-5BC283696A3D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(4)'!$AR$39:$AR$49</c:f>
              <c:numCache>
                <c:formatCode>General</c:formatCode>
                <c:ptCount val="11"/>
                <c:pt idx="0">
                  <c:v>6170.8821216261404</c:v>
                </c:pt>
                <c:pt idx="1">
                  <c:v>6170.8995813705196</c:v>
                </c:pt>
                <c:pt idx="2">
                  <c:v>6170.8572112028396</c:v>
                </c:pt>
                <c:pt idx="3">
                  <c:v>6170.9231954976603</c:v>
                </c:pt>
                <c:pt idx="4">
                  <c:v>6170.3771719951701</c:v>
                </c:pt>
                <c:pt idx="5">
                  <c:v>6170.2248746514897</c:v>
                </c:pt>
                <c:pt idx="6">
                  <c:v>6170.4317545314898</c:v>
                </c:pt>
                <c:pt idx="7">
                  <c:v>6170.5346213349103</c:v>
                </c:pt>
                <c:pt idx="8">
                  <c:v>6170.4245402101296</c:v>
                </c:pt>
                <c:pt idx="9">
                  <c:v>6169.3402516425804</c:v>
                </c:pt>
                <c:pt idx="10">
                  <c:v>5713.5988858087503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7-4358-94D7-5BC283696A3D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(4)'!$AR$28:$AR$38</c:f>
              <c:numCache>
                <c:formatCode>General</c:formatCode>
                <c:ptCount val="11"/>
                <c:pt idx="0">
                  <c:v>4985.9583332143202</c:v>
                </c:pt>
                <c:pt idx="1">
                  <c:v>4986.27352345906</c:v>
                </c:pt>
                <c:pt idx="2">
                  <c:v>4986.5052891192699</c:v>
                </c:pt>
                <c:pt idx="3">
                  <c:v>4986.2370411716201</c:v>
                </c:pt>
                <c:pt idx="4">
                  <c:v>4986.3008889221401</c:v>
                </c:pt>
                <c:pt idx="5">
                  <c:v>4985.7739977764804</c:v>
                </c:pt>
                <c:pt idx="6">
                  <c:v>4986.2736417186497</c:v>
                </c:pt>
                <c:pt idx="7">
                  <c:v>4986.2170395165003</c:v>
                </c:pt>
                <c:pt idx="8">
                  <c:v>4986.0453481990598</c:v>
                </c:pt>
                <c:pt idx="9">
                  <c:v>4985.5648941093004</c:v>
                </c:pt>
                <c:pt idx="10">
                  <c:v>2983.52640208804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D7-4358-94D7-5BC283696A3D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(4)'!$AR$17:$AR$27</c:f>
              <c:numCache>
                <c:formatCode>General</c:formatCode>
                <c:ptCount val="11"/>
                <c:pt idx="0">
                  <c:v>3806.6401570194898</c:v>
                </c:pt>
                <c:pt idx="1">
                  <c:v>3806.6173594482598</c:v>
                </c:pt>
                <c:pt idx="2">
                  <c:v>3806.4150395729198</c:v>
                </c:pt>
                <c:pt idx="3">
                  <c:v>3806.4202555199399</c:v>
                </c:pt>
                <c:pt idx="4">
                  <c:v>3806.5306599748901</c:v>
                </c:pt>
                <c:pt idx="5">
                  <c:v>3806.2692269179302</c:v>
                </c:pt>
                <c:pt idx="6">
                  <c:v>3806.4316955243598</c:v>
                </c:pt>
                <c:pt idx="7">
                  <c:v>3806.2918262576</c:v>
                </c:pt>
                <c:pt idx="8">
                  <c:v>3806.2663054345899</c:v>
                </c:pt>
                <c:pt idx="9">
                  <c:v>3806.0363400122201</c:v>
                </c:pt>
                <c:pt idx="10">
                  <c:v>1582.9437888949701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D7-4358-94D7-5BC283696A3D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(4)'!$AR$6:$AR$16</c:f>
              <c:numCache>
                <c:formatCode>General</c:formatCode>
                <c:ptCount val="11"/>
                <c:pt idx="0">
                  <c:v>2627.53414215158</c:v>
                </c:pt>
                <c:pt idx="1">
                  <c:v>2627.2983006762902</c:v>
                </c:pt>
                <c:pt idx="2">
                  <c:v>2627.5750229144101</c:v>
                </c:pt>
                <c:pt idx="3">
                  <c:v>2627.5306879462901</c:v>
                </c:pt>
                <c:pt idx="4">
                  <c:v>2627.29842735783</c:v>
                </c:pt>
                <c:pt idx="5">
                  <c:v>2627.2901988798099</c:v>
                </c:pt>
                <c:pt idx="6">
                  <c:v>2627.4698248934201</c:v>
                </c:pt>
                <c:pt idx="7">
                  <c:v>2627.2585988911401</c:v>
                </c:pt>
                <c:pt idx="8">
                  <c:v>2627.3584490714402</c:v>
                </c:pt>
                <c:pt idx="9">
                  <c:v>2076.6008781895398</c:v>
                </c:pt>
                <c:pt idx="10">
                  <c:v>664.06697514836696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D7-4358-94D7-5BC2836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(4)'!$AL$72:$AL$82</c:f>
              <c:numCache>
                <c:formatCode>General</c:formatCode>
                <c:ptCount val="11"/>
                <c:pt idx="0">
                  <c:v>0.91601177654148402</c:v>
                </c:pt>
                <c:pt idx="1">
                  <c:v>0.88304443854474002</c:v>
                </c:pt>
                <c:pt idx="2">
                  <c:v>0.88466203594720905</c:v>
                </c:pt>
                <c:pt idx="3">
                  <c:v>0.85610330557538805</c:v>
                </c:pt>
                <c:pt idx="4">
                  <c:v>0.78525505378786797</c:v>
                </c:pt>
                <c:pt idx="5">
                  <c:v>0.75993416811667303</c:v>
                </c:pt>
                <c:pt idx="6">
                  <c:v>0.75121809601081302</c:v>
                </c:pt>
                <c:pt idx="7">
                  <c:v>0.69512309448676102</c:v>
                </c:pt>
                <c:pt idx="8">
                  <c:v>0.69730570103324896</c:v>
                </c:pt>
                <c:pt idx="9">
                  <c:v>0.59779210947452599</c:v>
                </c:pt>
                <c:pt idx="10">
                  <c:v>0.40988065402889701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E-4011-A293-ECC01ED56D8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(4)'!$AL$61:$AL$71</c:f>
              <c:numCache>
                <c:formatCode>General</c:formatCode>
                <c:ptCount val="11"/>
                <c:pt idx="0">
                  <c:v>0.91237182042602205</c:v>
                </c:pt>
                <c:pt idx="1">
                  <c:v>0.89471350448991005</c:v>
                </c:pt>
                <c:pt idx="2">
                  <c:v>0.88006658048051201</c:v>
                </c:pt>
                <c:pt idx="3">
                  <c:v>0.87535130057781596</c:v>
                </c:pt>
                <c:pt idx="4">
                  <c:v>0.79701653431504504</c:v>
                </c:pt>
                <c:pt idx="5">
                  <c:v>0.751497917510066</c:v>
                </c:pt>
                <c:pt idx="6">
                  <c:v>0.75588295057273902</c:v>
                </c:pt>
                <c:pt idx="7">
                  <c:v>0.69329938635347199</c:v>
                </c:pt>
                <c:pt idx="8">
                  <c:v>0.68466167116583498</c:v>
                </c:pt>
                <c:pt idx="9">
                  <c:v>0.59594024269392798</c:v>
                </c:pt>
                <c:pt idx="10">
                  <c:v>0.37167829198802699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E-4011-A293-ECC01ED56D8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(4)'!$AL$50:$AL$60</c:f>
              <c:numCache>
                <c:formatCode>General</c:formatCode>
                <c:ptCount val="11"/>
                <c:pt idx="0">
                  <c:v>0.91122838658049399</c:v>
                </c:pt>
                <c:pt idx="1">
                  <c:v>0.88281137895369</c:v>
                </c:pt>
                <c:pt idx="2">
                  <c:v>0.88047471657737797</c:v>
                </c:pt>
                <c:pt idx="3">
                  <c:v>0.87247754530863797</c:v>
                </c:pt>
                <c:pt idx="4">
                  <c:v>0.770021325291391</c:v>
                </c:pt>
                <c:pt idx="5">
                  <c:v>0.75220637586683303</c:v>
                </c:pt>
                <c:pt idx="6">
                  <c:v>0.73760389088277101</c:v>
                </c:pt>
                <c:pt idx="7">
                  <c:v>0.68705938460298299</c:v>
                </c:pt>
                <c:pt idx="8">
                  <c:v>0.63461097036816805</c:v>
                </c:pt>
                <c:pt idx="9">
                  <c:v>0.57953035306518297</c:v>
                </c:pt>
                <c:pt idx="10">
                  <c:v>0.30653248811405898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E-4011-A293-ECC01ED56D8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(4)'!$AL$39:$AL$49</c:f>
              <c:numCache>
                <c:formatCode>General</c:formatCode>
                <c:ptCount val="11"/>
                <c:pt idx="0">
                  <c:v>0.90215751313218795</c:v>
                </c:pt>
                <c:pt idx="1">
                  <c:v>0.88633873779688299</c:v>
                </c:pt>
                <c:pt idx="2">
                  <c:v>0.878775250353375</c:v>
                </c:pt>
                <c:pt idx="3">
                  <c:v>0.86567853654287097</c:v>
                </c:pt>
                <c:pt idx="4">
                  <c:v>0.77380111760483605</c:v>
                </c:pt>
                <c:pt idx="5">
                  <c:v>0.748015523398735</c:v>
                </c:pt>
                <c:pt idx="6">
                  <c:v>0.73417310353623499</c:v>
                </c:pt>
                <c:pt idx="7">
                  <c:v>0.70244933553314404</c:v>
                </c:pt>
                <c:pt idx="8">
                  <c:v>0.61640183606059196</c:v>
                </c:pt>
                <c:pt idx="9">
                  <c:v>0.54525399898723603</c:v>
                </c:pt>
                <c:pt idx="10">
                  <c:v>0.168752715001103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E-4011-A293-ECC01ED56D8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(4)'!$AL$28:$AL$38</c:f>
              <c:numCache>
                <c:formatCode>General</c:formatCode>
                <c:ptCount val="11"/>
                <c:pt idx="0">
                  <c:v>0.90410424789781196</c:v>
                </c:pt>
                <c:pt idx="1">
                  <c:v>0.87965448673991598</c:v>
                </c:pt>
                <c:pt idx="2">
                  <c:v>0.864621228161913</c:v>
                </c:pt>
                <c:pt idx="3">
                  <c:v>0.85627745508813502</c:v>
                </c:pt>
                <c:pt idx="4">
                  <c:v>0.76127428409167996</c:v>
                </c:pt>
                <c:pt idx="5">
                  <c:v>0.74081890438511799</c:v>
                </c:pt>
                <c:pt idx="6">
                  <c:v>0.71518766422300395</c:v>
                </c:pt>
                <c:pt idx="7">
                  <c:v>0.64920303717342898</c:v>
                </c:pt>
                <c:pt idx="8">
                  <c:v>0.60561759894243306</c:v>
                </c:pt>
                <c:pt idx="9">
                  <c:v>0.50326512157131797</c:v>
                </c:pt>
                <c:pt idx="10">
                  <c:v>3.8128787701390297E-2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E-4011-A293-ECC01ED56D8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(4)'!$AL$17:$AL$27</c:f>
              <c:numCache>
                <c:formatCode>General</c:formatCode>
                <c:ptCount val="11"/>
                <c:pt idx="0">
                  <c:v>0.90193515496611598</c:v>
                </c:pt>
                <c:pt idx="1">
                  <c:v>0.87733665012748996</c:v>
                </c:pt>
                <c:pt idx="2">
                  <c:v>0.86258405176747899</c:v>
                </c:pt>
                <c:pt idx="3">
                  <c:v>0.851062587386615</c:v>
                </c:pt>
                <c:pt idx="4">
                  <c:v>0.75526949536145505</c:v>
                </c:pt>
                <c:pt idx="5">
                  <c:v>0.71212559278295595</c:v>
                </c:pt>
                <c:pt idx="6">
                  <c:v>0.71339524751873795</c:v>
                </c:pt>
                <c:pt idx="7">
                  <c:v>0.61215759860304297</c:v>
                </c:pt>
                <c:pt idx="8">
                  <c:v>0.53755733543502204</c:v>
                </c:pt>
                <c:pt idx="9">
                  <c:v>0.41258054952751599</c:v>
                </c:pt>
                <c:pt idx="10" formatCode="0.00E+00">
                  <c:v>1.33699389123053E-6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E-4011-A293-ECC01ED56D8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(4)'!$AL$6:$AL$16</c:f>
              <c:numCache>
                <c:formatCode>General</c:formatCode>
                <c:ptCount val="11"/>
                <c:pt idx="0">
                  <c:v>0.88640390842301997</c:v>
                </c:pt>
                <c:pt idx="1">
                  <c:v>0.85816003681907604</c:v>
                </c:pt>
                <c:pt idx="2">
                  <c:v>0.84734264960633399</c:v>
                </c:pt>
                <c:pt idx="3">
                  <c:v>0.83879677758761895</c:v>
                </c:pt>
                <c:pt idx="4">
                  <c:v>0.72158961672734701</c:v>
                </c:pt>
                <c:pt idx="5">
                  <c:v>0.67051896320951998</c:v>
                </c:pt>
                <c:pt idx="6">
                  <c:v>0.65280025097010297</c:v>
                </c:pt>
                <c:pt idx="7">
                  <c:v>0.54419402716407805</c:v>
                </c:pt>
                <c:pt idx="8">
                  <c:v>0.46013700513063199</c:v>
                </c:pt>
                <c:pt idx="9">
                  <c:v>0.16188302102173499</c:v>
                </c:pt>
                <c:pt idx="10" formatCode="0.00E+00">
                  <c:v>9.3457625288176803E-7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9E-4011-A293-ECC01ED5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9-4845-84F9-A11FE525E83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9-4845-84F9-A11FE525E83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9-4845-84F9-A11FE525E83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9-4845-84F9-A11FE525E83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9-4845-84F9-A11FE525E83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9-4845-84F9-A11FE525E83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59-4845-84F9-A11FE525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(4)'!$AU$72:$AU$82</c:f>
              <c:numCache>
                <c:formatCode>0.00%</c:formatCode>
                <c:ptCount val="11"/>
                <c:pt idx="0">
                  <c:v>0.78954299217952795</c:v>
                </c:pt>
                <c:pt idx="1">
                  <c:v>0.59348463421368303</c:v>
                </c:pt>
                <c:pt idx="2">
                  <c:v>0.53335202424180028</c:v>
                </c:pt>
                <c:pt idx="3">
                  <c:v>0.47892127537830664</c:v>
                </c:pt>
                <c:pt idx="4">
                  <c:v>0.29307026499389643</c:v>
                </c:pt>
                <c:pt idx="5">
                  <c:v>0.25163900127168598</c:v>
                </c:pt>
                <c:pt idx="6">
                  <c:v>0.2353211408024119</c:v>
                </c:pt>
                <c:pt idx="7">
                  <c:v>0.16733136464015363</c:v>
                </c:pt>
                <c:pt idx="8">
                  <c:v>0.12599270828617021</c:v>
                </c:pt>
                <c:pt idx="9">
                  <c:v>7.4666025079947795E-2</c:v>
                </c:pt>
                <c:pt idx="10">
                  <c:v>1.98930071405445E-2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4-4F30-ABF5-D953F40758B2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(4)'!$AU$61:$AU$71</c:f>
              <c:numCache>
                <c:formatCode>0.00%</c:formatCode>
                <c:ptCount val="11"/>
                <c:pt idx="0">
                  <c:v>0.78996675429766283</c:v>
                </c:pt>
                <c:pt idx="1">
                  <c:v>0.59114303689843672</c:v>
                </c:pt>
                <c:pt idx="2">
                  <c:v>0.53213923906284033</c:v>
                </c:pt>
                <c:pt idx="3">
                  <c:v>0.47896604784254415</c:v>
                </c:pt>
                <c:pt idx="4">
                  <c:v>0.2893889610863245</c:v>
                </c:pt>
                <c:pt idx="5">
                  <c:v>0.25058914612865713</c:v>
                </c:pt>
                <c:pt idx="6">
                  <c:v>0.23493766774140393</c:v>
                </c:pt>
                <c:pt idx="7">
                  <c:v>0.16893658406799006</c:v>
                </c:pt>
                <c:pt idx="8">
                  <c:v>0.12420161018899724</c:v>
                </c:pt>
                <c:pt idx="9">
                  <c:v>7.3086583843994385E-2</c:v>
                </c:pt>
                <c:pt idx="10">
                  <c:v>1.9242211757735404E-2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4-4F30-ABF5-D953F40758B2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(4)'!$AU$50:$AU$60</c:f>
              <c:numCache>
                <c:formatCode>0.00%</c:formatCode>
                <c:ptCount val="11"/>
                <c:pt idx="0">
                  <c:v>0.78931777124533253</c:v>
                </c:pt>
                <c:pt idx="1">
                  <c:v>0.59097709738422022</c:v>
                </c:pt>
                <c:pt idx="2">
                  <c:v>0.53326858206430661</c:v>
                </c:pt>
                <c:pt idx="3">
                  <c:v>0.47949808884446504</c:v>
                </c:pt>
                <c:pt idx="4">
                  <c:v>0.2915115660092123</c:v>
                </c:pt>
                <c:pt idx="5">
                  <c:v>0.24730649027706306</c:v>
                </c:pt>
                <c:pt idx="6">
                  <c:v>0.23423861327486925</c:v>
                </c:pt>
                <c:pt idx="7">
                  <c:v>0.1666627783991016</c:v>
                </c:pt>
                <c:pt idx="8">
                  <c:v>0.12478945910238311</c:v>
                </c:pt>
                <c:pt idx="9">
                  <c:v>7.3581016828627652E-2</c:v>
                </c:pt>
                <c:pt idx="10">
                  <c:v>1.8814551592779848E-2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4-4F30-ABF5-D953F40758B2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(4)'!$AU$39:$AU$49</c:f>
              <c:numCache>
                <c:formatCode>0.00%</c:formatCode>
                <c:ptCount val="11"/>
                <c:pt idx="0">
                  <c:v>0.79001092499465675</c:v>
                </c:pt>
                <c:pt idx="1">
                  <c:v>0.59019837320109436</c:v>
                </c:pt>
                <c:pt idx="2">
                  <c:v>0.53099930838163512</c:v>
                </c:pt>
                <c:pt idx="3">
                  <c:v>0.47833250977048974</c:v>
                </c:pt>
                <c:pt idx="4">
                  <c:v>0.28973454030698426</c:v>
                </c:pt>
                <c:pt idx="5">
                  <c:v>0.24630115270694833</c:v>
                </c:pt>
                <c:pt idx="6">
                  <c:v>0.23364661102548326</c:v>
                </c:pt>
                <c:pt idx="7">
                  <c:v>0.16447612811361947</c:v>
                </c:pt>
                <c:pt idx="8">
                  <c:v>0.12405759236533452</c:v>
                </c:pt>
                <c:pt idx="9">
                  <c:v>7.2393095125923165E-2</c:v>
                </c:pt>
                <c:pt idx="10">
                  <c:v>1.7653670751798668E-2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4-4F30-ABF5-D953F40758B2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(4)'!$AU$28:$AU$38</c:f>
              <c:numCache>
                <c:formatCode>0.00%</c:formatCode>
                <c:ptCount val="11"/>
                <c:pt idx="0">
                  <c:v>0.78873120632895244</c:v>
                </c:pt>
                <c:pt idx="1">
                  <c:v>0.59009618662505858</c:v>
                </c:pt>
                <c:pt idx="2">
                  <c:v>0.53063851592989741</c:v>
                </c:pt>
                <c:pt idx="3">
                  <c:v>0.47648585545545169</c:v>
                </c:pt>
                <c:pt idx="4">
                  <c:v>0.28717627489799524</c:v>
                </c:pt>
                <c:pt idx="5">
                  <c:v>0.24474521909800179</c:v>
                </c:pt>
                <c:pt idx="6">
                  <c:v>0.23228505371268207</c:v>
                </c:pt>
                <c:pt idx="7">
                  <c:v>0.1631635023355614</c:v>
                </c:pt>
                <c:pt idx="8">
                  <c:v>0.1191255837986646</c:v>
                </c:pt>
                <c:pt idx="9">
                  <c:v>6.7920487884222294E-2</c:v>
                </c:pt>
                <c:pt idx="10">
                  <c:v>1.5108996407714508E-2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54-4F30-ABF5-D953F40758B2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(4)'!$AU$17:$AU$27</c:f>
              <c:numCache>
                <c:formatCode>0.00%</c:formatCode>
                <c:ptCount val="11"/>
                <c:pt idx="0">
                  <c:v>0.7892341684467592</c:v>
                </c:pt>
                <c:pt idx="1">
                  <c:v>0.58844247486942125</c:v>
                </c:pt>
                <c:pt idx="2">
                  <c:v>0.53083792500322169</c:v>
                </c:pt>
                <c:pt idx="3">
                  <c:v>0.47744027068632383</c:v>
                </c:pt>
                <c:pt idx="4">
                  <c:v>0.2861292048685935</c:v>
                </c:pt>
                <c:pt idx="5">
                  <c:v>0.24079459274124074</c:v>
                </c:pt>
                <c:pt idx="6">
                  <c:v>0.22983392491073676</c:v>
                </c:pt>
                <c:pt idx="7">
                  <c:v>0.16092773128801624</c:v>
                </c:pt>
                <c:pt idx="8">
                  <c:v>0.11644040984624966</c:v>
                </c:pt>
                <c:pt idx="9">
                  <c:v>6.6259644115323382E-2</c:v>
                </c:pt>
                <c:pt idx="10">
                  <c:v>5.7498692257528265E-3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54-4F30-ABF5-D953F40758B2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(4)'!$AU$6:$AU$16</c:f>
              <c:numCache>
                <c:formatCode>0.00%</c:formatCode>
                <c:ptCount val="11"/>
                <c:pt idx="0">
                  <c:v>0.78610335794866937</c:v>
                </c:pt>
                <c:pt idx="1">
                  <c:v>0.58741381468046716</c:v>
                </c:pt>
                <c:pt idx="2">
                  <c:v>0.52733499699181996</c:v>
                </c:pt>
                <c:pt idx="3">
                  <c:v>0.47297137825207508</c:v>
                </c:pt>
                <c:pt idx="4">
                  <c:v>0.28396269106118649</c:v>
                </c:pt>
                <c:pt idx="5">
                  <c:v>0.23569301140934112</c:v>
                </c:pt>
                <c:pt idx="6">
                  <c:v>0.22143392046936997</c:v>
                </c:pt>
                <c:pt idx="7">
                  <c:v>0.15329251697450813</c:v>
                </c:pt>
                <c:pt idx="8">
                  <c:v>0.10904453630365868</c:v>
                </c:pt>
                <c:pt idx="9">
                  <c:v>5.6985155964461048E-2</c:v>
                </c:pt>
                <c:pt idx="10">
                  <c:v>1.2630517038678034E-7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4-4F30-ABF5-D953F407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B-4385-8994-E4D11D991E1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B-4385-8994-E4D11D991E1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B-4385-8994-E4D11D991E1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B-4385-8994-E4D11D991E1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B-4385-8994-E4D11D991E1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8B-4385-8994-E4D11D991E1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8B-4385-8994-E4D11D99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(4)'!$AM$72:$AM$82</c:f>
              <c:numCache>
                <c:formatCode>General</c:formatCode>
                <c:ptCount val="11"/>
                <c:pt idx="0">
                  <c:v>175.26904040770501</c:v>
                </c:pt>
                <c:pt idx="1">
                  <c:v>181.75192530614899</c:v>
                </c:pt>
                <c:pt idx="2">
                  <c:v>181.40851655213999</c:v>
                </c:pt>
                <c:pt idx="3">
                  <c:v>187.40491482683899</c:v>
                </c:pt>
                <c:pt idx="4">
                  <c:v>203.99752602689799</c:v>
                </c:pt>
                <c:pt idx="5">
                  <c:v>210.53662518332999</c:v>
                </c:pt>
                <c:pt idx="6">
                  <c:v>212.87957540008199</c:v>
                </c:pt>
                <c:pt idx="7">
                  <c:v>213.999491771762</c:v>
                </c:pt>
                <c:pt idx="8">
                  <c:v>198.785498303369</c:v>
                </c:pt>
                <c:pt idx="9">
                  <c:v>198.45218359747801</c:v>
                </c:pt>
                <c:pt idx="10">
                  <c:v>213.63665309029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446F-8E87-7F538BDBF88F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(4)'!$AM$61:$AM$71</c:f>
              <c:numCache>
                <c:formatCode>General</c:formatCode>
                <c:ptCount val="11"/>
                <c:pt idx="0">
                  <c:v>175.96321259760299</c:v>
                </c:pt>
                <c:pt idx="1">
                  <c:v>179.39590084208999</c:v>
                </c:pt>
                <c:pt idx="2">
                  <c:v>182.34770659984699</c:v>
                </c:pt>
                <c:pt idx="3">
                  <c:v>183.31030619677699</c:v>
                </c:pt>
                <c:pt idx="4">
                  <c:v>200.998901443183</c:v>
                </c:pt>
                <c:pt idx="5">
                  <c:v>212.87403322380101</c:v>
                </c:pt>
                <c:pt idx="6">
                  <c:v>211.59246104501199</c:v>
                </c:pt>
                <c:pt idx="7">
                  <c:v>216.14028171235299</c:v>
                </c:pt>
                <c:pt idx="8">
                  <c:v>200.83928122169101</c:v>
                </c:pt>
                <c:pt idx="9">
                  <c:v>200.09670771863401</c:v>
                </c:pt>
                <c:pt idx="10">
                  <c:v>222.23126932663101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46F-8E87-7F538BDBF88F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(4)'!$AM$50:$AM$60</c:f>
              <c:numCache>
                <c:formatCode>General</c:formatCode>
                <c:ptCount val="11"/>
                <c:pt idx="0">
                  <c:v>176.18238602087899</c:v>
                </c:pt>
                <c:pt idx="1">
                  <c:v>181.79874087560501</c:v>
                </c:pt>
                <c:pt idx="2">
                  <c:v>182.26397154978801</c:v>
                </c:pt>
                <c:pt idx="3">
                  <c:v>183.91214416856201</c:v>
                </c:pt>
                <c:pt idx="4">
                  <c:v>207.96582524412801</c:v>
                </c:pt>
                <c:pt idx="5">
                  <c:v>212.68509930660599</c:v>
                </c:pt>
                <c:pt idx="6">
                  <c:v>216.75763271100701</c:v>
                </c:pt>
                <c:pt idx="7">
                  <c:v>217.200731723302</c:v>
                </c:pt>
                <c:pt idx="8">
                  <c:v>210.68166182268499</c:v>
                </c:pt>
                <c:pt idx="9">
                  <c:v>204.45298757254201</c:v>
                </c:pt>
                <c:pt idx="10">
                  <c:v>241.846719490239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6-446F-8E87-7F538BDBF88F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(4)'!$AM$39:$AM$49</c:f>
              <c:numCache>
                <c:formatCode>General</c:formatCode>
                <c:ptCount val="11"/>
                <c:pt idx="0">
                  <c:v>177.942332823697</c:v>
                </c:pt>
                <c:pt idx="1">
                  <c:v>181.077605597461</c:v>
                </c:pt>
                <c:pt idx="2">
                  <c:v>182.61360045621799</c:v>
                </c:pt>
                <c:pt idx="3">
                  <c:v>185.34487044538801</c:v>
                </c:pt>
                <c:pt idx="4">
                  <c:v>206.96461084647001</c:v>
                </c:pt>
                <c:pt idx="5">
                  <c:v>213.868510210653</c:v>
                </c:pt>
                <c:pt idx="6">
                  <c:v>217.72702464480801</c:v>
                </c:pt>
                <c:pt idx="7">
                  <c:v>210.96982273935501</c:v>
                </c:pt>
                <c:pt idx="8">
                  <c:v>214.24892785642001</c:v>
                </c:pt>
                <c:pt idx="9">
                  <c:v>206.186681615152</c:v>
                </c:pt>
                <c:pt idx="10">
                  <c:v>353.48880189288002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6-446F-8E87-7F538BDBF88F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(4)'!$AM$28:$AM$38</c:f>
              <c:numCache>
                <c:formatCode>General</c:formatCode>
                <c:ptCount val="11"/>
                <c:pt idx="0">
                  <c:v>177.56090504012801</c:v>
                </c:pt>
                <c:pt idx="1">
                  <c:v>182.44262146314199</c:v>
                </c:pt>
                <c:pt idx="2">
                  <c:v>185.582438161303</c:v>
                </c:pt>
                <c:pt idx="3">
                  <c:v>187.36080756708</c:v>
                </c:pt>
                <c:pt idx="4">
                  <c:v>210.31944428936399</c:v>
                </c:pt>
                <c:pt idx="5">
                  <c:v>215.88073850073701</c:v>
                </c:pt>
                <c:pt idx="6">
                  <c:v>223.418886986454</c:v>
                </c:pt>
                <c:pt idx="7">
                  <c:v>223.61636560834</c:v>
                </c:pt>
                <c:pt idx="8">
                  <c:v>217.82873985964599</c:v>
                </c:pt>
                <c:pt idx="9">
                  <c:v>217.115778960586</c:v>
                </c:pt>
                <c:pt idx="10">
                  <c:v>1013.2421941477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6-446F-8E87-7F538BDBF88F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(4)'!$AM$17:$AM$27</c:f>
              <c:numCache>
                <c:formatCode>General</c:formatCode>
                <c:ptCount val="11"/>
                <c:pt idx="0">
                  <c:v>177.98547653024099</c:v>
                </c:pt>
                <c:pt idx="1">
                  <c:v>182.92208165736901</c:v>
                </c:pt>
                <c:pt idx="2">
                  <c:v>186.01601137973401</c:v>
                </c:pt>
                <c:pt idx="3">
                  <c:v>188.497953090339</c:v>
                </c:pt>
                <c:pt idx="4">
                  <c:v>211.98032123232801</c:v>
                </c:pt>
                <c:pt idx="5">
                  <c:v>224.459208564124</c:v>
                </c:pt>
                <c:pt idx="6">
                  <c:v>223.955317282057</c:v>
                </c:pt>
                <c:pt idx="7">
                  <c:v>234.87689308399899</c:v>
                </c:pt>
                <c:pt idx="8">
                  <c:v>232.11452006174599</c:v>
                </c:pt>
                <c:pt idx="9">
                  <c:v>243.51210916918001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6-446F-8E87-7F538BDBF88F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(4)'!$AM$6:$AM$16</c:f>
              <c:numCache>
                <c:formatCode>General</c:formatCode>
                <c:ptCount val="11"/>
                <c:pt idx="0">
                  <c:v>181.084585552763</c:v>
                </c:pt>
                <c:pt idx="1">
                  <c:v>186.977864488872</c:v>
                </c:pt>
                <c:pt idx="2">
                  <c:v>189.33264166155399</c:v>
                </c:pt>
                <c:pt idx="3">
                  <c:v>191.232668031011</c:v>
                </c:pt>
                <c:pt idx="4">
                  <c:v>221.74238394541601</c:v>
                </c:pt>
                <c:pt idx="5">
                  <c:v>238.19013653105301</c:v>
                </c:pt>
                <c:pt idx="6">
                  <c:v>244.403705769461</c:v>
                </c:pt>
                <c:pt idx="7">
                  <c:v>255.855740037819</c:v>
                </c:pt>
                <c:pt idx="8">
                  <c:v>256.89248606869302</c:v>
                </c:pt>
                <c:pt idx="9">
                  <c:v>479.636623522359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6-446F-8E87-7F538BDB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(4)'!$AQ$72:$AQ$82</c:f>
              <c:numCache>
                <c:formatCode>General</c:formatCode>
                <c:ptCount val="11"/>
                <c:pt idx="0">
                  <c:v>13227.4196182011</c:v>
                </c:pt>
                <c:pt idx="1">
                  <c:v>13226.362695543299</c:v>
                </c:pt>
                <c:pt idx="2">
                  <c:v>13223.697662631001</c:v>
                </c:pt>
                <c:pt idx="3">
                  <c:v>13223.1201683002</c:v>
                </c:pt>
                <c:pt idx="4">
                  <c:v>13226.255698724999</c:v>
                </c:pt>
                <c:pt idx="5">
                  <c:v>13225.3860304717</c:v>
                </c:pt>
                <c:pt idx="6">
                  <c:v>13224.138213910601</c:v>
                </c:pt>
                <c:pt idx="7">
                  <c:v>13225.3189848002</c:v>
                </c:pt>
                <c:pt idx="8">
                  <c:v>13221.697790975701</c:v>
                </c:pt>
                <c:pt idx="9">
                  <c:v>13222.962639822201</c:v>
                </c:pt>
                <c:pt idx="10">
                  <c:v>13218.7045035174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DF5-A6DF-AA6954D18D63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(4)'!$AQ$61:$AQ$71</c:f>
              <c:numCache>
                <c:formatCode>General</c:formatCode>
                <c:ptCount val="11"/>
                <c:pt idx="0">
                  <c:v>11552.774942137899</c:v>
                </c:pt>
                <c:pt idx="1">
                  <c:v>11550.377075132999</c:v>
                </c:pt>
                <c:pt idx="2">
                  <c:v>11549.874300474399</c:v>
                </c:pt>
                <c:pt idx="3">
                  <c:v>11546.7384795628</c:v>
                </c:pt>
                <c:pt idx="4">
                  <c:v>11551.060506649001</c:v>
                </c:pt>
                <c:pt idx="5">
                  <c:v>11549.7267772615</c:v>
                </c:pt>
                <c:pt idx="6">
                  <c:v>11552.450034080999</c:v>
                </c:pt>
                <c:pt idx="7">
                  <c:v>11548.1076506851</c:v>
                </c:pt>
                <c:pt idx="8">
                  <c:v>11552.048324969501</c:v>
                </c:pt>
                <c:pt idx="9">
                  <c:v>11549.2269728677</c:v>
                </c:pt>
                <c:pt idx="10">
                  <c:v>11542.9421483159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7-4DF5-A6DF-AA6954D18D63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(4)'!$AQ$50:$AQ$60</c:f>
              <c:numCache>
                <c:formatCode>General</c:formatCode>
                <c:ptCount val="11"/>
                <c:pt idx="0">
                  <c:v>9900.2641346169094</c:v>
                </c:pt>
                <c:pt idx="1">
                  <c:v>9899.8127370309594</c:v>
                </c:pt>
                <c:pt idx="2">
                  <c:v>9900.1375417485906</c:v>
                </c:pt>
                <c:pt idx="3">
                  <c:v>9900.1624224218904</c:v>
                </c:pt>
                <c:pt idx="4">
                  <c:v>9897.9029196900501</c:v>
                </c:pt>
                <c:pt idx="5">
                  <c:v>9899.7290147466992</c:v>
                </c:pt>
                <c:pt idx="6">
                  <c:v>9900.0481044771695</c:v>
                </c:pt>
                <c:pt idx="7">
                  <c:v>9898.8394538543398</c:v>
                </c:pt>
                <c:pt idx="8">
                  <c:v>9897.6408639455803</c:v>
                </c:pt>
                <c:pt idx="9">
                  <c:v>9896.7022244625896</c:v>
                </c:pt>
                <c:pt idx="10">
                  <c:v>9892.5363714922605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7-4DF5-A6DF-AA6954D18D63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(4)'!$AQ$39:$AQ$49</c:f>
              <c:numCache>
                <c:formatCode>General</c:formatCode>
                <c:ptCount val="11"/>
                <c:pt idx="0">
                  <c:v>8265.1005759692198</c:v>
                </c:pt>
                <c:pt idx="1">
                  <c:v>8264.6395359063899</c:v>
                </c:pt>
                <c:pt idx="2">
                  <c:v>8264.8274307497395</c:v>
                </c:pt>
                <c:pt idx="3">
                  <c:v>8265.6755630919997</c:v>
                </c:pt>
                <c:pt idx="4">
                  <c:v>8263.6537102166203</c:v>
                </c:pt>
                <c:pt idx="5">
                  <c:v>8264.6201520924496</c:v>
                </c:pt>
                <c:pt idx="6">
                  <c:v>8267.0469036038194</c:v>
                </c:pt>
                <c:pt idx="7">
                  <c:v>8263.9526571917704</c:v>
                </c:pt>
                <c:pt idx="8">
                  <c:v>8265.2930365842003</c:v>
                </c:pt>
                <c:pt idx="9">
                  <c:v>8265.1239703685005</c:v>
                </c:pt>
                <c:pt idx="10">
                  <c:v>6862.9675729395804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7-4DF5-A6DF-AA6954D18D63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(4)'!$AQ$28:$AQ$38</c:f>
              <c:numCache>
                <c:formatCode>General</c:formatCode>
                <c:ptCount val="11"/>
                <c:pt idx="0">
                  <c:v>6647.2885779774897</c:v>
                </c:pt>
                <c:pt idx="1">
                  <c:v>6649.3612555506097</c:v>
                </c:pt>
                <c:pt idx="2">
                  <c:v>6646.0379177955101</c:v>
                </c:pt>
                <c:pt idx="3">
                  <c:v>6647.4190045488504</c:v>
                </c:pt>
                <c:pt idx="4">
                  <c:v>6645.9734842263597</c:v>
                </c:pt>
                <c:pt idx="5">
                  <c:v>6648.42815695436</c:v>
                </c:pt>
                <c:pt idx="6">
                  <c:v>6646.7815528695</c:v>
                </c:pt>
                <c:pt idx="7">
                  <c:v>6645.2806088734296</c:v>
                </c:pt>
                <c:pt idx="8">
                  <c:v>6645.4157871294101</c:v>
                </c:pt>
                <c:pt idx="9">
                  <c:v>6648.3227970357502</c:v>
                </c:pt>
                <c:pt idx="10">
                  <c:v>3654.2892251366702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47-4DF5-A6DF-AA6954D18D63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(4)'!$AQ$17:$AQ$27</c:f>
              <c:numCache>
                <c:formatCode>General</c:formatCode>
                <c:ptCount val="11"/>
                <c:pt idx="0">
                  <c:v>5040.4671534429599</c:v>
                </c:pt>
                <c:pt idx="1">
                  <c:v>5040.2342524836204</c:v>
                </c:pt>
                <c:pt idx="2">
                  <c:v>5040.8211698744499</c:v>
                </c:pt>
                <c:pt idx="3">
                  <c:v>5041.0828042277499</c:v>
                </c:pt>
                <c:pt idx="4">
                  <c:v>5039.66208541175</c:v>
                </c:pt>
                <c:pt idx="5">
                  <c:v>5040.5823457386796</c:v>
                </c:pt>
                <c:pt idx="6">
                  <c:v>5040.4472375838404</c:v>
                </c:pt>
                <c:pt idx="7">
                  <c:v>5041.0703210336396</c:v>
                </c:pt>
                <c:pt idx="8">
                  <c:v>5040.6201165642997</c:v>
                </c:pt>
                <c:pt idx="9">
                  <c:v>4985.9140764373797</c:v>
                </c:pt>
                <c:pt idx="10">
                  <c:v>1979.9782151074401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47-4DF5-A6DF-AA6954D18D63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(4)'!$AQ$6:$AQ$16</c:f>
              <c:numCache>
                <c:formatCode>General</c:formatCode>
                <c:ptCount val="11"/>
                <c:pt idx="0">
                  <c:v>3444.8630372993298</c:v>
                </c:pt>
                <c:pt idx="1">
                  <c:v>3445.9880380221898</c:v>
                </c:pt>
                <c:pt idx="2">
                  <c:v>3444.33806387303</c:v>
                </c:pt>
                <c:pt idx="3">
                  <c:v>3443.6957598135</c:v>
                </c:pt>
                <c:pt idx="4">
                  <c:v>3445.9990612633201</c:v>
                </c:pt>
                <c:pt idx="5">
                  <c:v>3445.8213101975198</c:v>
                </c:pt>
                <c:pt idx="6">
                  <c:v>3444.4634141042998</c:v>
                </c:pt>
                <c:pt idx="7">
                  <c:v>3445.57693227959</c:v>
                </c:pt>
                <c:pt idx="8">
                  <c:v>3356.6265826715698</c:v>
                </c:pt>
                <c:pt idx="9">
                  <c:v>2132.47516706637</c:v>
                </c:pt>
                <c:pt idx="10">
                  <c:v>839.80401932679194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47-4DF5-A6DF-AA6954D18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(4)'!$AP$72:$AP$82</c:f>
              <c:numCache>
                <c:formatCode>General</c:formatCode>
                <c:ptCount val="11"/>
                <c:pt idx="0">
                  <c:v>4414.9965108926499</c:v>
                </c:pt>
                <c:pt idx="1">
                  <c:v>4725.9315977174701</c:v>
                </c:pt>
                <c:pt idx="2">
                  <c:v>4612.4032504414999</c:v>
                </c:pt>
                <c:pt idx="3">
                  <c:v>4441.5650016239397</c:v>
                </c:pt>
                <c:pt idx="4">
                  <c:v>4401.033952752</c:v>
                </c:pt>
                <c:pt idx="5">
                  <c:v>4323.6793889241799</c:v>
                </c:pt>
                <c:pt idx="6">
                  <c:v>4009.30711884844</c:v>
                </c:pt>
                <c:pt idx="7">
                  <c:v>3857.3983437657298</c:v>
                </c:pt>
                <c:pt idx="8">
                  <c:v>4002.0073120135598</c:v>
                </c:pt>
                <c:pt idx="9">
                  <c:v>3586.8143363735198</c:v>
                </c:pt>
                <c:pt idx="10">
                  <c:v>3255.7933704287002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6-4E3D-9BD6-3E7A489CFC6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(4)'!$AP$61:$AP$71</c:f>
              <c:numCache>
                <c:formatCode>General</c:formatCode>
                <c:ptCount val="11"/>
                <c:pt idx="0">
                  <c:v>4026.2478773452799</c:v>
                </c:pt>
                <c:pt idx="1">
                  <c:v>4028.9143434418202</c:v>
                </c:pt>
                <c:pt idx="2">
                  <c:v>4082.7929342109601</c:v>
                </c:pt>
                <c:pt idx="3">
                  <c:v>4072.5494409130802</c:v>
                </c:pt>
                <c:pt idx="4">
                  <c:v>3780.8432852477199</c:v>
                </c:pt>
                <c:pt idx="5">
                  <c:v>3702.0149118869599</c:v>
                </c:pt>
                <c:pt idx="6">
                  <c:v>3834.2683669063799</c:v>
                </c:pt>
                <c:pt idx="7">
                  <c:v>3634.69610043787</c:v>
                </c:pt>
                <c:pt idx="8">
                  <c:v>3548.77155840142</c:v>
                </c:pt>
                <c:pt idx="9">
                  <c:v>3268.0733472801699</c:v>
                </c:pt>
                <c:pt idx="10">
                  <c:v>2733.6863752147101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6-4E3D-9BD6-3E7A489CFC6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(4)'!$AP$50:$AP$60</c:f>
              <c:numCache>
                <c:formatCode>General</c:formatCode>
                <c:ptCount val="11"/>
                <c:pt idx="0">
                  <c:v>3490.6414282331298</c:v>
                </c:pt>
                <c:pt idx="1">
                  <c:v>3327.7517715427002</c:v>
                </c:pt>
                <c:pt idx="2">
                  <c:v>3528.1846509604202</c:v>
                </c:pt>
                <c:pt idx="3">
                  <c:v>3461.20727848665</c:v>
                </c:pt>
                <c:pt idx="4">
                  <c:v>3333.6006162111598</c:v>
                </c:pt>
                <c:pt idx="5">
                  <c:v>3224.3202443948198</c:v>
                </c:pt>
                <c:pt idx="6">
                  <c:v>3096.81443203451</c:v>
                </c:pt>
                <c:pt idx="7">
                  <c:v>3046.5105382710199</c:v>
                </c:pt>
                <c:pt idx="8">
                  <c:v>2965.7567341460999</c:v>
                </c:pt>
                <c:pt idx="9">
                  <c:v>2752.9852836344498</c:v>
                </c:pt>
                <c:pt idx="10">
                  <c:v>2166.50458913691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6-4E3D-9BD6-3E7A489CFC6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(4)'!$AP$39:$AP$49</c:f>
              <c:numCache>
                <c:formatCode>General</c:formatCode>
                <c:ptCount val="11"/>
                <c:pt idx="0">
                  <c:v>3097.9545334403601</c:v>
                </c:pt>
                <c:pt idx="1">
                  <c:v>2958.8606215241098</c:v>
                </c:pt>
                <c:pt idx="2">
                  <c:v>2959.6091917879598</c:v>
                </c:pt>
                <c:pt idx="3">
                  <c:v>2799.4274654088399</c:v>
                </c:pt>
                <c:pt idx="4">
                  <c:v>2592.61164839103</c:v>
                </c:pt>
                <c:pt idx="5">
                  <c:v>2665.5395355252399</c:v>
                </c:pt>
                <c:pt idx="6">
                  <c:v>2721.2568379005802</c:v>
                </c:pt>
                <c:pt idx="7">
                  <c:v>2530.4489075135598</c:v>
                </c:pt>
                <c:pt idx="8">
                  <c:v>2513.6129544513901</c:v>
                </c:pt>
                <c:pt idx="9">
                  <c:v>2235.4570518350502</c:v>
                </c:pt>
                <c:pt idx="10">
                  <c:v>1328.01836956636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E6-4E3D-9BD6-3E7A489CFC6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(4)'!$AP$28:$AP$38</c:f>
              <c:numCache>
                <c:formatCode>General</c:formatCode>
                <c:ptCount val="11"/>
                <c:pt idx="0">
                  <c:v>2309.34704870732</c:v>
                </c:pt>
                <c:pt idx="1">
                  <c:v>2410.18193428205</c:v>
                </c:pt>
                <c:pt idx="2">
                  <c:v>2364.9334740613799</c:v>
                </c:pt>
                <c:pt idx="3">
                  <c:v>2331.83229729604</c:v>
                </c:pt>
                <c:pt idx="4">
                  <c:v>2291.4919537505002</c:v>
                </c:pt>
                <c:pt idx="5">
                  <c:v>2127.0824122619701</c:v>
                </c:pt>
                <c:pt idx="6">
                  <c:v>2098.2172003322398</c:v>
                </c:pt>
                <c:pt idx="7">
                  <c:v>2141.93587235527</c:v>
                </c:pt>
                <c:pt idx="8">
                  <c:v>1978.6739304929699</c:v>
                </c:pt>
                <c:pt idx="9">
                  <c:v>1902.78533187122</c:v>
                </c:pt>
                <c:pt idx="10">
                  <c:v>811.30421074575804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6-4E3D-9BD6-3E7A489CFC6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(4)'!$AP$17:$AP$27</c:f>
              <c:numCache>
                <c:formatCode>General</c:formatCode>
                <c:ptCount val="11"/>
                <c:pt idx="0">
                  <c:v>1625.69531624462</c:v>
                </c:pt>
                <c:pt idx="1">
                  <c:v>1684.9990072641699</c:v>
                </c:pt>
                <c:pt idx="2">
                  <c:v>1642.1520556555899</c:v>
                </c:pt>
                <c:pt idx="3">
                  <c:v>1715.9106647003</c:v>
                </c:pt>
                <c:pt idx="4">
                  <c:v>1559.76902957536</c:v>
                </c:pt>
                <c:pt idx="5">
                  <c:v>1587.99400365427</c:v>
                </c:pt>
                <c:pt idx="6">
                  <c:v>1573.11815846632</c:v>
                </c:pt>
                <c:pt idx="7">
                  <c:v>1516.3237602132101</c:v>
                </c:pt>
                <c:pt idx="8">
                  <c:v>1524.4018201061999</c:v>
                </c:pt>
                <c:pt idx="9">
                  <c:v>1293.95912183932</c:v>
                </c:pt>
                <c:pt idx="10">
                  <c:v>454.58995146387798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6-4E3D-9BD6-3E7A489CFC6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(4)'!$AP$6:$AP$16</c:f>
              <c:numCache>
                <c:formatCode>General</c:formatCode>
                <c:ptCount val="11"/>
                <c:pt idx="0">
                  <c:v>1227.35526910824</c:v>
                </c:pt>
                <c:pt idx="1">
                  <c:v>1264.17214397474</c:v>
                </c:pt>
                <c:pt idx="2">
                  <c:v>1273.1590117585199</c:v>
                </c:pt>
                <c:pt idx="3">
                  <c:v>1184.46339605754</c:v>
                </c:pt>
                <c:pt idx="4">
                  <c:v>1218.9921638941</c:v>
                </c:pt>
                <c:pt idx="5">
                  <c:v>1072.35424781949</c:v>
                </c:pt>
                <c:pt idx="6">
                  <c:v>952.97093412778395</c:v>
                </c:pt>
                <c:pt idx="7">
                  <c:v>1002.60759180462</c:v>
                </c:pt>
                <c:pt idx="8">
                  <c:v>886.16667372388395</c:v>
                </c:pt>
                <c:pt idx="9">
                  <c:v>678.00812841497202</c:v>
                </c:pt>
                <c:pt idx="10">
                  <c:v>273.37458498749999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E6-4E3D-9BD6-3E7A489C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(4)'!$AK$72:$AK$82</c:f>
              <c:numCache>
                <c:formatCode>General</c:formatCode>
                <c:ptCount val="11"/>
                <c:pt idx="0">
                  <c:v>1.1616300431622</c:v>
                </c:pt>
                <c:pt idx="1">
                  <c:v>1.50519005179377</c:v>
                </c:pt>
                <c:pt idx="2">
                  <c:v>1.6722830957215999</c:v>
                </c:pt>
                <c:pt idx="3">
                  <c:v>1.81952153747832</c:v>
                </c:pt>
                <c:pt idx="4">
                  <c:v>2.76106912808301</c:v>
                </c:pt>
                <c:pt idx="5">
                  <c:v>3.1427113729198899</c:v>
                </c:pt>
                <c:pt idx="6">
                  <c:v>3.27704336226163</c:v>
                </c:pt>
                <c:pt idx="7">
                  <c:v>4.3237350889740904</c:v>
                </c:pt>
                <c:pt idx="8">
                  <c:v>5.6647694168318097</c:v>
                </c:pt>
                <c:pt idx="9">
                  <c:v>8.6969077106702599</c:v>
                </c:pt>
                <c:pt idx="10">
                  <c:v>23.8079652663376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9-4F02-A5EB-F51134FCAADA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(4)'!$AK$61:$AK$71</c:f>
              <c:numCache>
                <c:formatCode>General</c:formatCode>
                <c:ptCount val="11"/>
                <c:pt idx="0">
                  <c:v>1.1577109816883699</c:v>
                </c:pt>
                <c:pt idx="1">
                  <c:v>1.5191252714011001</c:v>
                </c:pt>
                <c:pt idx="2">
                  <c:v>1.66652376818363</c:v>
                </c:pt>
                <c:pt idx="3">
                  <c:v>1.8446522929594</c:v>
                </c:pt>
                <c:pt idx="4">
                  <c:v>2.7804712833700198</c:v>
                </c:pt>
                <c:pt idx="5">
                  <c:v>3.1274301725809002</c:v>
                </c:pt>
                <c:pt idx="6">
                  <c:v>3.2858663477346099</c:v>
                </c:pt>
                <c:pt idx="7">
                  <c:v>4.3199560766614997</c:v>
                </c:pt>
                <c:pt idx="8">
                  <c:v>5.6266557227576701</c:v>
                </c:pt>
                <c:pt idx="9">
                  <c:v>8.6846855607343798</c:v>
                </c:pt>
                <c:pt idx="10">
                  <c:v>22.577364104780301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9-4F02-A5EB-F51134FCAADA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(4)'!$AK$50:$AK$60</c:f>
              <c:numCache>
                <c:formatCode>General</c:formatCode>
                <c:ptCount val="11"/>
                <c:pt idx="0">
                  <c:v>1.1564800761156699</c:v>
                </c:pt>
                <c:pt idx="1">
                  <c:v>1.5049058882755999</c:v>
                </c:pt>
                <c:pt idx="2">
                  <c:v>1.66703821946076</c:v>
                </c:pt>
                <c:pt idx="3">
                  <c:v>1.84093369113011</c:v>
                </c:pt>
                <c:pt idx="4">
                  <c:v>2.7353045096087798</c:v>
                </c:pt>
                <c:pt idx="5">
                  <c:v>3.1288185939189299</c:v>
                </c:pt>
                <c:pt idx="6">
                  <c:v>3.2515719350221799</c:v>
                </c:pt>
                <c:pt idx="7">
                  <c:v>4.3052475427848096</c:v>
                </c:pt>
                <c:pt idx="8">
                  <c:v>5.4755843286457901</c:v>
                </c:pt>
                <c:pt idx="9">
                  <c:v>8.6041193052114497</c:v>
                </c:pt>
                <c:pt idx="10">
                  <c:v>20.936506633533501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9-4F02-A5EB-F51134FCAADA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(4)'!$AK$39:$AK$49</c:f>
              <c:numCache>
                <c:formatCode>General</c:formatCode>
                <c:ptCount val="11"/>
                <c:pt idx="0">
                  <c:v>1.14672008354355</c:v>
                </c:pt>
                <c:pt idx="1">
                  <c:v>1.50909492309522</c:v>
                </c:pt>
                <c:pt idx="2">
                  <c:v>1.6649105162804001</c:v>
                </c:pt>
                <c:pt idx="3">
                  <c:v>1.83203026363175</c:v>
                </c:pt>
                <c:pt idx="4">
                  <c:v>2.7417000997644099</c:v>
                </c:pt>
                <c:pt idx="5">
                  <c:v>3.1212880816265201</c:v>
                </c:pt>
                <c:pt idx="6">
                  <c:v>3.24477684062377</c:v>
                </c:pt>
                <c:pt idx="7">
                  <c:v>4.3412379685376203</c:v>
                </c:pt>
                <c:pt idx="8">
                  <c:v>5.4208899810553</c:v>
                </c:pt>
                <c:pt idx="9">
                  <c:v>8.3706874475871906</c:v>
                </c:pt>
                <c:pt idx="10">
                  <c:v>18.254557735994599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9-4F02-A5EB-F51134FCAADA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(4)'!$AK$28:$AK$38</c:f>
              <c:numCache>
                <c:formatCode>General</c:formatCode>
                <c:ptCount val="11"/>
                <c:pt idx="0">
                  <c:v>1.1488112860818001</c:v>
                </c:pt>
                <c:pt idx="1">
                  <c:v>1.50108276739891</c:v>
                </c:pt>
                <c:pt idx="2">
                  <c:v>1.6472483569804099</c:v>
                </c:pt>
                <c:pt idx="3">
                  <c:v>1.8196587552097201</c:v>
                </c:pt>
                <c:pt idx="4">
                  <c:v>2.72056738958057</c:v>
                </c:pt>
                <c:pt idx="5">
                  <c:v>3.1077948535293398</c:v>
                </c:pt>
                <c:pt idx="6">
                  <c:v>3.2090293300899999</c:v>
                </c:pt>
                <c:pt idx="7">
                  <c:v>4.2159864501413997</c:v>
                </c:pt>
                <c:pt idx="8">
                  <c:v>5.3879041824664897</c:v>
                </c:pt>
                <c:pt idx="9">
                  <c:v>8.1212024767695805</c:v>
                </c:pt>
                <c:pt idx="10">
                  <c:v>14.3292647516282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9-4F02-A5EB-F51134FCAADA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(4)'!$AK$17:$AK$27</c:f>
              <c:numCache>
                <c:formatCode>General</c:formatCode>
                <c:ptCount val="11"/>
                <c:pt idx="0">
                  <c:v>1.1464796710846801</c:v>
                </c:pt>
                <c:pt idx="1">
                  <c:v>1.4983239288720001</c:v>
                </c:pt>
                <c:pt idx="2">
                  <c:v>1.64468646851669</c:v>
                </c:pt>
                <c:pt idx="3">
                  <c:v>1.81279146859269</c:v>
                </c:pt>
                <c:pt idx="4">
                  <c:v>2.7106865290375701</c:v>
                </c:pt>
                <c:pt idx="5">
                  <c:v>3.0553997084526801</c:v>
                </c:pt>
                <c:pt idx="6">
                  <c:v>3.20555018544351</c:v>
                </c:pt>
                <c:pt idx="7">
                  <c:v>4.1295553729382499</c:v>
                </c:pt>
                <c:pt idx="8">
                  <c:v>5.1689337797656103</c:v>
                </c:pt>
                <c:pt idx="9">
                  <c:v>7.5988441458309799</c:v>
                </c:pt>
                <c:pt idx="10">
                  <c:v>10.585426680449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9-4F02-A5EB-F51134FCAADA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(4)'!$AK$6:$AK$16</c:f>
              <c:numCache>
                <c:formatCode>General</c:formatCode>
                <c:ptCount val="11"/>
                <c:pt idx="0">
                  <c:v>1.12977284464605</c:v>
                </c:pt>
                <c:pt idx="1">
                  <c:v>1.47534070455774</c:v>
                </c:pt>
                <c:pt idx="2">
                  <c:v>1.6255706997535799</c:v>
                </c:pt>
                <c:pt idx="3">
                  <c:v>1.79673123727238</c:v>
                </c:pt>
                <c:pt idx="4">
                  <c:v>2.6540634612738701</c:v>
                </c:pt>
                <c:pt idx="5">
                  <c:v>2.9792293655520901</c:v>
                </c:pt>
                <c:pt idx="6">
                  <c:v>3.0913232191892299</c:v>
                </c:pt>
                <c:pt idx="7">
                  <c:v>3.9697387498852001</c:v>
                </c:pt>
                <c:pt idx="8">
                  <c:v>4.92967945967363</c:v>
                </c:pt>
                <c:pt idx="9">
                  <c:v>6.1270522463630899</c:v>
                </c:pt>
                <c:pt idx="10">
                  <c:v>7.3993621274711696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9-4F02-A5EB-F51134FC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(4)'!$AU$72:$AU$82</c:f>
              <c:numCache>
                <c:formatCode>0.00%</c:formatCode>
                <c:ptCount val="11"/>
                <c:pt idx="0">
                  <c:v>0.78855723638819497</c:v>
                </c:pt>
                <c:pt idx="1">
                  <c:v>0.58666640634011324</c:v>
                </c:pt>
                <c:pt idx="2">
                  <c:v>0.52901451806248878</c:v>
                </c:pt>
                <c:pt idx="3">
                  <c:v>0.47051012474513715</c:v>
                </c:pt>
                <c:pt idx="4">
                  <c:v>0.28440253299020612</c:v>
                </c:pt>
                <c:pt idx="5">
                  <c:v>0.24180845071070556</c:v>
                </c:pt>
                <c:pt idx="6">
                  <c:v>0.22923654433805379</c:v>
                </c:pt>
                <c:pt idx="7">
                  <c:v>0.1607691221091197</c:v>
                </c:pt>
                <c:pt idx="8">
                  <c:v>0.12309516058347135</c:v>
                </c:pt>
                <c:pt idx="9">
                  <c:v>6.8736167999241066E-2</c:v>
                </c:pt>
                <c:pt idx="10">
                  <c:v>1.7216114415641925E-2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5-4760-84B5-332D89E07C37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(4)'!$AU$61:$AU$71</c:f>
              <c:numCache>
                <c:formatCode>0.00%</c:formatCode>
                <c:ptCount val="11"/>
                <c:pt idx="0">
                  <c:v>0.78808254811183287</c:v>
                </c:pt>
                <c:pt idx="1">
                  <c:v>0.5889662434913675</c:v>
                </c:pt>
                <c:pt idx="2">
                  <c:v>0.52808522583491868</c:v>
                </c:pt>
                <c:pt idx="3">
                  <c:v>0.47453457972476659</c:v>
                </c:pt>
                <c:pt idx="4">
                  <c:v>0.28664800067599894</c:v>
                </c:pt>
                <c:pt idx="5">
                  <c:v>0.24029246890903247</c:v>
                </c:pt>
                <c:pt idx="6">
                  <c:v>0.23004068655862125</c:v>
                </c:pt>
                <c:pt idx="7">
                  <c:v>0.16048760081127025</c:v>
                </c:pt>
                <c:pt idx="8">
                  <c:v>0.1216818133010414</c:v>
                </c:pt>
                <c:pt idx="9">
                  <c:v>6.861966832608446E-2</c:v>
                </c:pt>
                <c:pt idx="10">
                  <c:v>1.6462430701081335E-2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5-4760-84B5-332D89E07C37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(4)'!$AU$50:$AU$60</c:f>
              <c:numCache>
                <c:formatCode>0.00%</c:formatCode>
                <c:ptCount val="11"/>
                <c:pt idx="0">
                  <c:v>0.78793262884483439</c:v>
                </c:pt>
                <c:pt idx="1">
                  <c:v>0.58662231693787947</c:v>
                </c:pt>
                <c:pt idx="2">
                  <c:v>0.52816708477276952</c:v>
                </c:pt>
                <c:pt idx="3">
                  <c:v>0.47393208648000928</c:v>
                </c:pt>
                <c:pt idx="4">
                  <c:v>0.28151210316306763</c:v>
                </c:pt>
                <c:pt idx="5">
                  <c:v>0.24041226849290556</c:v>
                </c:pt>
                <c:pt idx="6">
                  <c:v>0.22684532454538472</c:v>
                </c:pt>
                <c:pt idx="7">
                  <c:v>0.15958649944633962</c:v>
                </c:pt>
                <c:pt idx="8">
                  <c:v>0.11589831007590722</c:v>
                </c:pt>
                <c:pt idx="9">
                  <c:v>6.7354988059517701E-2</c:v>
                </c:pt>
                <c:pt idx="10">
                  <c:v>1.4641052276748655E-2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5-4760-84B5-332D89E07C37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(4)'!$AU$39:$AU$49</c:f>
              <c:numCache>
                <c:formatCode>0.00%</c:formatCode>
                <c:ptCount val="11"/>
                <c:pt idx="0">
                  <c:v>0.7867286237321105</c:v>
                </c:pt>
                <c:pt idx="1">
                  <c:v>0.58733133630783363</c:v>
                </c:pt>
                <c:pt idx="2">
                  <c:v>0.52782131037087754</c:v>
                </c:pt>
                <c:pt idx="3">
                  <c:v>0.47252414642254947</c:v>
                </c:pt>
                <c:pt idx="4">
                  <c:v>0.28223404801689567</c:v>
                </c:pt>
                <c:pt idx="5">
                  <c:v>0.23964962664033884</c:v>
                </c:pt>
                <c:pt idx="6">
                  <c:v>0.22626304969407354</c:v>
                </c:pt>
                <c:pt idx="7">
                  <c:v>0.1618085303372046</c:v>
                </c:pt>
                <c:pt idx="8">
                  <c:v>0.11370860471523446</c:v>
                </c:pt>
                <c:pt idx="9">
                  <c:v>6.5138496975466795E-2</c:v>
                </c:pt>
                <c:pt idx="10">
                  <c:v>9.2444154189698056E-3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5-4760-84B5-332D89E07C37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(4)'!$AU$28:$AU$38</c:f>
              <c:numCache>
                <c:formatCode>0.00%</c:formatCode>
                <c:ptCount val="11"/>
                <c:pt idx="0">
                  <c:v>0.78699109144496693</c:v>
                </c:pt>
                <c:pt idx="1">
                  <c:v>0.58601331375230514</c:v>
                </c:pt>
                <c:pt idx="2">
                  <c:v>0.52488820189012675</c:v>
                </c:pt>
                <c:pt idx="3">
                  <c:v>0.47057034877368914</c:v>
                </c:pt>
                <c:pt idx="4">
                  <c:v>0.27982188090883708</c:v>
                </c:pt>
                <c:pt idx="5">
                  <c:v>0.23837445497530621</c:v>
                </c:pt>
                <c:pt idx="6">
                  <c:v>0.22286728809765846</c:v>
                </c:pt>
                <c:pt idx="7">
                  <c:v>0.15398603502429553</c:v>
                </c:pt>
                <c:pt idx="8">
                  <c:v>0.11240318655132277</c:v>
                </c:pt>
                <c:pt idx="9">
                  <c:v>6.1969286323163411E-2</c:v>
                </c:pt>
                <c:pt idx="10">
                  <c:v>2.6609032886392731E-3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5-4760-84B5-332D89E07C37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(4)'!$AU$17:$AU$27</c:f>
              <c:numCache>
                <c:formatCode>0.00%</c:formatCode>
                <c:ptCount val="11"/>
                <c:pt idx="0">
                  <c:v>0.78669964912051038</c:v>
                </c:pt>
                <c:pt idx="1">
                  <c:v>0.5855453772189203</c:v>
                </c:pt>
                <c:pt idx="2">
                  <c:v>0.52446716640492963</c:v>
                </c:pt>
                <c:pt idx="3">
                  <c:v>0.46947627575019074</c:v>
                </c:pt>
                <c:pt idx="4">
                  <c:v>0.2786266457854179</c:v>
                </c:pt>
                <c:pt idx="5">
                  <c:v>0.23307117259089863</c:v>
                </c:pt>
                <c:pt idx="6">
                  <c:v>0.22255001676725733</c:v>
                </c:pt>
                <c:pt idx="7">
                  <c:v>0.14823813784278725</c:v>
                </c:pt>
                <c:pt idx="8">
                  <c:v>0.1039977214526045</c:v>
                </c:pt>
                <c:pt idx="9">
                  <c:v>5.4295171951101756E-2</c:v>
                </c:pt>
                <c:pt idx="10">
                  <c:v>1.2630514872866883E-7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15-4760-84B5-332D89E07C37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(4)'!$AU$6:$AU$16</c:f>
              <c:numCache>
                <c:formatCode>0.00%</c:formatCode>
                <c:ptCount val="11"/>
                <c:pt idx="0">
                  <c:v>0.78458595692368949</c:v>
                </c:pt>
                <c:pt idx="1">
                  <c:v>0.5816690573018013</c:v>
                </c:pt>
                <c:pt idx="2">
                  <c:v>0.52125856459813313</c:v>
                </c:pt>
                <c:pt idx="3">
                  <c:v>0.46684599242622254</c:v>
                </c:pt>
                <c:pt idx="4">
                  <c:v>0.27188107114100651</c:v>
                </c:pt>
                <c:pt idx="5">
                  <c:v>0.22506456567679006</c:v>
                </c:pt>
                <c:pt idx="6">
                  <c:v>0.21117178783437429</c:v>
                </c:pt>
                <c:pt idx="7">
                  <c:v>0.13708560221496074</c:v>
                </c:pt>
                <c:pt idx="8">
                  <c:v>9.3340146939512258E-2</c:v>
                </c:pt>
                <c:pt idx="9">
                  <c:v>2.6421028336721938E-2</c:v>
                </c:pt>
                <c:pt idx="10">
                  <c:v>1.2630497558864198E-7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15-4760-84B5-332D89E0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(4)'!$AT$72:$AT$82</c:f>
              <c:numCache>
                <c:formatCode>General</c:formatCode>
                <c:ptCount val="11"/>
                <c:pt idx="0">
                  <c:v>-9832.7730303525805</c:v>
                </c:pt>
                <c:pt idx="1">
                  <c:v>-9833.5049954690694</c:v>
                </c:pt>
                <c:pt idx="2">
                  <c:v>-9831.5234686317399</c:v>
                </c:pt>
                <c:pt idx="3">
                  <c:v>-9830.1882252640899</c:v>
                </c:pt>
                <c:pt idx="4">
                  <c:v>-9831.8384574986994</c:v>
                </c:pt>
                <c:pt idx="5">
                  <c:v>-9832.8147253318893</c:v>
                </c:pt>
                <c:pt idx="6">
                  <c:v>-9831.3289898721305</c:v>
                </c:pt>
                <c:pt idx="7">
                  <c:v>-9832.0261183509501</c:v>
                </c:pt>
                <c:pt idx="8">
                  <c:v>-9832.4526522493907</c:v>
                </c:pt>
                <c:pt idx="9">
                  <c:v>-9830.4095862543709</c:v>
                </c:pt>
                <c:pt idx="10">
                  <c:v>-9826.9955762557202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4-4542-A95A-B4E4FA01C552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(4)'!$AT$61:$AT$71</c:f>
              <c:numCache>
                <c:formatCode>General</c:formatCode>
                <c:ptCount val="11"/>
                <c:pt idx="0">
                  <c:v>-8593.3188403244203</c:v>
                </c:pt>
                <c:pt idx="1">
                  <c:v>-8593.2591866743205</c:v>
                </c:pt>
                <c:pt idx="2">
                  <c:v>-8593.0201877688396</c:v>
                </c:pt>
                <c:pt idx="3">
                  <c:v>-8593.7303902981403</c:v>
                </c:pt>
                <c:pt idx="4">
                  <c:v>-8592.67084321947</c:v>
                </c:pt>
                <c:pt idx="5">
                  <c:v>-8593.4332288259102</c:v>
                </c:pt>
                <c:pt idx="6">
                  <c:v>-8592.8954685945901</c:v>
                </c:pt>
                <c:pt idx="7">
                  <c:v>-8592.8224351218505</c:v>
                </c:pt>
                <c:pt idx="8">
                  <c:v>-8592.4226546333393</c:v>
                </c:pt>
                <c:pt idx="9">
                  <c:v>-8591.9826404962205</c:v>
                </c:pt>
                <c:pt idx="10">
                  <c:v>-8587.6733841088007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4-4542-A95A-B4E4FA01C552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(4)'!$AT$50:$AT$60</c:f>
              <c:numCache>
                <c:formatCode>General</c:formatCode>
                <c:ptCount val="11"/>
                <c:pt idx="0">
                  <c:v>-7373.1377405455896</c:v>
                </c:pt>
                <c:pt idx="1">
                  <c:v>-7372.95658739379</c:v>
                </c:pt>
                <c:pt idx="2">
                  <c:v>-7372.7650306736195</c:v>
                </c:pt>
                <c:pt idx="3">
                  <c:v>-7373.15216971681</c:v>
                </c:pt>
                <c:pt idx="4">
                  <c:v>-7372.1432460535998</c:v>
                </c:pt>
                <c:pt idx="5">
                  <c:v>-7372.7428136131803</c:v>
                </c:pt>
                <c:pt idx="6">
                  <c:v>-7372.93397656051</c:v>
                </c:pt>
                <c:pt idx="7">
                  <c:v>-7372.5866104747201</c:v>
                </c:pt>
                <c:pt idx="8">
                  <c:v>-7371.8284931784701</c:v>
                </c:pt>
                <c:pt idx="9">
                  <c:v>-7370.9156200857196</c:v>
                </c:pt>
                <c:pt idx="10">
                  <c:v>-7367.0178155979802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4-4542-A95A-B4E4FA01C552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(4)'!$AT$39:$AT$49</c:f>
              <c:numCache>
                <c:formatCode>General</c:formatCode>
                <c:ptCount val="11"/>
                <c:pt idx="0">
                  <c:v>-6170.8821216261404</c:v>
                </c:pt>
                <c:pt idx="1">
                  <c:v>-6170.8995813705196</c:v>
                </c:pt>
                <c:pt idx="2">
                  <c:v>-6170.8572112028396</c:v>
                </c:pt>
                <c:pt idx="3">
                  <c:v>-6170.9231954976603</c:v>
                </c:pt>
                <c:pt idx="4">
                  <c:v>-6170.3771719951701</c:v>
                </c:pt>
                <c:pt idx="5">
                  <c:v>-6170.2248746514897</c:v>
                </c:pt>
                <c:pt idx="6">
                  <c:v>-6170.4317545314898</c:v>
                </c:pt>
                <c:pt idx="7">
                  <c:v>-6170.5346213349103</c:v>
                </c:pt>
                <c:pt idx="8">
                  <c:v>-6170.4245402101296</c:v>
                </c:pt>
                <c:pt idx="9">
                  <c:v>-6169.3402516425804</c:v>
                </c:pt>
                <c:pt idx="10">
                  <c:v>-5713.5988858087503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4-4542-A95A-B4E4FA01C552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(4)'!$AT$28:$AT$38</c:f>
              <c:numCache>
                <c:formatCode>General</c:formatCode>
                <c:ptCount val="11"/>
                <c:pt idx="0">
                  <c:v>-4985.9583332143202</c:v>
                </c:pt>
                <c:pt idx="1">
                  <c:v>-4986.27352345906</c:v>
                </c:pt>
                <c:pt idx="2">
                  <c:v>-4986.5052891192699</c:v>
                </c:pt>
                <c:pt idx="3">
                  <c:v>-4986.2370411716201</c:v>
                </c:pt>
                <c:pt idx="4">
                  <c:v>-4986.3008889221401</c:v>
                </c:pt>
                <c:pt idx="5">
                  <c:v>-4985.7739977764804</c:v>
                </c:pt>
                <c:pt idx="6">
                  <c:v>-4986.2736417186497</c:v>
                </c:pt>
                <c:pt idx="7">
                  <c:v>-4986.2170395165003</c:v>
                </c:pt>
                <c:pt idx="8">
                  <c:v>-4986.0453481990598</c:v>
                </c:pt>
                <c:pt idx="9">
                  <c:v>-4985.5648941093004</c:v>
                </c:pt>
                <c:pt idx="10">
                  <c:v>-2983.52640208804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4-4542-A95A-B4E4FA01C552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(4)'!$AT$17:$AT$27</c:f>
              <c:numCache>
                <c:formatCode>General</c:formatCode>
                <c:ptCount val="11"/>
                <c:pt idx="0">
                  <c:v>-3806.6401570194898</c:v>
                </c:pt>
                <c:pt idx="1">
                  <c:v>-3806.6173594482598</c:v>
                </c:pt>
                <c:pt idx="2">
                  <c:v>-3806.4150395729198</c:v>
                </c:pt>
                <c:pt idx="3">
                  <c:v>-3806.4202555199399</c:v>
                </c:pt>
                <c:pt idx="4">
                  <c:v>-3806.5306599748901</c:v>
                </c:pt>
                <c:pt idx="5">
                  <c:v>-3806.2692269179302</c:v>
                </c:pt>
                <c:pt idx="6">
                  <c:v>-3806.4316955243598</c:v>
                </c:pt>
                <c:pt idx="7">
                  <c:v>-3806.2918262576</c:v>
                </c:pt>
                <c:pt idx="8">
                  <c:v>-3806.2663054345899</c:v>
                </c:pt>
                <c:pt idx="9">
                  <c:v>-3806.0363400122201</c:v>
                </c:pt>
                <c:pt idx="10">
                  <c:v>-1582.9437888949701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24-4542-A95A-B4E4FA01C552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(4)'!$AT$6:$AT$16</c:f>
              <c:numCache>
                <c:formatCode>General</c:formatCode>
                <c:ptCount val="11"/>
                <c:pt idx="0">
                  <c:v>-2627.53414215158</c:v>
                </c:pt>
                <c:pt idx="1">
                  <c:v>-2627.2983006762902</c:v>
                </c:pt>
                <c:pt idx="2">
                  <c:v>-2627.5750229144101</c:v>
                </c:pt>
                <c:pt idx="3">
                  <c:v>-2627.5306879462901</c:v>
                </c:pt>
                <c:pt idx="4">
                  <c:v>-2627.29842735783</c:v>
                </c:pt>
                <c:pt idx="5">
                  <c:v>-2627.2901988798099</c:v>
                </c:pt>
                <c:pt idx="6">
                  <c:v>-2627.4698248934201</c:v>
                </c:pt>
                <c:pt idx="7">
                  <c:v>-2627.2585988911401</c:v>
                </c:pt>
                <c:pt idx="8">
                  <c:v>-2627.3584490714402</c:v>
                </c:pt>
                <c:pt idx="9">
                  <c:v>-2076.6008781895398</c:v>
                </c:pt>
                <c:pt idx="10">
                  <c:v>-664.06697514836696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4-4542-A95A-B4E4FA01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(4)'!$AJ$72:$AJ$82</c:f>
              <c:numCache>
                <c:formatCode>0.00E+00</c:formatCode>
                <c:ptCount val="11"/>
                <c:pt idx="0">
                  <c:v>1.23432464174609</c:v>
                </c:pt>
                <c:pt idx="1">
                  <c:v>1.62545174739375</c:v>
                </c:pt>
                <c:pt idx="2">
                  <c:v>1.7959420565912401</c:v>
                </c:pt>
                <c:pt idx="3">
                  <c:v>1.9864916318441801</c:v>
                </c:pt>
                <c:pt idx="4" formatCode="General">
                  <c:v>3.0921580984280199</c:v>
                </c:pt>
                <c:pt idx="5" formatCode="General">
                  <c:v>3.55096591492818</c:v>
                </c:pt>
                <c:pt idx="6" formatCode="General">
                  <c:v>3.7139294868862498</c:v>
                </c:pt>
                <c:pt idx="7" formatCode="General">
                  <c:v>4.9950575012462402</c:v>
                </c:pt>
                <c:pt idx="8" formatCode="General">
                  <c:v>6.5218437598427998</c:v>
                </c:pt>
                <c:pt idx="9" formatCode="General">
                  <c:v>10.933998853101899</c:v>
                </c:pt>
                <c:pt idx="10" formatCode="General">
                  <c:v>40.145806454065301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F-48E1-82FF-15708F5A6A34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(4)'!$AJ$61:$AJ$71</c:f>
              <c:numCache>
                <c:formatCode>0.00E+00</c:formatCode>
                <c:ptCount val="11"/>
                <c:pt idx="0">
                  <c:v>1.23375128767042</c:v>
                </c:pt>
                <c:pt idx="1">
                  <c:v>1.62481855115194</c:v>
                </c:pt>
                <c:pt idx="2">
                  <c:v>1.79528321534063</c:v>
                </c:pt>
                <c:pt idx="3">
                  <c:v>1.98580156603322</c:v>
                </c:pt>
                <c:pt idx="4" formatCode="General">
                  <c:v>3.0912980775947898</c:v>
                </c:pt>
                <c:pt idx="5" formatCode="General">
                  <c:v>3.55003481129188</c:v>
                </c:pt>
                <c:pt idx="6" formatCode="General">
                  <c:v>3.71297353179241</c:v>
                </c:pt>
                <c:pt idx="7" formatCode="General">
                  <c:v>4.9939045103754003</c:v>
                </c:pt>
                <c:pt idx="8" formatCode="General">
                  <c:v>6.5204551148837702</c:v>
                </c:pt>
                <c:pt idx="9" formatCode="General">
                  <c:v>10.931930238583</c:v>
                </c:pt>
                <c:pt idx="10" formatCode="General">
                  <c:v>40.139239284877704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F-48E1-82FF-15708F5A6A34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(4)'!$AJ$50:$AJ$60</c:f>
              <c:numCache>
                <c:formatCode>0.00E+00</c:formatCode>
                <c:ptCount val="11"/>
                <c:pt idx="0">
                  <c:v>1.2332075381921299</c:v>
                </c:pt>
                <c:pt idx="1">
                  <c:v>1.6242180345043999</c:v>
                </c:pt>
                <c:pt idx="2">
                  <c:v>1.7946578683137699</c:v>
                </c:pt>
                <c:pt idx="3">
                  <c:v>1.9851479639510901</c:v>
                </c:pt>
                <c:pt idx="4" formatCode="General">
                  <c:v>3.0904834415506799</c:v>
                </c:pt>
                <c:pt idx="5" formatCode="General">
                  <c:v>3.5491537583635102</c:v>
                </c:pt>
                <c:pt idx="6" formatCode="General">
                  <c:v>3.7120677225402399</c:v>
                </c:pt>
                <c:pt idx="7" formatCode="General">
                  <c:v>4.9928126637582899</c:v>
                </c:pt>
                <c:pt idx="8" formatCode="General">
                  <c:v>6.5191397962166899</c:v>
                </c:pt>
                <c:pt idx="9" formatCode="General">
                  <c:v>10.929972365532301</c:v>
                </c:pt>
                <c:pt idx="10" formatCode="General">
                  <c:v>40.132965603472201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F-48E1-82FF-15708F5A6A34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(4)'!$AJ$39:$AJ$49</c:f>
              <c:numCache>
                <c:formatCode>0.00E+00</c:formatCode>
                <c:ptCount val="11"/>
                <c:pt idx="0">
                  <c:v>1.2326891672335401</c:v>
                </c:pt>
                <c:pt idx="1">
                  <c:v>1.6236453975435801</c:v>
                </c:pt>
                <c:pt idx="2">
                  <c:v>1.7940615989214099</c:v>
                </c:pt>
                <c:pt idx="3">
                  <c:v>1.9845254847973</c:v>
                </c:pt>
                <c:pt idx="4" formatCode="General">
                  <c:v>3.0897070759794798</c:v>
                </c:pt>
                <c:pt idx="5" formatCode="General">
                  <c:v>3.5483134153334901</c:v>
                </c:pt>
                <c:pt idx="6" formatCode="General">
                  <c:v>3.7112033676621401</c:v>
                </c:pt>
                <c:pt idx="7" formatCode="General">
                  <c:v>4.9917704550022002</c:v>
                </c:pt>
                <c:pt idx="8" formatCode="General">
                  <c:v>6.5178865746076697</c:v>
                </c:pt>
                <c:pt idx="9" formatCode="General">
                  <c:v>10.928104630340901</c:v>
                </c:pt>
                <c:pt idx="10" formatCode="General">
                  <c:v>39.088437106851202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F-48E1-82FF-15708F5A6A34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(4)'!$AJ$28:$AJ$38</c:f>
              <c:numCache>
                <c:formatCode>0.00E+00</c:formatCode>
                <c:ptCount val="11"/>
                <c:pt idx="0">
                  <c:v>1.23219192712273</c:v>
                </c:pt>
                <c:pt idx="1">
                  <c:v>1.62309551478765</c:v>
                </c:pt>
                <c:pt idx="2">
                  <c:v>1.7934889560221099</c:v>
                </c:pt>
                <c:pt idx="3">
                  <c:v>1.9839277413116001</c:v>
                </c:pt>
                <c:pt idx="4" formatCode="General">
                  <c:v>3.0889613365488402</c:v>
                </c:pt>
                <c:pt idx="5" formatCode="General">
                  <c:v>3.5475059909655702</c:v>
                </c:pt>
                <c:pt idx="6" formatCode="General">
                  <c:v>3.7103765861975799</c:v>
                </c:pt>
                <c:pt idx="7" formatCode="General">
                  <c:v>4.9907712377620799</c:v>
                </c:pt>
                <c:pt idx="8" formatCode="General">
                  <c:v>6.5166829817602396</c:v>
                </c:pt>
                <c:pt idx="9" formatCode="General">
                  <c:v>10.9263105448653</c:v>
                </c:pt>
                <c:pt idx="10" formatCode="General">
                  <c:v>30.414897561476302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F-48E1-82FF-15708F5A6A34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(4)'!$AJ$17:$AJ$27</c:f>
              <c:numCache>
                <c:formatCode>0.00E+00</c:formatCode>
                <c:ptCount val="11"/>
                <c:pt idx="0">
                  <c:v>1.2317110478909701</c:v>
                </c:pt>
                <c:pt idx="1">
                  <c:v>1.6225644505693499</c:v>
                </c:pt>
                <c:pt idx="2">
                  <c:v>1.7929354506945601</c:v>
                </c:pt>
                <c:pt idx="3">
                  <c:v>1.98334986215923</c:v>
                </c:pt>
                <c:pt idx="4" formatCode="General">
                  <c:v>3.0882404850040599</c:v>
                </c:pt>
                <c:pt idx="5" formatCode="General">
                  <c:v>3.5467262506958299</c:v>
                </c:pt>
                <c:pt idx="6" formatCode="General">
                  <c:v>3.7095756459255398</c:v>
                </c:pt>
                <c:pt idx="7" formatCode="General">
                  <c:v>4.9898047671490602</c:v>
                </c:pt>
                <c:pt idx="8" formatCode="General">
                  <c:v>6.51551965470503</c:v>
                </c:pt>
                <c:pt idx="9" formatCode="General">
                  <c:v>10.924515029088001</c:v>
                </c:pt>
                <c:pt idx="10" formatCode="General">
                  <c:v>24.599253043334802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2F-48E1-82FF-15708F5A6A34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(4)'!$AJ$6:$AJ$16</c:f>
              <c:numCache>
                <c:formatCode>0.00E+00</c:formatCode>
                <c:ptCount val="11"/>
                <c:pt idx="0">
                  <c:v>1.2312426225008199</c:v>
                </c:pt>
                <c:pt idx="1">
                  <c:v>1.6220468658501599</c:v>
                </c:pt>
                <c:pt idx="2">
                  <c:v>1.79239652342765</c:v>
                </c:pt>
                <c:pt idx="3">
                  <c:v>1.9827868179166099</c:v>
                </c:pt>
                <c:pt idx="4" formatCode="General">
                  <c:v>3.0875386612211502</c:v>
                </c:pt>
                <c:pt idx="5" formatCode="General">
                  <c:v>3.5459667380840898</c:v>
                </c:pt>
                <c:pt idx="6" formatCode="General">
                  <c:v>3.7087953973182599</c:v>
                </c:pt>
                <c:pt idx="7" formatCode="General">
                  <c:v>4.9888634612173801</c:v>
                </c:pt>
                <c:pt idx="8" formatCode="General">
                  <c:v>6.5143292111783397</c:v>
                </c:pt>
                <c:pt idx="9" formatCode="General">
                  <c:v>9.4887323474685701</c:v>
                </c:pt>
                <c:pt idx="10" formatCode="General">
                  <c:v>17.130531760696599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2F-48E1-82FF-15708F5A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(4)'!$AT$72:$AT$82</c:f>
              <c:numCache>
                <c:formatCode>General</c:formatCode>
                <c:ptCount val="11"/>
                <c:pt idx="0">
                  <c:v>-22332.8259245013</c:v>
                </c:pt>
                <c:pt idx="1">
                  <c:v>-22327.247143211702</c:v>
                </c:pt>
                <c:pt idx="2">
                  <c:v>-22322.3411293194</c:v>
                </c:pt>
                <c:pt idx="3">
                  <c:v>-22317.537626409401</c:v>
                </c:pt>
                <c:pt idx="4">
                  <c:v>-22323.543865031901</c:v>
                </c:pt>
                <c:pt idx="5">
                  <c:v>-22321.160210915601</c:v>
                </c:pt>
                <c:pt idx="6">
                  <c:v>-22321.946005132701</c:v>
                </c:pt>
                <c:pt idx="7">
                  <c:v>-22322.965382885701</c:v>
                </c:pt>
                <c:pt idx="8">
                  <c:v>-22318.574920828101</c:v>
                </c:pt>
                <c:pt idx="9">
                  <c:v>-22318.960713675599</c:v>
                </c:pt>
                <c:pt idx="10">
                  <c:v>-22301.708901874899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8-46A3-AE98-B159A769C88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(4)'!$AT$61:$AT$71</c:f>
              <c:numCache>
                <c:formatCode>General</c:formatCode>
                <c:ptCount val="11"/>
                <c:pt idx="0">
                  <c:v>-19360.745692101998</c:v>
                </c:pt>
                <c:pt idx="1">
                  <c:v>-19360.808583913498</c:v>
                </c:pt>
                <c:pt idx="2">
                  <c:v>-19362.906327705099</c:v>
                </c:pt>
                <c:pt idx="3">
                  <c:v>-19363.993445580101</c:v>
                </c:pt>
                <c:pt idx="4">
                  <c:v>-19365.086026130601</c:v>
                </c:pt>
                <c:pt idx="5">
                  <c:v>-19365.2206996973</c:v>
                </c:pt>
                <c:pt idx="6">
                  <c:v>-19351.566883399701</c:v>
                </c:pt>
                <c:pt idx="7">
                  <c:v>-19364.474749098699</c:v>
                </c:pt>
                <c:pt idx="8">
                  <c:v>-19360.4968634254</c:v>
                </c:pt>
                <c:pt idx="9">
                  <c:v>-19363.135163399002</c:v>
                </c:pt>
                <c:pt idx="10">
                  <c:v>-19350.147665187698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8-46A3-AE98-B159A769C88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(4)'!$AT$50:$AT$60</c:f>
              <c:numCache>
                <c:formatCode>General</c:formatCode>
                <c:ptCount val="11"/>
                <c:pt idx="0">
                  <c:v>-16484.086680988901</c:v>
                </c:pt>
                <c:pt idx="1">
                  <c:v>-16482.859434384402</c:v>
                </c:pt>
                <c:pt idx="2">
                  <c:v>-16481.1415478405</c:v>
                </c:pt>
                <c:pt idx="3">
                  <c:v>-16486.029765254501</c:v>
                </c:pt>
                <c:pt idx="4">
                  <c:v>-16481.537934250598</c:v>
                </c:pt>
                <c:pt idx="5">
                  <c:v>-16480.7926205812</c:v>
                </c:pt>
                <c:pt idx="6">
                  <c:v>-16480.950443207901</c:v>
                </c:pt>
                <c:pt idx="7">
                  <c:v>-16477.4990768307</c:v>
                </c:pt>
                <c:pt idx="8">
                  <c:v>-16480.0221453331</c:v>
                </c:pt>
                <c:pt idx="9">
                  <c:v>-16477.296894354498</c:v>
                </c:pt>
                <c:pt idx="10">
                  <c:v>-16463.7832762984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8-46A3-AE98-B159A769C88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(4)'!$AT$39:$AT$49</c:f>
              <c:numCache>
                <c:formatCode>General</c:formatCode>
                <c:ptCount val="11"/>
                <c:pt idx="0">
                  <c:v>-13668.1714619004</c:v>
                </c:pt>
                <c:pt idx="1">
                  <c:v>-13668.9674900344</c:v>
                </c:pt>
                <c:pt idx="2">
                  <c:v>-13666.7086053237</c:v>
                </c:pt>
                <c:pt idx="3">
                  <c:v>-13668.291245436099</c:v>
                </c:pt>
                <c:pt idx="4">
                  <c:v>-13665.4738815891</c:v>
                </c:pt>
                <c:pt idx="5">
                  <c:v>-13661.991170465401</c:v>
                </c:pt>
                <c:pt idx="6">
                  <c:v>-13663.294282984099</c:v>
                </c:pt>
                <c:pt idx="7">
                  <c:v>-13668.131520208401</c:v>
                </c:pt>
                <c:pt idx="8">
                  <c:v>-13663.976036141299</c:v>
                </c:pt>
                <c:pt idx="9">
                  <c:v>-13663.1004680325</c:v>
                </c:pt>
                <c:pt idx="10">
                  <c:v>-13656.240074135099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8-46A3-AE98-B159A769C88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(4)'!$AT$28:$AT$38</c:f>
              <c:numCache>
                <c:formatCode>General</c:formatCode>
                <c:ptCount val="11"/>
                <c:pt idx="0">
                  <c:v>-10908.616890294699</c:v>
                </c:pt>
                <c:pt idx="1">
                  <c:v>-10908.263753973701</c:v>
                </c:pt>
                <c:pt idx="2">
                  <c:v>-10906.8509553244</c:v>
                </c:pt>
                <c:pt idx="3">
                  <c:v>-10906.4745544694</c:v>
                </c:pt>
                <c:pt idx="4">
                  <c:v>-10904.9515758016</c:v>
                </c:pt>
                <c:pt idx="5">
                  <c:v>-10907.176341447601</c:v>
                </c:pt>
                <c:pt idx="6">
                  <c:v>-10906.6608813974</c:v>
                </c:pt>
                <c:pt idx="7">
                  <c:v>-10907.258396150501</c:v>
                </c:pt>
                <c:pt idx="8">
                  <c:v>-10905.696002795699</c:v>
                </c:pt>
                <c:pt idx="9">
                  <c:v>-10905.097816032299</c:v>
                </c:pt>
                <c:pt idx="10">
                  <c:v>-10900.4790335159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8-46A3-AE98-B159A769C88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(4)'!$AT$17:$AT$27</c:f>
              <c:numCache>
                <c:formatCode>General</c:formatCode>
                <c:ptCount val="11"/>
                <c:pt idx="0">
                  <c:v>-8199.6197061405001</c:v>
                </c:pt>
                <c:pt idx="1">
                  <c:v>-8199.4063359747997</c:v>
                </c:pt>
                <c:pt idx="2">
                  <c:v>-8198.13907998576</c:v>
                </c:pt>
                <c:pt idx="3">
                  <c:v>-8197.3151766401097</c:v>
                </c:pt>
                <c:pt idx="4">
                  <c:v>-8199.1469739120294</c:v>
                </c:pt>
                <c:pt idx="5">
                  <c:v>-8199.0384421214003</c:v>
                </c:pt>
                <c:pt idx="6">
                  <c:v>-8198.84053445073</c:v>
                </c:pt>
                <c:pt idx="7">
                  <c:v>-8197.7377281207391</c:v>
                </c:pt>
                <c:pt idx="8">
                  <c:v>-8197.6716049312799</c:v>
                </c:pt>
                <c:pt idx="9">
                  <c:v>-8197.4887329353405</c:v>
                </c:pt>
                <c:pt idx="10">
                  <c:v>-5869.7605322499403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8-46A3-AE98-B159A769C88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(4)'!$AT$6:$AT$16</c:f>
              <c:numCache>
                <c:formatCode>General</c:formatCode>
                <c:ptCount val="11"/>
                <c:pt idx="0">
                  <c:v>-5535.6290993765697</c:v>
                </c:pt>
                <c:pt idx="1">
                  <c:v>-5535.62254687731</c:v>
                </c:pt>
                <c:pt idx="2">
                  <c:v>-5536.0861023775797</c:v>
                </c:pt>
                <c:pt idx="3">
                  <c:v>-5536.1074168361401</c:v>
                </c:pt>
                <c:pt idx="4">
                  <c:v>-5536.0937574132404</c:v>
                </c:pt>
                <c:pt idx="5">
                  <c:v>-5536.00067592102</c:v>
                </c:pt>
                <c:pt idx="6">
                  <c:v>-5535.9354309632299</c:v>
                </c:pt>
                <c:pt idx="7">
                  <c:v>-5535.9318558290497</c:v>
                </c:pt>
                <c:pt idx="8">
                  <c:v>-5535.4097496142804</c:v>
                </c:pt>
                <c:pt idx="9">
                  <c:v>-5535.2407935463398</c:v>
                </c:pt>
                <c:pt idx="10">
                  <c:v>-2198.0290085551201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8-46A3-AE98-B159A769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(4)'!$AJ$72:$AJ$82</c:f>
              <c:numCache>
                <c:formatCode>0.00E+00</c:formatCode>
                <c:ptCount val="11"/>
                <c:pt idx="0">
                  <c:v>1.2363054788593599</c:v>
                </c:pt>
                <c:pt idx="1">
                  <c:v>1.6276411296106299</c:v>
                </c:pt>
                <c:pt idx="2">
                  <c:v>1.7982238287043499</c:v>
                </c:pt>
                <c:pt idx="3">
                  <c:v>1.9888729018215301</c:v>
                </c:pt>
                <c:pt idx="4" formatCode="General">
                  <c:v>3.09512799657058</c:v>
                </c:pt>
                <c:pt idx="5" formatCode="General">
                  <c:v>3.5541789832266</c:v>
                </c:pt>
                <c:pt idx="6" formatCode="General">
                  <c:v>3.71722899513136</c:v>
                </c:pt>
                <c:pt idx="7" formatCode="General">
                  <c:v>4.9990362911922697</c:v>
                </c:pt>
                <c:pt idx="8" formatCode="General">
                  <c:v>6.5266348636535998</c:v>
                </c:pt>
                <c:pt idx="9" formatCode="General">
                  <c:v>10.941136655588</c:v>
                </c:pt>
                <c:pt idx="10" formatCode="General">
                  <c:v>40.168489774962502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4CC7-9649-E0841C99CB79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(4)'!$AJ$61:$AJ$71</c:f>
              <c:numCache>
                <c:formatCode>0.00E+00</c:formatCode>
                <c:ptCount val="11"/>
                <c:pt idx="0">
                  <c:v>1.2354496647383599</c:v>
                </c:pt>
                <c:pt idx="1">
                  <c:v>1.62669497052002</c:v>
                </c:pt>
                <c:pt idx="2">
                  <c:v>1.7972371364000299</c:v>
                </c:pt>
                <c:pt idx="3">
                  <c:v>1.9878426037794299</c:v>
                </c:pt>
                <c:pt idx="4" formatCode="General">
                  <c:v>3.0938433185821101</c:v>
                </c:pt>
                <c:pt idx="5" formatCode="General">
                  <c:v>3.5527893811459599</c:v>
                </c:pt>
                <c:pt idx="6" formatCode="General">
                  <c:v>3.7158012589243801</c:v>
                </c:pt>
                <c:pt idx="7" formatCode="General">
                  <c:v>4.9973168348017101</c:v>
                </c:pt>
                <c:pt idx="8" formatCode="General">
                  <c:v>6.5245621836517103</c:v>
                </c:pt>
                <c:pt idx="9" formatCode="General">
                  <c:v>10.938049416139799</c:v>
                </c:pt>
                <c:pt idx="10" formatCode="General">
                  <c:v>40.158687591471299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1-4CC7-9649-E0841C99CB79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(4)'!$AJ$50:$AJ$60</c:f>
              <c:numCache>
                <c:formatCode>0.00E+00</c:formatCode>
                <c:ptCount val="11"/>
                <c:pt idx="0">
                  <c:v>1.23463589442081</c:v>
                </c:pt>
                <c:pt idx="1">
                  <c:v>1.62579664132808</c:v>
                </c:pt>
                <c:pt idx="2">
                  <c:v>1.7963016604194399</c:v>
                </c:pt>
                <c:pt idx="3">
                  <c:v>1.9868653179259399</c:v>
                </c:pt>
                <c:pt idx="4" formatCode="General">
                  <c:v>3.0926242846909102</c:v>
                </c:pt>
                <c:pt idx="5" formatCode="General">
                  <c:v>3.55147116558831</c:v>
                </c:pt>
                <c:pt idx="6" formatCode="General">
                  <c:v>3.7144468573712701</c:v>
                </c:pt>
                <c:pt idx="7" formatCode="General">
                  <c:v>4.9956824469019798</c:v>
                </c:pt>
                <c:pt idx="8" formatCode="General">
                  <c:v>6.5225946262425003</c:v>
                </c:pt>
                <c:pt idx="9" formatCode="General">
                  <c:v>10.9351196518867</c:v>
                </c:pt>
                <c:pt idx="10" formatCode="General">
                  <c:v>40.1493589685007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1-4CC7-9649-E0841C99CB79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(4)'!$AJ$39:$AJ$49</c:f>
              <c:numCache>
                <c:formatCode>0.00E+00</c:formatCode>
                <c:ptCount val="11"/>
                <c:pt idx="0">
                  <c:v>1.23386085118141</c:v>
                </c:pt>
                <c:pt idx="1">
                  <c:v>1.6249404486638199</c:v>
                </c:pt>
                <c:pt idx="2">
                  <c:v>1.79540905598274</c:v>
                </c:pt>
                <c:pt idx="3">
                  <c:v>1.98593392250326</c:v>
                </c:pt>
                <c:pt idx="4" formatCode="General">
                  <c:v>3.0914629672226202</c:v>
                </c:pt>
                <c:pt idx="5" formatCode="General">
                  <c:v>3.5502137073803</c:v>
                </c:pt>
                <c:pt idx="6" formatCode="General">
                  <c:v>3.71315709360531</c:v>
                </c:pt>
                <c:pt idx="7" formatCode="General">
                  <c:v>4.9941254447864702</c:v>
                </c:pt>
                <c:pt idx="8" formatCode="General">
                  <c:v>6.5207196916491501</c:v>
                </c:pt>
                <c:pt idx="9" formatCode="General">
                  <c:v>10.9323252333688</c:v>
                </c:pt>
                <c:pt idx="10" formatCode="General">
                  <c:v>40.140500366956502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1-4CC7-9649-E0841C99CB79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(4)'!$AJ$28:$AJ$38</c:f>
              <c:numCache>
                <c:formatCode>0.00E+00</c:formatCode>
                <c:ptCount val="11"/>
                <c:pt idx="0">
                  <c:v>1.2331159344138301</c:v>
                </c:pt>
                <c:pt idx="1">
                  <c:v>1.6241174180665601</c:v>
                </c:pt>
                <c:pt idx="2">
                  <c:v>1.7945530701822401</c:v>
                </c:pt>
                <c:pt idx="3">
                  <c:v>1.98503935069184</c:v>
                </c:pt>
                <c:pt idx="4" formatCode="General">
                  <c:v>3.0903473430210102</c:v>
                </c:pt>
                <c:pt idx="5" formatCode="General">
                  <c:v>3.5490065572404701</c:v>
                </c:pt>
                <c:pt idx="6" formatCode="General">
                  <c:v>3.7119162313778902</c:v>
                </c:pt>
                <c:pt idx="7" formatCode="General">
                  <c:v>4.99262749333508</c:v>
                </c:pt>
                <c:pt idx="8" formatCode="General">
                  <c:v>6.5189207081359299</c:v>
                </c:pt>
                <c:pt idx="9" formatCode="General">
                  <c:v>10.9296408350558</c:v>
                </c:pt>
                <c:pt idx="10" formatCode="General">
                  <c:v>40.131817734466203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1-4CC7-9649-E0841C99CB79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(4)'!$AJ$17:$AJ$27</c:f>
              <c:numCache>
                <c:formatCode>0.00E+00</c:formatCode>
                <c:ptCount val="11"/>
                <c:pt idx="0">
                  <c:v>1.2323974611072099</c:v>
                </c:pt>
                <c:pt idx="1">
                  <c:v>1.62332261254745</c:v>
                </c:pt>
                <c:pt idx="2">
                  <c:v>1.7937255044434799</c:v>
                </c:pt>
                <c:pt idx="3">
                  <c:v>1.984174735746</c:v>
                </c:pt>
                <c:pt idx="4" formatCode="General">
                  <c:v>3.0892688848249001</c:v>
                </c:pt>
                <c:pt idx="5" formatCode="General">
                  <c:v>3.5478396020523699</c:v>
                </c:pt>
                <c:pt idx="6" formatCode="General">
                  <c:v>3.7107189574869501</c:v>
                </c:pt>
                <c:pt idx="7" formatCode="General">
                  <c:v>4.9911842862160301</c:v>
                </c:pt>
                <c:pt idx="8" formatCode="General">
                  <c:v>6.5171795694075501</c:v>
                </c:pt>
                <c:pt idx="9" formatCode="General">
                  <c:v>10.927051886765801</c:v>
                </c:pt>
                <c:pt idx="10" formatCode="General">
                  <c:v>33.819865601794199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71-4CC7-9649-E0841C99CB79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(4)'!$AJ$6:$AJ$16</c:f>
              <c:numCache>
                <c:formatCode>0.00E+00</c:formatCode>
                <c:ptCount val="11"/>
                <c:pt idx="0">
                  <c:v>1.2316960948170601</c:v>
                </c:pt>
                <c:pt idx="1">
                  <c:v>1.62254863167324</c:v>
                </c:pt>
                <c:pt idx="2">
                  <c:v>1.7929188045218101</c:v>
                </c:pt>
                <c:pt idx="3">
                  <c:v>1.98333267009224</c:v>
                </c:pt>
                <c:pt idx="4" formatCode="General">
                  <c:v>3.0882184672505502</c:v>
                </c:pt>
                <c:pt idx="5" formatCode="General">
                  <c:v>3.5467032442223898</c:v>
                </c:pt>
                <c:pt idx="6" formatCode="General">
                  <c:v>3.7095518771549898</c:v>
                </c:pt>
                <c:pt idx="7" formatCode="General">
                  <c:v>4.9897760362985197</c:v>
                </c:pt>
                <c:pt idx="8" formatCode="General">
                  <c:v>6.5154833046376002</c:v>
                </c:pt>
                <c:pt idx="9" formatCode="General">
                  <c:v>10.9244504135686</c:v>
                </c:pt>
                <c:pt idx="10" formatCode="General">
                  <c:v>24.185742015715601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71-4CC7-9649-E0841C9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(4)'!$AR$72:$AR$82</c:f>
              <c:numCache>
                <c:formatCode>General</c:formatCode>
                <c:ptCount val="11"/>
                <c:pt idx="0">
                  <c:v>9832.7730303525805</c:v>
                </c:pt>
                <c:pt idx="1">
                  <c:v>9833.5049954690694</c:v>
                </c:pt>
                <c:pt idx="2">
                  <c:v>9831.5234686317399</c:v>
                </c:pt>
                <c:pt idx="3">
                  <c:v>9830.1882252640899</c:v>
                </c:pt>
                <c:pt idx="4">
                  <c:v>9831.8384574986994</c:v>
                </c:pt>
                <c:pt idx="5">
                  <c:v>9832.8147253318893</c:v>
                </c:pt>
                <c:pt idx="6">
                  <c:v>9831.3289898721305</c:v>
                </c:pt>
                <c:pt idx="7">
                  <c:v>9832.0261183509501</c:v>
                </c:pt>
                <c:pt idx="8">
                  <c:v>9832.4526522493907</c:v>
                </c:pt>
                <c:pt idx="9">
                  <c:v>9830.4095862543709</c:v>
                </c:pt>
                <c:pt idx="10">
                  <c:v>9826.9955762557202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9-49B1-9CD4-B7F95FBBFF67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(4)'!$AR$61:$AR$71</c:f>
              <c:numCache>
                <c:formatCode>General</c:formatCode>
                <c:ptCount val="11"/>
                <c:pt idx="0">
                  <c:v>8593.3188403244203</c:v>
                </c:pt>
                <c:pt idx="1">
                  <c:v>8593.2591866743205</c:v>
                </c:pt>
                <c:pt idx="2">
                  <c:v>8593.0201877688396</c:v>
                </c:pt>
                <c:pt idx="3">
                  <c:v>8593.7303902981403</c:v>
                </c:pt>
                <c:pt idx="4">
                  <c:v>8592.67084321947</c:v>
                </c:pt>
                <c:pt idx="5">
                  <c:v>8593.4332288259102</c:v>
                </c:pt>
                <c:pt idx="6">
                  <c:v>8592.8954685945901</c:v>
                </c:pt>
                <c:pt idx="7">
                  <c:v>8592.8224351218505</c:v>
                </c:pt>
                <c:pt idx="8">
                  <c:v>8592.4226546333393</c:v>
                </c:pt>
                <c:pt idx="9">
                  <c:v>8591.9826404962205</c:v>
                </c:pt>
                <c:pt idx="10">
                  <c:v>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9-49B1-9CD4-B7F95FBBFF67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(4)'!$AR$50:$AR$60</c:f>
              <c:numCache>
                <c:formatCode>General</c:formatCode>
                <c:ptCount val="11"/>
                <c:pt idx="0">
                  <c:v>7373.1377405455896</c:v>
                </c:pt>
                <c:pt idx="1">
                  <c:v>7372.95658739379</c:v>
                </c:pt>
                <c:pt idx="2">
                  <c:v>7372.7650306736195</c:v>
                </c:pt>
                <c:pt idx="3">
                  <c:v>7373.15216971681</c:v>
                </c:pt>
                <c:pt idx="4">
                  <c:v>7372.1432460535998</c:v>
                </c:pt>
                <c:pt idx="5">
                  <c:v>7372.7428136131803</c:v>
                </c:pt>
                <c:pt idx="6">
                  <c:v>7372.93397656051</c:v>
                </c:pt>
                <c:pt idx="7">
                  <c:v>7372.5866104747201</c:v>
                </c:pt>
                <c:pt idx="8">
                  <c:v>7371.8284931784701</c:v>
                </c:pt>
                <c:pt idx="9">
                  <c:v>7370.9156200857196</c:v>
                </c:pt>
                <c:pt idx="10">
                  <c:v>7367.0178155979802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9-49B1-9CD4-B7F95FBBFF67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(4)'!$AR$39:$AR$49</c:f>
              <c:numCache>
                <c:formatCode>General</c:formatCode>
                <c:ptCount val="11"/>
                <c:pt idx="0">
                  <c:v>6170.8821216261404</c:v>
                </c:pt>
                <c:pt idx="1">
                  <c:v>6170.8995813705196</c:v>
                </c:pt>
                <c:pt idx="2">
                  <c:v>6170.8572112028396</c:v>
                </c:pt>
                <c:pt idx="3">
                  <c:v>6170.9231954976603</c:v>
                </c:pt>
                <c:pt idx="4">
                  <c:v>6170.3771719951701</c:v>
                </c:pt>
                <c:pt idx="5">
                  <c:v>6170.2248746514897</c:v>
                </c:pt>
                <c:pt idx="6">
                  <c:v>6170.4317545314898</c:v>
                </c:pt>
                <c:pt idx="7">
                  <c:v>6170.5346213349103</c:v>
                </c:pt>
                <c:pt idx="8">
                  <c:v>6170.4245402101296</c:v>
                </c:pt>
                <c:pt idx="9">
                  <c:v>6169.3402516425804</c:v>
                </c:pt>
                <c:pt idx="10">
                  <c:v>5713.5988858087503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9-49B1-9CD4-B7F95FBBFF67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(4)'!$AR$28:$AR$38</c:f>
              <c:numCache>
                <c:formatCode>General</c:formatCode>
                <c:ptCount val="11"/>
                <c:pt idx="0">
                  <c:v>4985.9583332143202</c:v>
                </c:pt>
                <c:pt idx="1">
                  <c:v>4986.27352345906</c:v>
                </c:pt>
                <c:pt idx="2">
                  <c:v>4986.5052891192699</c:v>
                </c:pt>
                <c:pt idx="3">
                  <c:v>4986.2370411716201</c:v>
                </c:pt>
                <c:pt idx="4">
                  <c:v>4986.3008889221401</c:v>
                </c:pt>
                <c:pt idx="5">
                  <c:v>4985.7739977764804</c:v>
                </c:pt>
                <c:pt idx="6">
                  <c:v>4986.2736417186497</c:v>
                </c:pt>
                <c:pt idx="7">
                  <c:v>4986.2170395165003</c:v>
                </c:pt>
                <c:pt idx="8">
                  <c:v>4986.0453481990598</c:v>
                </c:pt>
                <c:pt idx="9">
                  <c:v>4985.5648941093004</c:v>
                </c:pt>
                <c:pt idx="10">
                  <c:v>2983.52640208804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9-49B1-9CD4-B7F95FBBFF67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(4)'!$AR$17:$AR$27</c:f>
              <c:numCache>
                <c:formatCode>General</c:formatCode>
                <c:ptCount val="11"/>
                <c:pt idx="0">
                  <c:v>3806.6401570194898</c:v>
                </c:pt>
                <c:pt idx="1">
                  <c:v>3806.6173594482598</c:v>
                </c:pt>
                <c:pt idx="2">
                  <c:v>3806.4150395729198</c:v>
                </c:pt>
                <c:pt idx="3">
                  <c:v>3806.4202555199399</c:v>
                </c:pt>
                <c:pt idx="4">
                  <c:v>3806.5306599748901</c:v>
                </c:pt>
                <c:pt idx="5">
                  <c:v>3806.2692269179302</c:v>
                </c:pt>
                <c:pt idx="6">
                  <c:v>3806.4316955243598</c:v>
                </c:pt>
                <c:pt idx="7">
                  <c:v>3806.2918262576</c:v>
                </c:pt>
                <c:pt idx="8">
                  <c:v>3806.2663054345899</c:v>
                </c:pt>
                <c:pt idx="9">
                  <c:v>3806.0363400122201</c:v>
                </c:pt>
                <c:pt idx="10">
                  <c:v>1582.9437888949701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9-49B1-9CD4-B7F95FBBFF67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(4)'!$AR$6:$AR$16</c:f>
              <c:numCache>
                <c:formatCode>General</c:formatCode>
                <c:ptCount val="11"/>
                <c:pt idx="0">
                  <c:v>2627.53414215158</c:v>
                </c:pt>
                <c:pt idx="1">
                  <c:v>2627.2983006762902</c:v>
                </c:pt>
                <c:pt idx="2">
                  <c:v>2627.5750229144101</c:v>
                </c:pt>
                <c:pt idx="3">
                  <c:v>2627.5306879462901</c:v>
                </c:pt>
                <c:pt idx="4">
                  <c:v>2627.29842735783</c:v>
                </c:pt>
                <c:pt idx="5">
                  <c:v>2627.2901988798099</c:v>
                </c:pt>
                <c:pt idx="6">
                  <c:v>2627.4698248934201</c:v>
                </c:pt>
                <c:pt idx="7">
                  <c:v>2627.2585988911401</c:v>
                </c:pt>
                <c:pt idx="8">
                  <c:v>2627.3584490714402</c:v>
                </c:pt>
                <c:pt idx="9">
                  <c:v>2076.6008781895398</c:v>
                </c:pt>
                <c:pt idx="10">
                  <c:v>664.06697514836696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39-49B1-9CD4-B7F95FBB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(4)'!$AL$72:$AL$82</c:f>
              <c:numCache>
                <c:formatCode>General</c:formatCode>
                <c:ptCount val="11"/>
                <c:pt idx="0">
                  <c:v>0.91601177654148402</c:v>
                </c:pt>
                <c:pt idx="1">
                  <c:v>0.88304443854474002</c:v>
                </c:pt>
                <c:pt idx="2">
                  <c:v>0.88466203594720905</c:v>
                </c:pt>
                <c:pt idx="3">
                  <c:v>0.85610330557538805</c:v>
                </c:pt>
                <c:pt idx="4">
                  <c:v>0.78525505378786797</c:v>
                </c:pt>
                <c:pt idx="5">
                  <c:v>0.75993416811667303</c:v>
                </c:pt>
                <c:pt idx="6">
                  <c:v>0.75121809601081302</c:v>
                </c:pt>
                <c:pt idx="7">
                  <c:v>0.69512309448676102</c:v>
                </c:pt>
                <c:pt idx="8">
                  <c:v>0.69730570103324896</c:v>
                </c:pt>
                <c:pt idx="9">
                  <c:v>0.59779210947452599</c:v>
                </c:pt>
                <c:pt idx="10">
                  <c:v>0.40988065402889701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7-46E4-A25D-09610BB323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(4)'!$AL$61:$AL$71</c:f>
              <c:numCache>
                <c:formatCode>General</c:formatCode>
                <c:ptCount val="11"/>
                <c:pt idx="0">
                  <c:v>0.91237182042602205</c:v>
                </c:pt>
                <c:pt idx="1">
                  <c:v>0.89471350448991005</c:v>
                </c:pt>
                <c:pt idx="2">
                  <c:v>0.88006658048051201</c:v>
                </c:pt>
                <c:pt idx="3">
                  <c:v>0.87535130057781596</c:v>
                </c:pt>
                <c:pt idx="4">
                  <c:v>0.79701653431504504</c:v>
                </c:pt>
                <c:pt idx="5">
                  <c:v>0.751497917510066</c:v>
                </c:pt>
                <c:pt idx="6">
                  <c:v>0.75588295057273902</c:v>
                </c:pt>
                <c:pt idx="7">
                  <c:v>0.69329938635347199</c:v>
                </c:pt>
                <c:pt idx="8">
                  <c:v>0.68466167116583498</c:v>
                </c:pt>
                <c:pt idx="9">
                  <c:v>0.59594024269392798</c:v>
                </c:pt>
                <c:pt idx="10">
                  <c:v>0.37167829198802699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7-46E4-A25D-09610BB323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(4)'!$AL$50:$AL$60</c:f>
              <c:numCache>
                <c:formatCode>General</c:formatCode>
                <c:ptCount val="11"/>
                <c:pt idx="0">
                  <c:v>0.91122838658049399</c:v>
                </c:pt>
                <c:pt idx="1">
                  <c:v>0.88281137895369</c:v>
                </c:pt>
                <c:pt idx="2">
                  <c:v>0.88047471657737797</c:v>
                </c:pt>
                <c:pt idx="3">
                  <c:v>0.87247754530863797</c:v>
                </c:pt>
                <c:pt idx="4">
                  <c:v>0.770021325291391</c:v>
                </c:pt>
                <c:pt idx="5">
                  <c:v>0.75220637586683303</c:v>
                </c:pt>
                <c:pt idx="6">
                  <c:v>0.73760389088277101</c:v>
                </c:pt>
                <c:pt idx="7">
                  <c:v>0.68705938460298299</c:v>
                </c:pt>
                <c:pt idx="8">
                  <c:v>0.63461097036816805</c:v>
                </c:pt>
                <c:pt idx="9">
                  <c:v>0.57953035306518297</c:v>
                </c:pt>
                <c:pt idx="10">
                  <c:v>0.30653248811405898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7-46E4-A25D-09610BB323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(4)'!$AL$39:$AL$49</c:f>
              <c:numCache>
                <c:formatCode>General</c:formatCode>
                <c:ptCount val="11"/>
                <c:pt idx="0">
                  <c:v>0.90215751313218795</c:v>
                </c:pt>
                <c:pt idx="1">
                  <c:v>0.88633873779688299</c:v>
                </c:pt>
                <c:pt idx="2">
                  <c:v>0.878775250353375</c:v>
                </c:pt>
                <c:pt idx="3">
                  <c:v>0.86567853654287097</c:v>
                </c:pt>
                <c:pt idx="4">
                  <c:v>0.77380111760483605</c:v>
                </c:pt>
                <c:pt idx="5">
                  <c:v>0.748015523398735</c:v>
                </c:pt>
                <c:pt idx="6">
                  <c:v>0.73417310353623499</c:v>
                </c:pt>
                <c:pt idx="7">
                  <c:v>0.70244933553314404</c:v>
                </c:pt>
                <c:pt idx="8">
                  <c:v>0.61640183606059196</c:v>
                </c:pt>
                <c:pt idx="9">
                  <c:v>0.54525399898723603</c:v>
                </c:pt>
                <c:pt idx="10">
                  <c:v>0.168752715001103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7-46E4-A25D-09610BB323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(4)'!$AL$28:$AL$38</c:f>
              <c:numCache>
                <c:formatCode>General</c:formatCode>
                <c:ptCount val="11"/>
                <c:pt idx="0">
                  <c:v>0.90410424789781196</c:v>
                </c:pt>
                <c:pt idx="1">
                  <c:v>0.87965448673991598</c:v>
                </c:pt>
                <c:pt idx="2">
                  <c:v>0.864621228161913</c:v>
                </c:pt>
                <c:pt idx="3">
                  <c:v>0.85627745508813502</c:v>
                </c:pt>
                <c:pt idx="4">
                  <c:v>0.76127428409167996</c:v>
                </c:pt>
                <c:pt idx="5">
                  <c:v>0.74081890438511799</c:v>
                </c:pt>
                <c:pt idx="6">
                  <c:v>0.71518766422300395</c:v>
                </c:pt>
                <c:pt idx="7">
                  <c:v>0.64920303717342898</c:v>
                </c:pt>
                <c:pt idx="8">
                  <c:v>0.60561759894243306</c:v>
                </c:pt>
                <c:pt idx="9">
                  <c:v>0.50326512157131797</c:v>
                </c:pt>
                <c:pt idx="10">
                  <c:v>3.8128787701390297E-2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7-46E4-A25D-09610BB323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(4)'!$AL$17:$AL$27</c:f>
              <c:numCache>
                <c:formatCode>General</c:formatCode>
                <c:ptCount val="11"/>
                <c:pt idx="0">
                  <c:v>0.90193515496611598</c:v>
                </c:pt>
                <c:pt idx="1">
                  <c:v>0.87733665012748996</c:v>
                </c:pt>
                <c:pt idx="2">
                  <c:v>0.86258405176747899</c:v>
                </c:pt>
                <c:pt idx="3">
                  <c:v>0.851062587386615</c:v>
                </c:pt>
                <c:pt idx="4">
                  <c:v>0.75526949536145505</c:v>
                </c:pt>
                <c:pt idx="5">
                  <c:v>0.71212559278295595</c:v>
                </c:pt>
                <c:pt idx="6">
                  <c:v>0.71339524751873795</c:v>
                </c:pt>
                <c:pt idx="7">
                  <c:v>0.61215759860304297</c:v>
                </c:pt>
                <c:pt idx="8">
                  <c:v>0.53755733543502204</c:v>
                </c:pt>
                <c:pt idx="9">
                  <c:v>0.41258054952751599</c:v>
                </c:pt>
                <c:pt idx="10" formatCode="0.00E+00">
                  <c:v>1.33699389123053E-6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7-46E4-A25D-09610BB323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(4)'!$AL$6:$AL$16</c:f>
              <c:numCache>
                <c:formatCode>General</c:formatCode>
                <c:ptCount val="11"/>
                <c:pt idx="0">
                  <c:v>0.88640390842301997</c:v>
                </c:pt>
                <c:pt idx="1">
                  <c:v>0.85816003681907604</c:v>
                </c:pt>
                <c:pt idx="2">
                  <c:v>0.84734264960633399</c:v>
                </c:pt>
                <c:pt idx="3">
                  <c:v>0.83879677758761895</c:v>
                </c:pt>
                <c:pt idx="4">
                  <c:v>0.72158961672734701</c:v>
                </c:pt>
                <c:pt idx="5">
                  <c:v>0.67051896320951998</c:v>
                </c:pt>
                <c:pt idx="6">
                  <c:v>0.65280025097010297</c:v>
                </c:pt>
                <c:pt idx="7">
                  <c:v>0.54419402716407805</c:v>
                </c:pt>
                <c:pt idx="8">
                  <c:v>0.46013700513063199</c:v>
                </c:pt>
                <c:pt idx="9">
                  <c:v>0.16188302102173499</c:v>
                </c:pt>
                <c:pt idx="10" formatCode="0.00E+00">
                  <c:v>9.3457625288176803E-7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27-46E4-A25D-09610BB3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A-465E-991B-6A28D184D811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A-465E-991B-6A28D184D811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EA-465E-991B-6A28D184D811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A-465E-991B-6A28D184D811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A-465E-991B-6A28D184D811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A-465E-991B-6A28D184D811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A-465E-991B-6A28D184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8F1-A07C-96B6A466D048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0-48F1-A07C-96B6A466D048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0-48F1-A07C-96B6A466D048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0-48F1-A07C-96B6A466D048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0-48F1-A07C-96B6A466D048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0-48F1-A07C-96B6A466D048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0-48F1-A07C-96B6A46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(4)'!$AM$72:$AM$82</c:f>
              <c:numCache>
                <c:formatCode>General</c:formatCode>
                <c:ptCount val="11"/>
                <c:pt idx="0">
                  <c:v>175.26904040770501</c:v>
                </c:pt>
                <c:pt idx="1">
                  <c:v>181.75192530614899</c:v>
                </c:pt>
                <c:pt idx="2">
                  <c:v>181.40851655213999</c:v>
                </c:pt>
                <c:pt idx="3">
                  <c:v>187.40491482683899</c:v>
                </c:pt>
                <c:pt idx="4">
                  <c:v>203.99752602689799</c:v>
                </c:pt>
                <c:pt idx="5">
                  <c:v>210.53662518332999</c:v>
                </c:pt>
                <c:pt idx="6">
                  <c:v>212.87957540008199</c:v>
                </c:pt>
                <c:pt idx="7">
                  <c:v>213.999491771762</c:v>
                </c:pt>
                <c:pt idx="8">
                  <c:v>198.785498303369</c:v>
                </c:pt>
                <c:pt idx="9">
                  <c:v>198.45218359747801</c:v>
                </c:pt>
                <c:pt idx="10">
                  <c:v>213.63665309029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0-43C2-A98F-12B92597303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(4)'!$AM$61:$AM$71</c:f>
              <c:numCache>
                <c:formatCode>General</c:formatCode>
                <c:ptCount val="11"/>
                <c:pt idx="0">
                  <c:v>175.96321259760299</c:v>
                </c:pt>
                <c:pt idx="1">
                  <c:v>179.39590084208999</c:v>
                </c:pt>
                <c:pt idx="2">
                  <c:v>182.34770659984699</c:v>
                </c:pt>
                <c:pt idx="3">
                  <c:v>183.31030619677699</c:v>
                </c:pt>
                <c:pt idx="4">
                  <c:v>200.998901443183</c:v>
                </c:pt>
                <c:pt idx="5">
                  <c:v>212.87403322380101</c:v>
                </c:pt>
                <c:pt idx="6">
                  <c:v>211.59246104501199</c:v>
                </c:pt>
                <c:pt idx="7">
                  <c:v>216.14028171235299</c:v>
                </c:pt>
                <c:pt idx="8">
                  <c:v>200.83928122169101</c:v>
                </c:pt>
                <c:pt idx="9">
                  <c:v>200.09670771863401</c:v>
                </c:pt>
                <c:pt idx="10">
                  <c:v>222.23126932663101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0-43C2-A98F-12B92597303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(4)'!$AM$50:$AM$60</c:f>
              <c:numCache>
                <c:formatCode>General</c:formatCode>
                <c:ptCount val="11"/>
                <c:pt idx="0">
                  <c:v>176.18238602087899</c:v>
                </c:pt>
                <c:pt idx="1">
                  <c:v>181.79874087560501</c:v>
                </c:pt>
                <c:pt idx="2">
                  <c:v>182.26397154978801</c:v>
                </c:pt>
                <c:pt idx="3">
                  <c:v>183.91214416856201</c:v>
                </c:pt>
                <c:pt idx="4">
                  <c:v>207.96582524412801</c:v>
                </c:pt>
                <c:pt idx="5">
                  <c:v>212.68509930660599</c:v>
                </c:pt>
                <c:pt idx="6">
                  <c:v>216.75763271100701</c:v>
                </c:pt>
                <c:pt idx="7">
                  <c:v>217.200731723302</c:v>
                </c:pt>
                <c:pt idx="8">
                  <c:v>210.68166182268499</c:v>
                </c:pt>
                <c:pt idx="9">
                  <c:v>204.45298757254201</c:v>
                </c:pt>
                <c:pt idx="10">
                  <c:v>241.846719490239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0-43C2-A98F-12B92597303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(4)'!$AM$39:$AM$49</c:f>
              <c:numCache>
                <c:formatCode>General</c:formatCode>
                <c:ptCount val="11"/>
                <c:pt idx="0">
                  <c:v>177.942332823697</c:v>
                </c:pt>
                <c:pt idx="1">
                  <c:v>181.077605597461</c:v>
                </c:pt>
                <c:pt idx="2">
                  <c:v>182.61360045621799</c:v>
                </c:pt>
                <c:pt idx="3">
                  <c:v>185.34487044538801</c:v>
                </c:pt>
                <c:pt idx="4">
                  <c:v>206.96461084647001</c:v>
                </c:pt>
                <c:pt idx="5">
                  <c:v>213.868510210653</c:v>
                </c:pt>
                <c:pt idx="6">
                  <c:v>217.72702464480801</c:v>
                </c:pt>
                <c:pt idx="7">
                  <c:v>210.96982273935501</c:v>
                </c:pt>
                <c:pt idx="8">
                  <c:v>214.24892785642001</c:v>
                </c:pt>
                <c:pt idx="9">
                  <c:v>206.186681615152</c:v>
                </c:pt>
                <c:pt idx="10">
                  <c:v>353.48880189288002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20-43C2-A98F-12B92597303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(4)'!$AM$28:$AM$38</c:f>
              <c:numCache>
                <c:formatCode>General</c:formatCode>
                <c:ptCount val="11"/>
                <c:pt idx="0">
                  <c:v>177.56090504012801</c:v>
                </c:pt>
                <c:pt idx="1">
                  <c:v>182.44262146314199</c:v>
                </c:pt>
                <c:pt idx="2">
                  <c:v>185.582438161303</c:v>
                </c:pt>
                <c:pt idx="3">
                  <c:v>187.36080756708</c:v>
                </c:pt>
                <c:pt idx="4">
                  <c:v>210.31944428936399</c:v>
                </c:pt>
                <c:pt idx="5">
                  <c:v>215.88073850073701</c:v>
                </c:pt>
                <c:pt idx="6">
                  <c:v>223.418886986454</c:v>
                </c:pt>
                <c:pt idx="7">
                  <c:v>223.61636560834</c:v>
                </c:pt>
                <c:pt idx="8">
                  <c:v>217.82873985964599</c:v>
                </c:pt>
                <c:pt idx="9">
                  <c:v>217.115778960586</c:v>
                </c:pt>
                <c:pt idx="10">
                  <c:v>1013.2421941477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0-43C2-A98F-12B92597303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(4)'!$AM$17:$AM$27</c:f>
              <c:numCache>
                <c:formatCode>General</c:formatCode>
                <c:ptCount val="11"/>
                <c:pt idx="0">
                  <c:v>177.98547653024099</c:v>
                </c:pt>
                <c:pt idx="1">
                  <c:v>182.92208165736901</c:v>
                </c:pt>
                <c:pt idx="2">
                  <c:v>186.01601137973401</c:v>
                </c:pt>
                <c:pt idx="3">
                  <c:v>188.497953090339</c:v>
                </c:pt>
                <c:pt idx="4">
                  <c:v>211.98032123232801</c:v>
                </c:pt>
                <c:pt idx="5">
                  <c:v>224.459208564124</c:v>
                </c:pt>
                <c:pt idx="6">
                  <c:v>223.955317282057</c:v>
                </c:pt>
                <c:pt idx="7">
                  <c:v>234.87689308399899</c:v>
                </c:pt>
                <c:pt idx="8">
                  <c:v>232.11452006174599</c:v>
                </c:pt>
                <c:pt idx="9">
                  <c:v>243.51210916918001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20-43C2-A98F-12B92597303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(4)'!$AM$6:$AM$16</c:f>
              <c:numCache>
                <c:formatCode>General</c:formatCode>
                <c:ptCount val="11"/>
                <c:pt idx="0">
                  <c:v>181.084585552763</c:v>
                </c:pt>
                <c:pt idx="1">
                  <c:v>186.977864488872</c:v>
                </c:pt>
                <c:pt idx="2">
                  <c:v>189.33264166155399</c:v>
                </c:pt>
                <c:pt idx="3">
                  <c:v>191.232668031011</c:v>
                </c:pt>
                <c:pt idx="4">
                  <c:v>221.74238394541601</c:v>
                </c:pt>
                <c:pt idx="5">
                  <c:v>238.19013653105301</c:v>
                </c:pt>
                <c:pt idx="6">
                  <c:v>244.403705769461</c:v>
                </c:pt>
                <c:pt idx="7">
                  <c:v>255.855740037819</c:v>
                </c:pt>
                <c:pt idx="8">
                  <c:v>256.89248606869302</c:v>
                </c:pt>
                <c:pt idx="9">
                  <c:v>479.636623522359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20-43C2-A98F-12B92597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F-4890-8392-BCE9DA33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(4)'!$AQ$72:$AQ$82</c:f>
              <c:numCache>
                <c:formatCode>General</c:formatCode>
                <c:ptCount val="11"/>
                <c:pt idx="0">
                  <c:v>13227.4196182011</c:v>
                </c:pt>
                <c:pt idx="1">
                  <c:v>13226.362695543299</c:v>
                </c:pt>
                <c:pt idx="2">
                  <c:v>13223.697662631001</c:v>
                </c:pt>
                <c:pt idx="3">
                  <c:v>13223.1201683002</c:v>
                </c:pt>
                <c:pt idx="4">
                  <c:v>13226.255698724999</c:v>
                </c:pt>
                <c:pt idx="5">
                  <c:v>13225.3860304717</c:v>
                </c:pt>
                <c:pt idx="6">
                  <c:v>13224.138213910601</c:v>
                </c:pt>
                <c:pt idx="7">
                  <c:v>13225.3189848002</c:v>
                </c:pt>
                <c:pt idx="8">
                  <c:v>13221.697790975701</c:v>
                </c:pt>
                <c:pt idx="9">
                  <c:v>13222.962639822201</c:v>
                </c:pt>
                <c:pt idx="10">
                  <c:v>13218.7045035174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C6B-9434-05D935EE7C4D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(4)'!$AQ$61:$AQ$71</c:f>
              <c:numCache>
                <c:formatCode>General</c:formatCode>
                <c:ptCount val="11"/>
                <c:pt idx="0">
                  <c:v>11552.774942137899</c:v>
                </c:pt>
                <c:pt idx="1">
                  <c:v>11550.377075132999</c:v>
                </c:pt>
                <c:pt idx="2">
                  <c:v>11549.874300474399</c:v>
                </c:pt>
                <c:pt idx="3">
                  <c:v>11546.7384795628</c:v>
                </c:pt>
                <c:pt idx="4">
                  <c:v>11551.060506649001</c:v>
                </c:pt>
                <c:pt idx="5">
                  <c:v>11549.7267772615</c:v>
                </c:pt>
                <c:pt idx="6">
                  <c:v>11552.450034080999</c:v>
                </c:pt>
                <c:pt idx="7">
                  <c:v>11548.1076506851</c:v>
                </c:pt>
                <c:pt idx="8">
                  <c:v>11552.048324969501</c:v>
                </c:pt>
                <c:pt idx="9">
                  <c:v>11549.2269728677</c:v>
                </c:pt>
                <c:pt idx="10">
                  <c:v>11542.9421483159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7-4C6B-9434-05D935EE7C4D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(4)'!$AQ$50:$AQ$60</c:f>
              <c:numCache>
                <c:formatCode>General</c:formatCode>
                <c:ptCount val="11"/>
                <c:pt idx="0">
                  <c:v>9900.2641346169094</c:v>
                </c:pt>
                <c:pt idx="1">
                  <c:v>9899.8127370309594</c:v>
                </c:pt>
                <c:pt idx="2">
                  <c:v>9900.1375417485906</c:v>
                </c:pt>
                <c:pt idx="3">
                  <c:v>9900.1624224218904</c:v>
                </c:pt>
                <c:pt idx="4">
                  <c:v>9897.9029196900501</c:v>
                </c:pt>
                <c:pt idx="5">
                  <c:v>9899.7290147466992</c:v>
                </c:pt>
                <c:pt idx="6">
                  <c:v>9900.0481044771695</c:v>
                </c:pt>
                <c:pt idx="7">
                  <c:v>9898.8394538543398</c:v>
                </c:pt>
                <c:pt idx="8">
                  <c:v>9897.6408639455803</c:v>
                </c:pt>
                <c:pt idx="9">
                  <c:v>9896.7022244625896</c:v>
                </c:pt>
                <c:pt idx="10">
                  <c:v>9892.5363714922605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7-4C6B-9434-05D935EE7C4D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(4)'!$AQ$39:$AQ$49</c:f>
              <c:numCache>
                <c:formatCode>General</c:formatCode>
                <c:ptCount val="11"/>
                <c:pt idx="0">
                  <c:v>8265.1005759692198</c:v>
                </c:pt>
                <c:pt idx="1">
                  <c:v>8264.6395359063899</c:v>
                </c:pt>
                <c:pt idx="2">
                  <c:v>8264.8274307497395</c:v>
                </c:pt>
                <c:pt idx="3">
                  <c:v>8265.6755630919997</c:v>
                </c:pt>
                <c:pt idx="4">
                  <c:v>8263.6537102166203</c:v>
                </c:pt>
                <c:pt idx="5">
                  <c:v>8264.6201520924496</c:v>
                </c:pt>
                <c:pt idx="6">
                  <c:v>8267.0469036038194</c:v>
                </c:pt>
                <c:pt idx="7">
                  <c:v>8263.9526571917704</c:v>
                </c:pt>
                <c:pt idx="8">
                  <c:v>8265.2930365842003</c:v>
                </c:pt>
                <c:pt idx="9">
                  <c:v>8265.1239703685005</c:v>
                </c:pt>
                <c:pt idx="10">
                  <c:v>6862.9675729395804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7-4C6B-9434-05D935EE7C4D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(4)'!$AQ$28:$AQ$38</c:f>
              <c:numCache>
                <c:formatCode>General</c:formatCode>
                <c:ptCount val="11"/>
                <c:pt idx="0">
                  <c:v>6647.2885779774897</c:v>
                </c:pt>
                <c:pt idx="1">
                  <c:v>6649.3612555506097</c:v>
                </c:pt>
                <c:pt idx="2">
                  <c:v>6646.0379177955101</c:v>
                </c:pt>
                <c:pt idx="3">
                  <c:v>6647.4190045488504</c:v>
                </c:pt>
                <c:pt idx="4">
                  <c:v>6645.9734842263597</c:v>
                </c:pt>
                <c:pt idx="5">
                  <c:v>6648.42815695436</c:v>
                </c:pt>
                <c:pt idx="6">
                  <c:v>6646.7815528695</c:v>
                </c:pt>
                <c:pt idx="7">
                  <c:v>6645.2806088734296</c:v>
                </c:pt>
                <c:pt idx="8">
                  <c:v>6645.4157871294101</c:v>
                </c:pt>
                <c:pt idx="9">
                  <c:v>6648.3227970357502</c:v>
                </c:pt>
                <c:pt idx="10">
                  <c:v>3654.2892251366702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7-4C6B-9434-05D935EE7C4D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(4)'!$AQ$17:$AQ$27</c:f>
              <c:numCache>
                <c:formatCode>General</c:formatCode>
                <c:ptCount val="11"/>
                <c:pt idx="0">
                  <c:v>5040.4671534429599</c:v>
                </c:pt>
                <c:pt idx="1">
                  <c:v>5040.2342524836204</c:v>
                </c:pt>
                <c:pt idx="2">
                  <c:v>5040.8211698744499</c:v>
                </c:pt>
                <c:pt idx="3">
                  <c:v>5041.0828042277499</c:v>
                </c:pt>
                <c:pt idx="4">
                  <c:v>5039.66208541175</c:v>
                </c:pt>
                <c:pt idx="5">
                  <c:v>5040.5823457386796</c:v>
                </c:pt>
                <c:pt idx="6">
                  <c:v>5040.4472375838404</c:v>
                </c:pt>
                <c:pt idx="7">
                  <c:v>5041.0703210336396</c:v>
                </c:pt>
                <c:pt idx="8">
                  <c:v>5040.6201165642997</c:v>
                </c:pt>
                <c:pt idx="9">
                  <c:v>4985.9140764373797</c:v>
                </c:pt>
                <c:pt idx="10">
                  <c:v>1979.9782151074401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7-4C6B-9434-05D935EE7C4D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(4)'!$AQ$6:$AQ$16</c:f>
              <c:numCache>
                <c:formatCode>General</c:formatCode>
                <c:ptCount val="11"/>
                <c:pt idx="0">
                  <c:v>3444.8630372993298</c:v>
                </c:pt>
                <c:pt idx="1">
                  <c:v>3445.9880380221898</c:v>
                </c:pt>
                <c:pt idx="2">
                  <c:v>3444.33806387303</c:v>
                </c:pt>
                <c:pt idx="3">
                  <c:v>3443.6957598135</c:v>
                </c:pt>
                <c:pt idx="4">
                  <c:v>3445.9990612633201</c:v>
                </c:pt>
                <c:pt idx="5">
                  <c:v>3445.8213101975198</c:v>
                </c:pt>
                <c:pt idx="6">
                  <c:v>3444.4634141042998</c:v>
                </c:pt>
                <c:pt idx="7">
                  <c:v>3445.57693227959</c:v>
                </c:pt>
                <c:pt idx="8">
                  <c:v>3356.6265826715698</c:v>
                </c:pt>
                <c:pt idx="9">
                  <c:v>2132.47516706637</c:v>
                </c:pt>
                <c:pt idx="10">
                  <c:v>839.80401932679194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7-4C6B-9434-05D935EE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(4)'!$AP$72:$AP$82</c:f>
              <c:numCache>
                <c:formatCode>General</c:formatCode>
                <c:ptCount val="11"/>
                <c:pt idx="0">
                  <c:v>4414.9965108926499</c:v>
                </c:pt>
                <c:pt idx="1">
                  <c:v>4725.9315977174701</c:v>
                </c:pt>
                <c:pt idx="2">
                  <c:v>4612.4032504414999</c:v>
                </c:pt>
                <c:pt idx="3">
                  <c:v>4441.5650016239397</c:v>
                </c:pt>
                <c:pt idx="4">
                  <c:v>4401.033952752</c:v>
                </c:pt>
                <c:pt idx="5">
                  <c:v>4323.6793889241799</c:v>
                </c:pt>
                <c:pt idx="6">
                  <c:v>4009.30711884844</c:v>
                </c:pt>
                <c:pt idx="7">
                  <c:v>3857.3983437657298</c:v>
                </c:pt>
                <c:pt idx="8">
                  <c:v>4002.0073120135598</c:v>
                </c:pt>
                <c:pt idx="9">
                  <c:v>3586.8143363735198</c:v>
                </c:pt>
                <c:pt idx="10">
                  <c:v>3255.7933704287002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9-4BDE-B089-BF35094FED5B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(4)'!$AP$61:$AP$71</c:f>
              <c:numCache>
                <c:formatCode>General</c:formatCode>
                <c:ptCount val="11"/>
                <c:pt idx="0">
                  <c:v>4026.2478773452799</c:v>
                </c:pt>
                <c:pt idx="1">
                  <c:v>4028.9143434418202</c:v>
                </c:pt>
                <c:pt idx="2">
                  <c:v>4082.7929342109601</c:v>
                </c:pt>
                <c:pt idx="3">
                  <c:v>4072.5494409130802</c:v>
                </c:pt>
                <c:pt idx="4">
                  <c:v>3780.8432852477199</c:v>
                </c:pt>
                <c:pt idx="5">
                  <c:v>3702.0149118869599</c:v>
                </c:pt>
                <c:pt idx="6">
                  <c:v>3834.2683669063799</c:v>
                </c:pt>
                <c:pt idx="7">
                  <c:v>3634.69610043787</c:v>
                </c:pt>
                <c:pt idx="8">
                  <c:v>3548.77155840142</c:v>
                </c:pt>
                <c:pt idx="9">
                  <c:v>3268.0733472801699</c:v>
                </c:pt>
                <c:pt idx="10">
                  <c:v>2733.6863752147101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9-4BDE-B089-BF35094FED5B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(4)'!$AP$50:$AP$60</c:f>
              <c:numCache>
                <c:formatCode>General</c:formatCode>
                <c:ptCount val="11"/>
                <c:pt idx="0">
                  <c:v>3490.6414282331298</c:v>
                </c:pt>
                <c:pt idx="1">
                  <c:v>3327.7517715427002</c:v>
                </c:pt>
                <c:pt idx="2">
                  <c:v>3528.1846509604202</c:v>
                </c:pt>
                <c:pt idx="3">
                  <c:v>3461.20727848665</c:v>
                </c:pt>
                <c:pt idx="4">
                  <c:v>3333.6006162111598</c:v>
                </c:pt>
                <c:pt idx="5">
                  <c:v>3224.3202443948198</c:v>
                </c:pt>
                <c:pt idx="6">
                  <c:v>3096.81443203451</c:v>
                </c:pt>
                <c:pt idx="7">
                  <c:v>3046.5105382710199</c:v>
                </c:pt>
                <c:pt idx="8">
                  <c:v>2965.7567341460999</c:v>
                </c:pt>
                <c:pt idx="9">
                  <c:v>2752.9852836344498</c:v>
                </c:pt>
                <c:pt idx="10">
                  <c:v>2166.50458913691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9-4BDE-B089-BF35094FED5B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(4)'!$AP$39:$AP$49</c:f>
              <c:numCache>
                <c:formatCode>General</c:formatCode>
                <c:ptCount val="11"/>
                <c:pt idx="0">
                  <c:v>3097.9545334403601</c:v>
                </c:pt>
                <c:pt idx="1">
                  <c:v>2958.8606215241098</c:v>
                </c:pt>
                <c:pt idx="2">
                  <c:v>2959.6091917879598</c:v>
                </c:pt>
                <c:pt idx="3">
                  <c:v>2799.4274654088399</c:v>
                </c:pt>
                <c:pt idx="4">
                  <c:v>2592.61164839103</c:v>
                </c:pt>
                <c:pt idx="5">
                  <c:v>2665.5395355252399</c:v>
                </c:pt>
                <c:pt idx="6">
                  <c:v>2721.2568379005802</c:v>
                </c:pt>
                <c:pt idx="7">
                  <c:v>2530.4489075135598</c:v>
                </c:pt>
                <c:pt idx="8">
                  <c:v>2513.6129544513901</c:v>
                </c:pt>
                <c:pt idx="9">
                  <c:v>2235.4570518350502</c:v>
                </c:pt>
                <c:pt idx="10">
                  <c:v>1328.01836956636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9-4BDE-B089-BF35094FED5B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(4)'!$AP$28:$AP$38</c:f>
              <c:numCache>
                <c:formatCode>General</c:formatCode>
                <c:ptCount val="11"/>
                <c:pt idx="0">
                  <c:v>2309.34704870732</c:v>
                </c:pt>
                <c:pt idx="1">
                  <c:v>2410.18193428205</c:v>
                </c:pt>
                <c:pt idx="2">
                  <c:v>2364.9334740613799</c:v>
                </c:pt>
                <c:pt idx="3">
                  <c:v>2331.83229729604</c:v>
                </c:pt>
                <c:pt idx="4">
                  <c:v>2291.4919537505002</c:v>
                </c:pt>
                <c:pt idx="5">
                  <c:v>2127.0824122619701</c:v>
                </c:pt>
                <c:pt idx="6">
                  <c:v>2098.2172003322398</c:v>
                </c:pt>
                <c:pt idx="7">
                  <c:v>2141.93587235527</c:v>
                </c:pt>
                <c:pt idx="8">
                  <c:v>1978.6739304929699</c:v>
                </c:pt>
                <c:pt idx="9">
                  <c:v>1902.78533187122</c:v>
                </c:pt>
                <c:pt idx="10">
                  <c:v>811.30421074575804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9-4BDE-B089-BF35094FED5B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(4)'!$AP$17:$AP$27</c:f>
              <c:numCache>
                <c:formatCode>General</c:formatCode>
                <c:ptCount val="11"/>
                <c:pt idx="0">
                  <c:v>1625.69531624462</c:v>
                </c:pt>
                <c:pt idx="1">
                  <c:v>1684.9990072641699</c:v>
                </c:pt>
                <c:pt idx="2">
                  <c:v>1642.1520556555899</c:v>
                </c:pt>
                <c:pt idx="3">
                  <c:v>1715.9106647003</c:v>
                </c:pt>
                <c:pt idx="4">
                  <c:v>1559.76902957536</c:v>
                </c:pt>
                <c:pt idx="5">
                  <c:v>1587.99400365427</c:v>
                </c:pt>
                <c:pt idx="6">
                  <c:v>1573.11815846632</c:v>
                </c:pt>
                <c:pt idx="7">
                  <c:v>1516.3237602132101</c:v>
                </c:pt>
                <c:pt idx="8">
                  <c:v>1524.4018201061999</c:v>
                </c:pt>
                <c:pt idx="9">
                  <c:v>1293.95912183932</c:v>
                </c:pt>
                <c:pt idx="10">
                  <c:v>454.58995146387798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E9-4BDE-B089-BF35094FED5B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(4)'!$AP$6:$AP$16</c:f>
              <c:numCache>
                <c:formatCode>General</c:formatCode>
                <c:ptCount val="11"/>
                <c:pt idx="0">
                  <c:v>1227.35526910824</c:v>
                </c:pt>
                <c:pt idx="1">
                  <c:v>1264.17214397474</c:v>
                </c:pt>
                <c:pt idx="2">
                  <c:v>1273.1590117585199</c:v>
                </c:pt>
                <c:pt idx="3">
                  <c:v>1184.46339605754</c:v>
                </c:pt>
                <c:pt idx="4">
                  <c:v>1218.9921638941</c:v>
                </c:pt>
                <c:pt idx="5">
                  <c:v>1072.35424781949</c:v>
                </c:pt>
                <c:pt idx="6">
                  <c:v>952.97093412778395</c:v>
                </c:pt>
                <c:pt idx="7">
                  <c:v>1002.60759180462</c:v>
                </c:pt>
                <c:pt idx="8">
                  <c:v>886.16667372388395</c:v>
                </c:pt>
                <c:pt idx="9">
                  <c:v>678.00812841497202</c:v>
                </c:pt>
                <c:pt idx="10">
                  <c:v>273.37458498749999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9-4BDE-B089-BF35094F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(4)'!$AK$72:$AK$82</c:f>
              <c:numCache>
                <c:formatCode>General</c:formatCode>
                <c:ptCount val="11"/>
                <c:pt idx="0">
                  <c:v>1.1616300431622</c:v>
                </c:pt>
                <c:pt idx="1">
                  <c:v>1.50519005179377</c:v>
                </c:pt>
                <c:pt idx="2">
                  <c:v>1.6722830957215999</c:v>
                </c:pt>
                <c:pt idx="3">
                  <c:v>1.81952153747832</c:v>
                </c:pt>
                <c:pt idx="4">
                  <c:v>2.76106912808301</c:v>
                </c:pt>
                <c:pt idx="5">
                  <c:v>3.1427113729198899</c:v>
                </c:pt>
                <c:pt idx="6">
                  <c:v>3.27704336226163</c:v>
                </c:pt>
                <c:pt idx="7">
                  <c:v>4.3237350889740904</c:v>
                </c:pt>
                <c:pt idx="8">
                  <c:v>5.6647694168318097</c:v>
                </c:pt>
                <c:pt idx="9">
                  <c:v>8.6969077106702599</c:v>
                </c:pt>
                <c:pt idx="10">
                  <c:v>23.8079652663376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A-4CF0-BF24-98EA7F740914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(4)'!$AK$61:$AK$71</c:f>
              <c:numCache>
                <c:formatCode>General</c:formatCode>
                <c:ptCount val="11"/>
                <c:pt idx="0">
                  <c:v>1.1577109816883699</c:v>
                </c:pt>
                <c:pt idx="1">
                  <c:v>1.5191252714011001</c:v>
                </c:pt>
                <c:pt idx="2">
                  <c:v>1.66652376818363</c:v>
                </c:pt>
                <c:pt idx="3">
                  <c:v>1.8446522929594</c:v>
                </c:pt>
                <c:pt idx="4">
                  <c:v>2.7804712833700198</c:v>
                </c:pt>
                <c:pt idx="5">
                  <c:v>3.1274301725809002</c:v>
                </c:pt>
                <c:pt idx="6">
                  <c:v>3.2858663477346099</c:v>
                </c:pt>
                <c:pt idx="7">
                  <c:v>4.3199560766614997</c:v>
                </c:pt>
                <c:pt idx="8">
                  <c:v>5.6266557227576701</c:v>
                </c:pt>
                <c:pt idx="9">
                  <c:v>8.6846855607343798</c:v>
                </c:pt>
                <c:pt idx="10">
                  <c:v>22.577364104780301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A-4CF0-BF24-98EA7F740914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(4)'!$AK$50:$AK$60</c:f>
              <c:numCache>
                <c:formatCode>General</c:formatCode>
                <c:ptCount val="11"/>
                <c:pt idx="0">
                  <c:v>1.1564800761156699</c:v>
                </c:pt>
                <c:pt idx="1">
                  <c:v>1.5049058882755999</c:v>
                </c:pt>
                <c:pt idx="2">
                  <c:v>1.66703821946076</c:v>
                </c:pt>
                <c:pt idx="3">
                  <c:v>1.84093369113011</c:v>
                </c:pt>
                <c:pt idx="4">
                  <c:v>2.7353045096087798</c:v>
                </c:pt>
                <c:pt idx="5">
                  <c:v>3.1288185939189299</c:v>
                </c:pt>
                <c:pt idx="6">
                  <c:v>3.2515719350221799</c:v>
                </c:pt>
                <c:pt idx="7">
                  <c:v>4.3052475427848096</c:v>
                </c:pt>
                <c:pt idx="8">
                  <c:v>5.4755843286457901</c:v>
                </c:pt>
                <c:pt idx="9">
                  <c:v>8.6041193052114497</c:v>
                </c:pt>
                <c:pt idx="10">
                  <c:v>20.936506633533501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A-4CF0-BF24-98EA7F740914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(4)'!$AK$39:$AK$49</c:f>
              <c:numCache>
                <c:formatCode>General</c:formatCode>
                <c:ptCount val="11"/>
                <c:pt idx="0">
                  <c:v>1.14672008354355</c:v>
                </c:pt>
                <c:pt idx="1">
                  <c:v>1.50909492309522</c:v>
                </c:pt>
                <c:pt idx="2">
                  <c:v>1.6649105162804001</c:v>
                </c:pt>
                <c:pt idx="3">
                  <c:v>1.83203026363175</c:v>
                </c:pt>
                <c:pt idx="4">
                  <c:v>2.7417000997644099</c:v>
                </c:pt>
                <c:pt idx="5">
                  <c:v>3.1212880816265201</c:v>
                </c:pt>
                <c:pt idx="6">
                  <c:v>3.24477684062377</c:v>
                </c:pt>
                <c:pt idx="7">
                  <c:v>4.3412379685376203</c:v>
                </c:pt>
                <c:pt idx="8">
                  <c:v>5.4208899810553</c:v>
                </c:pt>
                <c:pt idx="9">
                  <c:v>8.3706874475871906</c:v>
                </c:pt>
                <c:pt idx="10">
                  <c:v>18.254557735994599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A-4CF0-BF24-98EA7F740914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(4)'!$AK$28:$AK$38</c:f>
              <c:numCache>
                <c:formatCode>General</c:formatCode>
                <c:ptCount val="11"/>
                <c:pt idx="0">
                  <c:v>1.1488112860818001</c:v>
                </c:pt>
                <c:pt idx="1">
                  <c:v>1.50108276739891</c:v>
                </c:pt>
                <c:pt idx="2">
                  <c:v>1.6472483569804099</c:v>
                </c:pt>
                <c:pt idx="3">
                  <c:v>1.8196587552097201</c:v>
                </c:pt>
                <c:pt idx="4">
                  <c:v>2.72056738958057</c:v>
                </c:pt>
                <c:pt idx="5">
                  <c:v>3.1077948535293398</c:v>
                </c:pt>
                <c:pt idx="6">
                  <c:v>3.2090293300899999</c:v>
                </c:pt>
                <c:pt idx="7">
                  <c:v>4.2159864501413997</c:v>
                </c:pt>
                <c:pt idx="8">
                  <c:v>5.3879041824664897</c:v>
                </c:pt>
                <c:pt idx="9">
                  <c:v>8.1212024767695805</c:v>
                </c:pt>
                <c:pt idx="10">
                  <c:v>14.3292647516282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6A-4CF0-BF24-98EA7F740914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(4)'!$AK$17:$AK$27</c:f>
              <c:numCache>
                <c:formatCode>General</c:formatCode>
                <c:ptCount val="11"/>
                <c:pt idx="0">
                  <c:v>1.1464796710846801</c:v>
                </c:pt>
                <c:pt idx="1">
                  <c:v>1.4983239288720001</c:v>
                </c:pt>
                <c:pt idx="2">
                  <c:v>1.64468646851669</c:v>
                </c:pt>
                <c:pt idx="3">
                  <c:v>1.81279146859269</c:v>
                </c:pt>
                <c:pt idx="4">
                  <c:v>2.7106865290375701</c:v>
                </c:pt>
                <c:pt idx="5">
                  <c:v>3.0553997084526801</c:v>
                </c:pt>
                <c:pt idx="6">
                  <c:v>3.20555018544351</c:v>
                </c:pt>
                <c:pt idx="7">
                  <c:v>4.1295553729382499</c:v>
                </c:pt>
                <c:pt idx="8">
                  <c:v>5.1689337797656103</c:v>
                </c:pt>
                <c:pt idx="9">
                  <c:v>7.5988441458309799</c:v>
                </c:pt>
                <c:pt idx="10">
                  <c:v>10.585426680449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6A-4CF0-BF24-98EA7F740914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(4)'!$AK$6:$AK$16</c:f>
              <c:numCache>
                <c:formatCode>General</c:formatCode>
                <c:ptCount val="11"/>
                <c:pt idx="0">
                  <c:v>1.12977284464605</c:v>
                </c:pt>
                <c:pt idx="1">
                  <c:v>1.47534070455774</c:v>
                </c:pt>
                <c:pt idx="2">
                  <c:v>1.6255706997535799</c:v>
                </c:pt>
                <c:pt idx="3">
                  <c:v>1.79673123727238</c:v>
                </c:pt>
                <c:pt idx="4">
                  <c:v>2.6540634612738701</c:v>
                </c:pt>
                <c:pt idx="5">
                  <c:v>2.9792293655520901</c:v>
                </c:pt>
                <c:pt idx="6">
                  <c:v>3.0913232191892299</c:v>
                </c:pt>
                <c:pt idx="7">
                  <c:v>3.9697387498852001</c:v>
                </c:pt>
                <c:pt idx="8">
                  <c:v>4.92967945967363</c:v>
                </c:pt>
                <c:pt idx="9">
                  <c:v>6.1270522463630899</c:v>
                </c:pt>
                <c:pt idx="10">
                  <c:v>7.3993621274711696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6A-4CF0-BF24-98EA7F74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(4)'!$AU$72:$AU$82</c:f>
              <c:numCache>
                <c:formatCode>0.00%</c:formatCode>
                <c:ptCount val="11"/>
                <c:pt idx="0">
                  <c:v>0.78855723638819497</c:v>
                </c:pt>
                <c:pt idx="1">
                  <c:v>0.58666640634011324</c:v>
                </c:pt>
                <c:pt idx="2">
                  <c:v>0.52901451806248878</c:v>
                </c:pt>
                <c:pt idx="3">
                  <c:v>0.47051012474513715</c:v>
                </c:pt>
                <c:pt idx="4">
                  <c:v>0.28440253299020612</c:v>
                </c:pt>
                <c:pt idx="5">
                  <c:v>0.24180845071070556</c:v>
                </c:pt>
                <c:pt idx="6">
                  <c:v>0.22923654433805379</c:v>
                </c:pt>
                <c:pt idx="7">
                  <c:v>0.1607691221091197</c:v>
                </c:pt>
                <c:pt idx="8">
                  <c:v>0.12309516058347135</c:v>
                </c:pt>
                <c:pt idx="9">
                  <c:v>6.8736167999241066E-2</c:v>
                </c:pt>
                <c:pt idx="10">
                  <c:v>1.7216114415641925E-2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F-4394-A574-A8E43137B1EE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(4)'!$AU$61:$AU$71</c:f>
              <c:numCache>
                <c:formatCode>0.00%</c:formatCode>
                <c:ptCount val="11"/>
                <c:pt idx="0">
                  <c:v>0.78808254811183287</c:v>
                </c:pt>
                <c:pt idx="1">
                  <c:v>0.5889662434913675</c:v>
                </c:pt>
                <c:pt idx="2">
                  <c:v>0.52808522583491868</c:v>
                </c:pt>
                <c:pt idx="3">
                  <c:v>0.47453457972476659</c:v>
                </c:pt>
                <c:pt idx="4">
                  <c:v>0.28664800067599894</c:v>
                </c:pt>
                <c:pt idx="5">
                  <c:v>0.24029246890903247</c:v>
                </c:pt>
                <c:pt idx="6">
                  <c:v>0.23004068655862125</c:v>
                </c:pt>
                <c:pt idx="7">
                  <c:v>0.16048760081127025</c:v>
                </c:pt>
                <c:pt idx="8">
                  <c:v>0.1216818133010414</c:v>
                </c:pt>
                <c:pt idx="9">
                  <c:v>6.861966832608446E-2</c:v>
                </c:pt>
                <c:pt idx="10">
                  <c:v>1.6462430701081335E-2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F-4394-A574-A8E43137B1EE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(4)'!$AU$50:$AU$60</c:f>
              <c:numCache>
                <c:formatCode>0.00%</c:formatCode>
                <c:ptCount val="11"/>
                <c:pt idx="0">
                  <c:v>0.78793262884483439</c:v>
                </c:pt>
                <c:pt idx="1">
                  <c:v>0.58662231693787947</c:v>
                </c:pt>
                <c:pt idx="2">
                  <c:v>0.52816708477276952</c:v>
                </c:pt>
                <c:pt idx="3">
                  <c:v>0.47393208648000928</c:v>
                </c:pt>
                <c:pt idx="4">
                  <c:v>0.28151210316306763</c:v>
                </c:pt>
                <c:pt idx="5">
                  <c:v>0.24041226849290556</c:v>
                </c:pt>
                <c:pt idx="6">
                  <c:v>0.22684532454538472</c:v>
                </c:pt>
                <c:pt idx="7">
                  <c:v>0.15958649944633962</c:v>
                </c:pt>
                <c:pt idx="8">
                  <c:v>0.11589831007590722</c:v>
                </c:pt>
                <c:pt idx="9">
                  <c:v>6.7354988059517701E-2</c:v>
                </c:pt>
                <c:pt idx="10">
                  <c:v>1.4641052276748655E-2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F-4394-A574-A8E43137B1EE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(4)'!$AU$39:$AU$49</c:f>
              <c:numCache>
                <c:formatCode>0.00%</c:formatCode>
                <c:ptCount val="11"/>
                <c:pt idx="0">
                  <c:v>0.7867286237321105</c:v>
                </c:pt>
                <c:pt idx="1">
                  <c:v>0.58733133630783363</c:v>
                </c:pt>
                <c:pt idx="2">
                  <c:v>0.52782131037087754</c:v>
                </c:pt>
                <c:pt idx="3">
                  <c:v>0.47252414642254947</c:v>
                </c:pt>
                <c:pt idx="4">
                  <c:v>0.28223404801689567</c:v>
                </c:pt>
                <c:pt idx="5">
                  <c:v>0.23964962664033884</c:v>
                </c:pt>
                <c:pt idx="6">
                  <c:v>0.22626304969407354</c:v>
                </c:pt>
                <c:pt idx="7">
                  <c:v>0.1618085303372046</c:v>
                </c:pt>
                <c:pt idx="8">
                  <c:v>0.11370860471523446</c:v>
                </c:pt>
                <c:pt idx="9">
                  <c:v>6.5138496975466795E-2</c:v>
                </c:pt>
                <c:pt idx="10">
                  <c:v>9.2444154189698056E-3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F-4394-A574-A8E43137B1EE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(4)'!$AU$28:$AU$38</c:f>
              <c:numCache>
                <c:formatCode>0.00%</c:formatCode>
                <c:ptCount val="11"/>
                <c:pt idx="0">
                  <c:v>0.78699109144496693</c:v>
                </c:pt>
                <c:pt idx="1">
                  <c:v>0.58601331375230514</c:v>
                </c:pt>
                <c:pt idx="2">
                  <c:v>0.52488820189012675</c:v>
                </c:pt>
                <c:pt idx="3">
                  <c:v>0.47057034877368914</c:v>
                </c:pt>
                <c:pt idx="4">
                  <c:v>0.27982188090883708</c:v>
                </c:pt>
                <c:pt idx="5">
                  <c:v>0.23837445497530621</c:v>
                </c:pt>
                <c:pt idx="6">
                  <c:v>0.22286728809765846</c:v>
                </c:pt>
                <c:pt idx="7">
                  <c:v>0.15398603502429553</c:v>
                </c:pt>
                <c:pt idx="8">
                  <c:v>0.11240318655132277</c:v>
                </c:pt>
                <c:pt idx="9">
                  <c:v>6.1969286323163411E-2</c:v>
                </c:pt>
                <c:pt idx="10">
                  <c:v>2.6609032886392731E-3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F-4394-A574-A8E43137B1EE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(4)'!$AU$17:$AU$27</c:f>
              <c:numCache>
                <c:formatCode>0.00%</c:formatCode>
                <c:ptCount val="11"/>
                <c:pt idx="0">
                  <c:v>0.78669964912051038</c:v>
                </c:pt>
                <c:pt idx="1">
                  <c:v>0.5855453772189203</c:v>
                </c:pt>
                <c:pt idx="2">
                  <c:v>0.52446716640492963</c:v>
                </c:pt>
                <c:pt idx="3">
                  <c:v>0.46947627575019074</c:v>
                </c:pt>
                <c:pt idx="4">
                  <c:v>0.2786266457854179</c:v>
                </c:pt>
                <c:pt idx="5">
                  <c:v>0.23307117259089863</c:v>
                </c:pt>
                <c:pt idx="6">
                  <c:v>0.22255001676725733</c:v>
                </c:pt>
                <c:pt idx="7">
                  <c:v>0.14823813784278725</c:v>
                </c:pt>
                <c:pt idx="8">
                  <c:v>0.1039977214526045</c:v>
                </c:pt>
                <c:pt idx="9">
                  <c:v>5.4295171951101756E-2</c:v>
                </c:pt>
                <c:pt idx="10">
                  <c:v>1.2630514872866883E-7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FF-4394-A574-A8E43137B1EE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(4)'!$AU$6:$AU$16</c:f>
              <c:numCache>
                <c:formatCode>0.00%</c:formatCode>
                <c:ptCount val="11"/>
                <c:pt idx="0">
                  <c:v>0.78458595692368949</c:v>
                </c:pt>
                <c:pt idx="1">
                  <c:v>0.5816690573018013</c:v>
                </c:pt>
                <c:pt idx="2">
                  <c:v>0.52125856459813313</c:v>
                </c:pt>
                <c:pt idx="3">
                  <c:v>0.46684599242622254</c:v>
                </c:pt>
                <c:pt idx="4">
                  <c:v>0.27188107114100651</c:v>
                </c:pt>
                <c:pt idx="5">
                  <c:v>0.22506456567679006</c:v>
                </c:pt>
                <c:pt idx="6">
                  <c:v>0.21117178783437429</c:v>
                </c:pt>
                <c:pt idx="7">
                  <c:v>0.13708560221496074</c:v>
                </c:pt>
                <c:pt idx="8">
                  <c:v>9.3340146939512258E-2</c:v>
                </c:pt>
                <c:pt idx="9">
                  <c:v>2.6421028336721938E-2</c:v>
                </c:pt>
                <c:pt idx="10">
                  <c:v>1.2630497558864198E-7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FF-4394-A574-A8E43137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(4)'!$AT$72:$AT$82</c:f>
              <c:numCache>
                <c:formatCode>General</c:formatCode>
                <c:ptCount val="11"/>
                <c:pt idx="0">
                  <c:v>-9832.7730303525805</c:v>
                </c:pt>
                <c:pt idx="1">
                  <c:v>-9833.5049954690694</c:v>
                </c:pt>
                <c:pt idx="2">
                  <c:v>-9831.5234686317399</c:v>
                </c:pt>
                <c:pt idx="3">
                  <c:v>-9830.1882252640899</c:v>
                </c:pt>
                <c:pt idx="4">
                  <c:v>-9831.8384574986994</c:v>
                </c:pt>
                <c:pt idx="5">
                  <c:v>-9832.8147253318893</c:v>
                </c:pt>
                <c:pt idx="6">
                  <c:v>-9831.3289898721305</c:v>
                </c:pt>
                <c:pt idx="7">
                  <c:v>-9832.0261183509501</c:v>
                </c:pt>
                <c:pt idx="8">
                  <c:v>-9832.4526522493907</c:v>
                </c:pt>
                <c:pt idx="9">
                  <c:v>-9830.4095862543709</c:v>
                </c:pt>
                <c:pt idx="10">
                  <c:v>-9826.9955762557202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D-4DCC-A1D4-A8D67C4CA5F9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(4)'!$AT$61:$AT$71</c:f>
              <c:numCache>
                <c:formatCode>General</c:formatCode>
                <c:ptCount val="11"/>
                <c:pt idx="0">
                  <c:v>-8593.3188403244203</c:v>
                </c:pt>
                <c:pt idx="1">
                  <c:v>-8593.2591866743205</c:v>
                </c:pt>
                <c:pt idx="2">
                  <c:v>-8593.0201877688396</c:v>
                </c:pt>
                <c:pt idx="3">
                  <c:v>-8593.7303902981403</c:v>
                </c:pt>
                <c:pt idx="4">
                  <c:v>-8592.67084321947</c:v>
                </c:pt>
                <c:pt idx="5">
                  <c:v>-8593.4332288259102</c:v>
                </c:pt>
                <c:pt idx="6">
                  <c:v>-8592.8954685945901</c:v>
                </c:pt>
                <c:pt idx="7">
                  <c:v>-8592.8224351218505</c:v>
                </c:pt>
                <c:pt idx="8">
                  <c:v>-8592.4226546333393</c:v>
                </c:pt>
                <c:pt idx="9">
                  <c:v>-8591.9826404962205</c:v>
                </c:pt>
                <c:pt idx="10">
                  <c:v>-8587.6733841088007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D-4DCC-A1D4-A8D67C4CA5F9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(4)'!$AT$50:$AT$60</c:f>
              <c:numCache>
                <c:formatCode>General</c:formatCode>
                <c:ptCount val="11"/>
                <c:pt idx="0">
                  <c:v>-7373.1377405455896</c:v>
                </c:pt>
                <c:pt idx="1">
                  <c:v>-7372.95658739379</c:v>
                </c:pt>
                <c:pt idx="2">
                  <c:v>-7372.7650306736195</c:v>
                </c:pt>
                <c:pt idx="3">
                  <c:v>-7373.15216971681</c:v>
                </c:pt>
                <c:pt idx="4">
                  <c:v>-7372.1432460535998</c:v>
                </c:pt>
                <c:pt idx="5">
                  <c:v>-7372.7428136131803</c:v>
                </c:pt>
                <c:pt idx="6">
                  <c:v>-7372.93397656051</c:v>
                </c:pt>
                <c:pt idx="7">
                  <c:v>-7372.5866104747201</c:v>
                </c:pt>
                <c:pt idx="8">
                  <c:v>-7371.8284931784701</c:v>
                </c:pt>
                <c:pt idx="9">
                  <c:v>-7370.9156200857196</c:v>
                </c:pt>
                <c:pt idx="10">
                  <c:v>-7367.0178155979802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D-4DCC-A1D4-A8D67C4CA5F9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(4)'!$AT$39:$AT$49</c:f>
              <c:numCache>
                <c:formatCode>General</c:formatCode>
                <c:ptCount val="11"/>
                <c:pt idx="0">
                  <c:v>-6170.8821216261404</c:v>
                </c:pt>
                <c:pt idx="1">
                  <c:v>-6170.8995813705196</c:v>
                </c:pt>
                <c:pt idx="2">
                  <c:v>-6170.8572112028396</c:v>
                </c:pt>
                <c:pt idx="3">
                  <c:v>-6170.9231954976603</c:v>
                </c:pt>
                <c:pt idx="4">
                  <c:v>-6170.3771719951701</c:v>
                </c:pt>
                <c:pt idx="5">
                  <c:v>-6170.2248746514897</c:v>
                </c:pt>
                <c:pt idx="6">
                  <c:v>-6170.4317545314898</c:v>
                </c:pt>
                <c:pt idx="7">
                  <c:v>-6170.5346213349103</c:v>
                </c:pt>
                <c:pt idx="8">
                  <c:v>-6170.4245402101296</c:v>
                </c:pt>
                <c:pt idx="9">
                  <c:v>-6169.3402516425804</c:v>
                </c:pt>
                <c:pt idx="10">
                  <c:v>-5713.5988858087503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D-4DCC-A1D4-A8D67C4CA5F9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(4)'!$AT$28:$AT$38</c:f>
              <c:numCache>
                <c:formatCode>General</c:formatCode>
                <c:ptCount val="11"/>
                <c:pt idx="0">
                  <c:v>-4985.9583332143202</c:v>
                </c:pt>
                <c:pt idx="1">
                  <c:v>-4986.27352345906</c:v>
                </c:pt>
                <c:pt idx="2">
                  <c:v>-4986.5052891192699</c:v>
                </c:pt>
                <c:pt idx="3">
                  <c:v>-4986.2370411716201</c:v>
                </c:pt>
                <c:pt idx="4">
                  <c:v>-4986.3008889221401</c:v>
                </c:pt>
                <c:pt idx="5">
                  <c:v>-4985.7739977764804</c:v>
                </c:pt>
                <c:pt idx="6">
                  <c:v>-4986.2736417186497</c:v>
                </c:pt>
                <c:pt idx="7">
                  <c:v>-4986.2170395165003</c:v>
                </c:pt>
                <c:pt idx="8">
                  <c:v>-4986.0453481990598</c:v>
                </c:pt>
                <c:pt idx="9">
                  <c:v>-4985.5648941093004</c:v>
                </c:pt>
                <c:pt idx="10">
                  <c:v>-2983.52640208804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8D-4DCC-A1D4-A8D67C4CA5F9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(4)'!$AT$17:$AT$27</c:f>
              <c:numCache>
                <c:formatCode>General</c:formatCode>
                <c:ptCount val="11"/>
                <c:pt idx="0">
                  <c:v>-3806.6401570194898</c:v>
                </c:pt>
                <c:pt idx="1">
                  <c:v>-3806.6173594482598</c:v>
                </c:pt>
                <c:pt idx="2">
                  <c:v>-3806.4150395729198</c:v>
                </c:pt>
                <c:pt idx="3">
                  <c:v>-3806.4202555199399</c:v>
                </c:pt>
                <c:pt idx="4">
                  <c:v>-3806.5306599748901</c:v>
                </c:pt>
                <c:pt idx="5">
                  <c:v>-3806.2692269179302</c:v>
                </c:pt>
                <c:pt idx="6">
                  <c:v>-3806.4316955243598</c:v>
                </c:pt>
                <c:pt idx="7">
                  <c:v>-3806.2918262576</c:v>
                </c:pt>
                <c:pt idx="8">
                  <c:v>-3806.2663054345899</c:v>
                </c:pt>
                <c:pt idx="9">
                  <c:v>-3806.0363400122201</c:v>
                </c:pt>
                <c:pt idx="10">
                  <c:v>-1582.9437888949701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8D-4DCC-A1D4-A8D67C4CA5F9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(4)'!$AT$6:$AT$16</c:f>
              <c:numCache>
                <c:formatCode>General</c:formatCode>
                <c:ptCount val="11"/>
                <c:pt idx="0">
                  <c:v>-2627.53414215158</c:v>
                </c:pt>
                <c:pt idx="1">
                  <c:v>-2627.2983006762902</c:v>
                </c:pt>
                <c:pt idx="2">
                  <c:v>-2627.5750229144101</c:v>
                </c:pt>
                <c:pt idx="3">
                  <c:v>-2627.5306879462901</c:v>
                </c:pt>
                <c:pt idx="4">
                  <c:v>-2627.29842735783</c:v>
                </c:pt>
                <c:pt idx="5">
                  <c:v>-2627.2901988798099</c:v>
                </c:pt>
                <c:pt idx="6">
                  <c:v>-2627.4698248934201</c:v>
                </c:pt>
                <c:pt idx="7">
                  <c:v>-2627.2585988911401</c:v>
                </c:pt>
                <c:pt idx="8">
                  <c:v>-2627.3584490714402</c:v>
                </c:pt>
                <c:pt idx="9">
                  <c:v>-2076.6008781895398</c:v>
                </c:pt>
                <c:pt idx="10">
                  <c:v>-664.06697514836696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8D-4DCC-A1D4-A8D67C4C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(4)'!$AJ$72:$AJ$82</c:f>
              <c:numCache>
                <c:formatCode>0.00E+00</c:formatCode>
                <c:ptCount val="11"/>
                <c:pt idx="0">
                  <c:v>1.23432464174609</c:v>
                </c:pt>
                <c:pt idx="1">
                  <c:v>1.62545174739375</c:v>
                </c:pt>
                <c:pt idx="2">
                  <c:v>1.7959420565912401</c:v>
                </c:pt>
                <c:pt idx="3">
                  <c:v>1.9864916318441801</c:v>
                </c:pt>
                <c:pt idx="4" formatCode="General">
                  <c:v>3.0921580984280199</c:v>
                </c:pt>
                <c:pt idx="5" formatCode="General">
                  <c:v>3.55096591492818</c:v>
                </c:pt>
                <c:pt idx="6" formatCode="General">
                  <c:v>3.7139294868862498</c:v>
                </c:pt>
                <c:pt idx="7" formatCode="General">
                  <c:v>4.9950575012462402</c:v>
                </c:pt>
                <c:pt idx="8" formatCode="General">
                  <c:v>6.5218437598427998</c:v>
                </c:pt>
                <c:pt idx="9" formatCode="General">
                  <c:v>10.933998853101899</c:v>
                </c:pt>
                <c:pt idx="10" formatCode="General">
                  <c:v>40.145806454065301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1-45BC-BB2F-DD309544B713}"/>
            </c:ext>
          </c:extLst>
        </c:ser>
        <c:ser>
          <c:idx val="9"/>
          <c:order val="1"/>
          <c:tx>
            <c:strRef>
              <c:f>'SS5-Orifice1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(4)'!$AJ$61:$AJ$71</c:f>
              <c:numCache>
                <c:formatCode>0.00E+00</c:formatCode>
                <c:ptCount val="11"/>
                <c:pt idx="0">
                  <c:v>1.23375128767042</c:v>
                </c:pt>
                <c:pt idx="1">
                  <c:v>1.62481855115194</c:v>
                </c:pt>
                <c:pt idx="2">
                  <c:v>1.79528321534063</c:v>
                </c:pt>
                <c:pt idx="3">
                  <c:v>1.98580156603322</c:v>
                </c:pt>
                <c:pt idx="4" formatCode="General">
                  <c:v>3.0912980775947898</c:v>
                </c:pt>
                <c:pt idx="5" formatCode="General">
                  <c:v>3.55003481129188</c:v>
                </c:pt>
                <c:pt idx="6" formatCode="General">
                  <c:v>3.71297353179241</c:v>
                </c:pt>
                <c:pt idx="7" formatCode="General">
                  <c:v>4.9939045103754003</c:v>
                </c:pt>
                <c:pt idx="8" formatCode="General">
                  <c:v>6.5204551148837702</c:v>
                </c:pt>
                <c:pt idx="9" formatCode="General">
                  <c:v>10.931930238583</c:v>
                </c:pt>
                <c:pt idx="10" formatCode="General">
                  <c:v>40.139239284877704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1-45BC-BB2F-DD309544B713}"/>
            </c:ext>
          </c:extLst>
        </c:ser>
        <c:ser>
          <c:idx val="4"/>
          <c:order val="2"/>
          <c:tx>
            <c:strRef>
              <c:f>'SS5-Orifice1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(4)'!$AJ$50:$AJ$60</c:f>
              <c:numCache>
                <c:formatCode>0.00E+00</c:formatCode>
                <c:ptCount val="11"/>
                <c:pt idx="0">
                  <c:v>1.2332075381921299</c:v>
                </c:pt>
                <c:pt idx="1">
                  <c:v>1.6242180345043999</c:v>
                </c:pt>
                <c:pt idx="2">
                  <c:v>1.7946578683137699</c:v>
                </c:pt>
                <c:pt idx="3">
                  <c:v>1.9851479639510901</c:v>
                </c:pt>
                <c:pt idx="4" formatCode="General">
                  <c:v>3.0904834415506799</c:v>
                </c:pt>
                <c:pt idx="5" formatCode="General">
                  <c:v>3.5491537583635102</c:v>
                </c:pt>
                <c:pt idx="6" formatCode="General">
                  <c:v>3.7120677225402399</c:v>
                </c:pt>
                <c:pt idx="7" formatCode="General">
                  <c:v>4.9928126637582899</c:v>
                </c:pt>
                <c:pt idx="8" formatCode="General">
                  <c:v>6.5191397962166899</c:v>
                </c:pt>
                <c:pt idx="9" formatCode="General">
                  <c:v>10.929972365532301</c:v>
                </c:pt>
                <c:pt idx="10" formatCode="General">
                  <c:v>40.132965603472201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1-45BC-BB2F-DD309544B713}"/>
            </c:ext>
          </c:extLst>
        </c:ser>
        <c:ser>
          <c:idx val="8"/>
          <c:order val="3"/>
          <c:tx>
            <c:strRef>
              <c:f>'SS5-Orifice1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(4)'!$AJ$39:$AJ$49</c:f>
              <c:numCache>
                <c:formatCode>0.00E+00</c:formatCode>
                <c:ptCount val="11"/>
                <c:pt idx="0">
                  <c:v>1.2326891672335401</c:v>
                </c:pt>
                <c:pt idx="1">
                  <c:v>1.6236453975435801</c:v>
                </c:pt>
                <c:pt idx="2">
                  <c:v>1.7940615989214099</c:v>
                </c:pt>
                <c:pt idx="3">
                  <c:v>1.9845254847973</c:v>
                </c:pt>
                <c:pt idx="4" formatCode="General">
                  <c:v>3.0897070759794798</c:v>
                </c:pt>
                <c:pt idx="5" formatCode="General">
                  <c:v>3.5483134153334901</c:v>
                </c:pt>
                <c:pt idx="6" formatCode="General">
                  <c:v>3.7112033676621401</c:v>
                </c:pt>
                <c:pt idx="7" formatCode="General">
                  <c:v>4.9917704550022002</c:v>
                </c:pt>
                <c:pt idx="8" formatCode="General">
                  <c:v>6.5178865746076697</c:v>
                </c:pt>
                <c:pt idx="9" formatCode="General">
                  <c:v>10.928104630340901</c:v>
                </c:pt>
                <c:pt idx="10" formatCode="General">
                  <c:v>39.088437106851202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1-45BC-BB2F-DD309544B713}"/>
            </c:ext>
          </c:extLst>
        </c:ser>
        <c:ser>
          <c:idx val="3"/>
          <c:order val="4"/>
          <c:tx>
            <c:strRef>
              <c:f>'SS5-Orifice1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(4)'!$AJ$28:$AJ$38</c:f>
              <c:numCache>
                <c:formatCode>0.00E+00</c:formatCode>
                <c:ptCount val="11"/>
                <c:pt idx="0">
                  <c:v>1.23219192712273</c:v>
                </c:pt>
                <c:pt idx="1">
                  <c:v>1.62309551478765</c:v>
                </c:pt>
                <c:pt idx="2">
                  <c:v>1.7934889560221099</c:v>
                </c:pt>
                <c:pt idx="3">
                  <c:v>1.9839277413116001</c:v>
                </c:pt>
                <c:pt idx="4" formatCode="General">
                  <c:v>3.0889613365488402</c:v>
                </c:pt>
                <c:pt idx="5" formatCode="General">
                  <c:v>3.5475059909655702</c:v>
                </c:pt>
                <c:pt idx="6" formatCode="General">
                  <c:v>3.7103765861975799</c:v>
                </c:pt>
                <c:pt idx="7" formatCode="General">
                  <c:v>4.9907712377620799</c:v>
                </c:pt>
                <c:pt idx="8" formatCode="General">
                  <c:v>6.5166829817602396</c:v>
                </c:pt>
                <c:pt idx="9" formatCode="General">
                  <c:v>10.9263105448653</c:v>
                </c:pt>
                <c:pt idx="10" formatCode="General">
                  <c:v>30.414897561476302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D1-45BC-BB2F-DD309544B713}"/>
            </c:ext>
          </c:extLst>
        </c:ser>
        <c:ser>
          <c:idx val="0"/>
          <c:order val="5"/>
          <c:tx>
            <c:strRef>
              <c:f>'SS5-Orifice1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(4)'!$AJ$17:$AJ$27</c:f>
              <c:numCache>
                <c:formatCode>0.00E+00</c:formatCode>
                <c:ptCount val="11"/>
                <c:pt idx="0">
                  <c:v>1.2317110478909701</c:v>
                </c:pt>
                <c:pt idx="1">
                  <c:v>1.6225644505693499</c:v>
                </c:pt>
                <c:pt idx="2">
                  <c:v>1.7929354506945601</c:v>
                </c:pt>
                <c:pt idx="3">
                  <c:v>1.98334986215923</c:v>
                </c:pt>
                <c:pt idx="4" formatCode="General">
                  <c:v>3.0882404850040599</c:v>
                </c:pt>
                <c:pt idx="5" formatCode="General">
                  <c:v>3.5467262506958299</c:v>
                </c:pt>
                <c:pt idx="6" formatCode="General">
                  <c:v>3.7095756459255398</c:v>
                </c:pt>
                <c:pt idx="7" formatCode="General">
                  <c:v>4.9898047671490602</c:v>
                </c:pt>
                <c:pt idx="8" formatCode="General">
                  <c:v>6.51551965470503</c:v>
                </c:pt>
                <c:pt idx="9" formatCode="General">
                  <c:v>10.924515029088001</c:v>
                </c:pt>
                <c:pt idx="10" formatCode="General">
                  <c:v>24.599253043334802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D1-45BC-BB2F-DD309544B713}"/>
            </c:ext>
          </c:extLst>
        </c:ser>
        <c:ser>
          <c:idx val="2"/>
          <c:order val="6"/>
          <c:tx>
            <c:strRef>
              <c:f>'SS5-Orifice1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 (4)'!$AJ$6:$AJ$16</c:f>
              <c:numCache>
                <c:formatCode>0.00E+00</c:formatCode>
                <c:ptCount val="11"/>
                <c:pt idx="0">
                  <c:v>1.2312426225008199</c:v>
                </c:pt>
                <c:pt idx="1">
                  <c:v>1.6220468658501599</c:v>
                </c:pt>
                <c:pt idx="2">
                  <c:v>1.79239652342765</c:v>
                </c:pt>
                <c:pt idx="3">
                  <c:v>1.9827868179166099</c:v>
                </c:pt>
                <c:pt idx="4" formatCode="General">
                  <c:v>3.0875386612211502</c:v>
                </c:pt>
                <c:pt idx="5" formatCode="General">
                  <c:v>3.5459667380840898</c:v>
                </c:pt>
                <c:pt idx="6" formatCode="General">
                  <c:v>3.7087953973182599</c:v>
                </c:pt>
                <c:pt idx="7" formatCode="General">
                  <c:v>4.9888634612173801</c:v>
                </c:pt>
                <c:pt idx="8" formatCode="General">
                  <c:v>6.5143292111783397</c:v>
                </c:pt>
                <c:pt idx="9" formatCode="General">
                  <c:v>9.4887323474685701</c:v>
                </c:pt>
                <c:pt idx="10" formatCode="General">
                  <c:v>17.130531760696599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D1-45BC-BB2F-DD309544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B-47DB-A7DF-D6ECEF37B5F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0.03'!$AR$61:$AR$71</c:f>
              <c:numCache>
                <c:formatCode>General</c:formatCode>
                <c:ptCount val="11"/>
                <c:pt idx="0">
                  <c:v>3806.6401570194898</c:v>
                </c:pt>
                <c:pt idx="1">
                  <c:v>3806.6173594482598</c:v>
                </c:pt>
                <c:pt idx="2">
                  <c:v>3806.4150395729198</c:v>
                </c:pt>
                <c:pt idx="3">
                  <c:v>3806.4202555199399</c:v>
                </c:pt>
                <c:pt idx="4">
                  <c:v>3806.5306599748901</c:v>
                </c:pt>
                <c:pt idx="5">
                  <c:v>3806.2692269179302</c:v>
                </c:pt>
                <c:pt idx="6">
                  <c:v>3806.4316955243598</c:v>
                </c:pt>
                <c:pt idx="7">
                  <c:v>3806.2918262576</c:v>
                </c:pt>
                <c:pt idx="8">
                  <c:v>3806.2663054345899</c:v>
                </c:pt>
                <c:pt idx="9">
                  <c:v>3806.0363400122201</c:v>
                </c:pt>
                <c:pt idx="10">
                  <c:v>1582.9437888949701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B-47DB-A7DF-D6ECEF37B5F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0.03'!$AR$50:$AR$60</c:f>
              <c:numCache>
                <c:formatCode>General</c:formatCode>
                <c:ptCount val="11"/>
                <c:pt idx="0">
                  <c:v>3806.6401570194898</c:v>
                </c:pt>
                <c:pt idx="1">
                  <c:v>3806.6173594482598</c:v>
                </c:pt>
                <c:pt idx="2">
                  <c:v>3806.4150395729198</c:v>
                </c:pt>
                <c:pt idx="3">
                  <c:v>3806.4202555199399</c:v>
                </c:pt>
                <c:pt idx="4">
                  <c:v>3806.5306599748901</c:v>
                </c:pt>
                <c:pt idx="5">
                  <c:v>3806.2692269179302</c:v>
                </c:pt>
                <c:pt idx="6">
                  <c:v>3806.4316955243598</c:v>
                </c:pt>
                <c:pt idx="7">
                  <c:v>3806.2918262576</c:v>
                </c:pt>
                <c:pt idx="8">
                  <c:v>3806.2663054345899</c:v>
                </c:pt>
                <c:pt idx="9">
                  <c:v>3806.0363400122201</c:v>
                </c:pt>
                <c:pt idx="10">
                  <c:v>1582.9437888949701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B-47DB-A7DF-D6ECEF37B5F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0.03'!$AR$39:$AR$49</c:f>
              <c:numCache>
                <c:formatCode>General</c:formatCode>
                <c:ptCount val="11"/>
                <c:pt idx="0">
                  <c:v>3768.3095955027502</c:v>
                </c:pt>
                <c:pt idx="1">
                  <c:v>3768.4014679986099</c:v>
                </c:pt>
                <c:pt idx="2">
                  <c:v>3768.4151509588301</c:v>
                </c:pt>
                <c:pt idx="3">
                  <c:v>3768.3270840719802</c:v>
                </c:pt>
                <c:pt idx="4">
                  <c:v>3768.2724614306999</c:v>
                </c:pt>
                <c:pt idx="5">
                  <c:v>3768.2351310890899</c:v>
                </c:pt>
                <c:pt idx="6">
                  <c:v>3768.1634234072999</c:v>
                </c:pt>
                <c:pt idx="7">
                  <c:v>3768.1825896636801</c:v>
                </c:pt>
                <c:pt idx="8">
                  <c:v>3417.4821902208701</c:v>
                </c:pt>
                <c:pt idx="9">
                  <c:v>2029.4498569928201</c:v>
                </c:pt>
                <c:pt idx="10">
                  <c:v>637.082888777025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B-47DB-A7DF-D6ECEF37B5F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0.03'!$AR$28:$AR$38</c:f>
              <c:numCache>
                <c:formatCode>General</c:formatCode>
                <c:ptCount val="11"/>
                <c:pt idx="0">
                  <c:v>3756.4331619894801</c:v>
                </c:pt>
                <c:pt idx="1">
                  <c:v>3756.3735087436798</c:v>
                </c:pt>
                <c:pt idx="2">
                  <c:v>3756.3626907033899</c:v>
                </c:pt>
                <c:pt idx="3">
                  <c:v>3756.3834877695599</c:v>
                </c:pt>
                <c:pt idx="4">
                  <c:v>3756.30814720029</c:v>
                </c:pt>
                <c:pt idx="5">
                  <c:v>3756.2135493742799</c:v>
                </c:pt>
                <c:pt idx="6">
                  <c:v>3756.2524702891201</c:v>
                </c:pt>
                <c:pt idx="7">
                  <c:v>3076.4470183262201</c:v>
                </c:pt>
                <c:pt idx="8">
                  <c:v>2140.6017177725398</c:v>
                </c:pt>
                <c:pt idx="9">
                  <c:v>1513.1453307752499</c:v>
                </c:pt>
                <c:pt idx="10">
                  <c:v>496.43357771873599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0B-47DB-A7DF-D6ECEF37B5F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0.03'!$AR$17:$AR$27</c:f>
              <c:numCache>
                <c:formatCode>General</c:formatCode>
                <c:ptCount val="11"/>
                <c:pt idx="0">
                  <c:v>3743.5298176966198</c:v>
                </c:pt>
                <c:pt idx="1">
                  <c:v>3252.8812487001801</c:v>
                </c:pt>
                <c:pt idx="2">
                  <c:v>2934.4657381982802</c:v>
                </c:pt>
                <c:pt idx="3">
                  <c:v>2625.5575296809998</c:v>
                </c:pt>
                <c:pt idx="4">
                  <c:v>1457.1419289118801</c:v>
                </c:pt>
                <c:pt idx="5">
                  <c:v>1194.42524783565</c:v>
                </c:pt>
                <c:pt idx="6">
                  <c:v>1134.93388557912</c:v>
                </c:pt>
                <c:pt idx="7">
                  <c:v>889.51781514701997</c:v>
                </c:pt>
                <c:pt idx="8">
                  <c:v>724.31723432414105</c:v>
                </c:pt>
                <c:pt idx="9">
                  <c:v>502.78521079158298</c:v>
                </c:pt>
                <c:pt idx="10">
                  <c:v>253.49242556847801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0B-47DB-A7DF-D6ECEF37B5F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0.03'!$AR$6:$AR$16</c:f>
              <c:numCache>
                <c:formatCode>General</c:formatCode>
                <c:ptCount val="11"/>
                <c:pt idx="0">
                  <c:v>3744.11476161357</c:v>
                </c:pt>
                <c:pt idx="1">
                  <c:v>3744.1032876428499</c:v>
                </c:pt>
                <c:pt idx="2">
                  <c:v>3744.09844962124</c:v>
                </c:pt>
                <c:pt idx="3">
                  <c:v>3744.0790433889301</c:v>
                </c:pt>
                <c:pt idx="4">
                  <c:v>2346.66213631255</c:v>
                </c:pt>
                <c:pt idx="5">
                  <c:v>1957.95126518455</c:v>
                </c:pt>
                <c:pt idx="6">
                  <c:v>1861.9676943484701</c:v>
                </c:pt>
                <c:pt idx="7">
                  <c:v>1259.4668997935901</c:v>
                </c:pt>
                <c:pt idx="8">
                  <c:v>984.79092042851596</c:v>
                </c:pt>
                <c:pt idx="9">
                  <c:v>697.84054470098204</c:v>
                </c:pt>
                <c:pt idx="10">
                  <c:v>321.43624740345803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0B-47DB-A7DF-D6ECEF37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8-4D50-B2FA-C45C49D190C9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0.03'!$AL$61:$AL$71</c:f>
              <c:numCache>
                <c:formatCode>General</c:formatCode>
                <c:ptCount val="11"/>
                <c:pt idx="0">
                  <c:v>0.90193515496611598</c:v>
                </c:pt>
                <c:pt idx="1">
                  <c:v>0.87733665012748996</c:v>
                </c:pt>
                <c:pt idx="2">
                  <c:v>0.86258405176747899</c:v>
                </c:pt>
                <c:pt idx="3">
                  <c:v>0.851062587386615</c:v>
                </c:pt>
                <c:pt idx="4">
                  <c:v>0.75526949536145505</c:v>
                </c:pt>
                <c:pt idx="5">
                  <c:v>0.71212559278295595</c:v>
                </c:pt>
                <c:pt idx="6">
                  <c:v>0.71339524751873795</c:v>
                </c:pt>
                <c:pt idx="7">
                  <c:v>0.61215759860304297</c:v>
                </c:pt>
                <c:pt idx="8">
                  <c:v>0.53755733543502204</c:v>
                </c:pt>
                <c:pt idx="9">
                  <c:v>0.41258054952751599</c:v>
                </c:pt>
                <c:pt idx="10">
                  <c:v>1.33699389123053E-6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8-4D50-B2FA-C45C49D190C9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0.03'!$AL$50:$AL$60</c:f>
              <c:numCache>
                <c:formatCode>General</c:formatCode>
                <c:ptCount val="11"/>
                <c:pt idx="0">
                  <c:v>0.90193515496611598</c:v>
                </c:pt>
                <c:pt idx="1">
                  <c:v>0.87733665012748996</c:v>
                </c:pt>
                <c:pt idx="2">
                  <c:v>0.86258405176747899</c:v>
                </c:pt>
                <c:pt idx="3">
                  <c:v>0.851062587386615</c:v>
                </c:pt>
                <c:pt idx="4">
                  <c:v>0.75526949536145505</c:v>
                </c:pt>
                <c:pt idx="5">
                  <c:v>0.71212559278295595</c:v>
                </c:pt>
                <c:pt idx="6">
                  <c:v>0.71339524751873795</c:v>
                </c:pt>
                <c:pt idx="7">
                  <c:v>0.61215759860304297</c:v>
                </c:pt>
                <c:pt idx="8">
                  <c:v>0.53755733543502204</c:v>
                </c:pt>
                <c:pt idx="9">
                  <c:v>0.41258054952751599</c:v>
                </c:pt>
                <c:pt idx="10">
                  <c:v>1.33699389123053E-6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8-4D50-B2FA-C45C49D190C9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0.03'!$AL$39:$AL$49</c:f>
              <c:numCache>
                <c:formatCode>General</c:formatCode>
                <c:ptCount val="11"/>
                <c:pt idx="0">
                  <c:v>0.86182905217763695</c:v>
                </c:pt>
                <c:pt idx="1">
                  <c:v>0.83151872314931696</c:v>
                </c:pt>
                <c:pt idx="2">
                  <c:v>0.81668237992486703</c:v>
                </c:pt>
                <c:pt idx="3">
                  <c:v>0.79345155164797798</c:v>
                </c:pt>
                <c:pt idx="4">
                  <c:v>0.66648139058856704</c:v>
                </c:pt>
                <c:pt idx="5">
                  <c:v>0.63167782881483903</c:v>
                </c:pt>
                <c:pt idx="6">
                  <c:v>0.59829133927261502</c:v>
                </c:pt>
                <c:pt idx="7">
                  <c:v>0.456225871482273</c:v>
                </c:pt>
                <c:pt idx="8">
                  <c:v>0.26603565282789698</c:v>
                </c:pt>
                <c:pt idx="9">
                  <c:v>2.59419514269498E-2</c:v>
                </c:pt>
                <c:pt idx="10">
                  <c:v>7.2332594410608199E-7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A8-4D50-B2FA-C45C49D190C9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0.03'!$AL$28:$AL$38</c:f>
              <c:numCache>
                <c:formatCode>General</c:formatCode>
                <c:ptCount val="11"/>
                <c:pt idx="0">
                  <c:v>0.86005115291654799</c:v>
                </c:pt>
                <c:pt idx="1">
                  <c:v>0.82401837389699695</c:v>
                </c:pt>
                <c:pt idx="2">
                  <c:v>0.80523115029639702</c:v>
                </c:pt>
                <c:pt idx="3">
                  <c:v>0.77607887560282696</c:v>
                </c:pt>
                <c:pt idx="4">
                  <c:v>0.64001674109778794</c:v>
                </c:pt>
                <c:pt idx="5">
                  <c:v>0.57829571247831102</c:v>
                </c:pt>
                <c:pt idx="6">
                  <c:v>0.56001403811610895</c:v>
                </c:pt>
                <c:pt idx="7">
                  <c:v>0.25472463243772597</c:v>
                </c:pt>
                <c:pt idx="8">
                  <c:v>4.5104353795370901E-2</c:v>
                </c:pt>
                <c:pt idx="9">
                  <c:v>1.7329241643525101E-6</c:v>
                </c:pt>
                <c:pt idx="10">
                  <c:v>5.6124193644293099E-7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A8-4D50-B2FA-C45C49D190C9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0.03'!$AL$17:$AL$27</c:f>
              <c:numCache>
                <c:formatCode>General</c:formatCode>
                <c:ptCount val="11"/>
                <c:pt idx="0">
                  <c:v>0.69328876385676697</c:v>
                </c:pt>
                <c:pt idx="1">
                  <c:v>0.45170340648829399</c:v>
                </c:pt>
                <c:pt idx="2">
                  <c:v>0.34066663498422001</c:v>
                </c:pt>
                <c:pt idx="3">
                  <c:v>0.23444506589810701</c:v>
                </c:pt>
                <c:pt idx="4">
                  <c:v>2.3315550584685198E-6</c:v>
                </c:pt>
                <c:pt idx="5">
                  <c:v>1.90950735304645E-6</c:v>
                </c:pt>
                <c:pt idx="6">
                  <c:v>1.8051415196737099E-6</c:v>
                </c:pt>
                <c:pt idx="7">
                  <c:v>1.24172492132432E-6</c:v>
                </c:pt>
                <c:pt idx="8">
                  <c:v>9.8430389088231692E-7</c:v>
                </c:pt>
                <c:pt idx="9">
                  <c:v>6.0760861917643595E-7</c:v>
                </c:pt>
                <c:pt idx="10">
                  <c:v>1.6266362889856001E-7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8-4D50-B2FA-C45C49D190C9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0.03'!$AL$6:$AL$16</c:f>
              <c:numCache>
                <c:formatCode>General</c:formatCode>
                <c:ptCount val="11"/>
                <c:pt idx="0">
                  <c:v>0.81234459561349304</c:v>
                </c:pt>
                <c:pt idx="1">
                  <c:v>0.75434137888695996</c:v>
                </c:pt>
                <c:pt idx="2">
                  <c:v>0.71666797114006597</c:v>
                </c:pt>
                <c:pt idx="3">
                  <c:v>0.66119694617873204</c:v>
                </c:pt>
                <c:pt idx="4">
                  <c:v>0.12962007650100801</c:v>
                </c:pt>
                <c:pt idx="5">
                  <c:v>2.4458234523734801E-2</c:v>
                </c:pt>
                <c:pt idx="6">
                  <c:v>8.8230176881266397E-3</c:v>
                </c:pt>
                <c:pt idx="7">
                  <c:v>1.9904978586482499E-6</c:v>
                </c:pt>
                <c:pt idx="8">
                  <c:v>1.4436499499756399E-6</c:v>
                </c:pt>
                <c:pt idx="9">
                  <c:v>9.3408137473517099E-7</c:v>
                </c:pt>
                <c:pt idx="10">
                  <c:v>2.7206712845135801E-7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A8-4D50-B2FA-C45C49D1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B-4B8E-8CCE-A948BFA6237D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B-4B8E-8CCE-A948BFA6237D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B-4B8E-8CCE-A948BFA6237D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B-4B8E-8CCE-A948BFA6237D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AB-4B8E-8CCE-A948BFA6237D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AB-4B8E-8CCE-A948BFA6237D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AB-4B8E-8CCE-A948BFA6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9-4AB1-95D1-CEA3BD0F5A6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9-4AB1-95D1-CEA3BD0F5A6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9-4AB1-95D1-CEA3BD0F5A6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B9-4AB1-95D1-CEA3BD0F5A6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B9-4AB1-95D1-CEA3BD0F5A6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B9-4AB1-95D1-CEA3BD0F5A6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9-4AB1-95D1-CEA3BD0F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5-47C7-94BA-36AC8373ABF3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5-47C7-94BA-36AC8373ABF3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5-47C7-94BA-36AC8373ABF3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05-47C7-94BA-36AC8373ABF3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05-47C7-94BA-36AC8373ABF3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05-47C7-94BA-36AC8373ABF3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05-47C7-94BA-36AC8373ABF3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05-47C7-94BA-36AC8373ABF3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05-47C7-94BA-36AC8373ABF3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05-47C7-94BA-36AC8373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Valve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B-483E-80BD-25E26538CEE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0.03'!$AM$61:$AM$71</c:f>
              <c:numCache>
                <c:formatCode>General</c:formatCode>
                <c:ptCount val="11"/>
                <c:pt idx="0">
                  <c:v>177.98547653024099</c:v>
                </c:pt>
                <c:pt idx="1">
                  <c:v>182.92208165736901</c:v>
                </c:pt>
                <c:pt idx="2">
                  <c:v>186.01601137973401</c:v>
                </c:pt>
                <c:pt idx="3">
                  <c:v>188.497953090339</c:v>
                </c:pt>
                <c:pt idx="4">
                  <c:v>211.98032123232801</c:v>
                </c:pt>
                <c:pt idx="5">
                  <c:v>224.459208564124</c:v>
                </c:pt>
                <c:pt idx="6">
                  <c:v>223.955317282057</c:v>
                </c:pt>
                <c:pt idx="7">
                  <c:v>234.87689308399899</c:v>
                </c:pt>
                <c:pt idx="8">
                  <c:v>232.11452006174599</c:v>
                </c:pt>
                <c:pt idx="9">
                  <c:v>243.51210916918001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B-483E-80BD-25E26538CEE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0.03'!$AM$50:$AM$60</c:f>
              <c:numCache>
                <c:formatCode>General</c:formatCode>
                <c:ptCount val="11"/>
                <c:pt idx="0">
                  <c:v>177.98547653024099</c:v>
                </c:pt>
                <c:pt idx="1">
                  <c:v>182.92208165736901</c:v>
                </c:pt>
                <c:pt idx="2">
                  <c:v>186.01601137973401</c:v>
                </c:pt>
                <c:pt idx="3">
                  <c:v>188.497953090339</c:v>
                </c:pt>
                <c:pt idx="4">
                  <c:v>211.98032123232801</c:v>
                </c:pt>
                <c:pt idx="5">
                  <c:v>224.459208564124</c:v>
                </c:pt>
                <c:pt idx="6">
                  <c:v>223.955317282057</c:v>
                </c:pt>
                <c:pt idx="7">
                  <c:v>234.87689308399899</c:v>
                </c:pt>
                <c:pt idx="8">
                  <c:v>232.11452006174599</c:v>
                </c:pt>
                <c:pt idx="9">
                  <c:v>243.51210916918001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B-483E-80BD-25E26538CEE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0.03'!$AM$39:$AM$49</c:f>
              <c:numCache>
                <c:formatCode>General</c:formatCode>
                <c:ptCount val="11"/>
                <c:pt idx="0">
                  <c:v>186.212968017918</c:v>
                </c:pt>
                <c:pt idx="1">
                  <c:v>192.92397238980001</c:v>
                </c:pt>
                <c:pt idx="2">
                  <c:v>196.385557978582</c:v>
                </c:pt>
                <c:pt idx="3">
                  <c:v>202.06798348718101</c:v>
                </c:pt>
                <c:pt idx="4">
                  <c:v>239.83835990307199</c:v>
                </c:pt>
                <c:pt idx="5">
                  <c:v>252.55903363096601</c:v>
                </c:pt>
                <c:pt idx="6">
                  <c:v>266.23956087097901</c:v>
                </c:pt>
                <c:pt idx="7">
                  <c:v>288.82063846441798</c:v>
                </c:pt>
                <c:pt idx="8">
                  <c:v>384.32740032652902</c:v>
                </c:pt>
                <c:pt idx="9">
                  <c:v>1614.1607179734201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2B-483E-80BD-25E26538CEE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0.03'!$AM$28:$AM$38</c:f>
              <c:numCache>
                <c:formatCode>General</c:formatCode>
                <c:ptCount val="11"/>
                <c:pt idx="0">
                  <c:v>186.60412925998301</c:v>
                </c:pt>
                <c:pt idx="1">
                  <c:v>194.68370215553199</c:v>
                </c:pt>
                <c:pt idx="2">
                  <c:v>199.180793892369</c:v>
                </c:pt>
                <c:pt idx="3">
                  <c:v>206.58957878024901</c:v>
                </c:pt>
                <c:pt idx="4">
                  <c:v>249.83480597996601</c:v>
                </c:pt>
                <c:pt idx="5">
                  <c:v>275.97118435515898</c:v>
                </c:pt>
                <c:pt idx="6">
                  <c:v>284.70619208356101</c:v>
                </c:pt>
                <c:pt idx="7">
                  <c:v>447.41622562296101</c:v>
                </c:pt>
                <c:pt idx="8">
                  <c:v>1244.4319402742301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2B-483E-80BD-25E26538CEE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0.03'!$AM$17:$AM$27</c:f>
              <c:numCache>
                <c:formatCode>General</c:formatCode>
                <c:ptCount val="11"/>
                <c:pt idx="0">
                  <c:v>231.095652299812</c:v>
                </c:pt>
                <c:pt idx="1">
                  <c:v>353.14033433775597</c:v>
                </c:pt>
                <c:pt idx="2">
                  <c:v>466.137556793231</c:v>
                </c:pt>
                <c:pt idx="3">
                  <c:v>670.39236821019801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2B-483E-80BD-25E26538CEE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0.03'!$AM$6:$AM$16</c:f>
              <c:numCache>
                <c:formatCode>General</c:formatCode>
                <c:ptCount val="11"/>
                <c:pt idx="0">
                  <c:v>197.49279243426901</c:v>
                </c:pt>
                <c:pt idx="1">
                  <c:v>212.53726538567099</c:v>
                </c:pt>
                <c:pt idx="2">
                  <c:v>223.609971977534</c:v>
                </c:pt>
                <c:pt idx="3">
                  <c:v>242.20712665990899</c:v>
                </c:pt>
                <c:pt idx="4">
                  <c:v>909.84703311155999</c:v>
                </c:pt>
                <c:pt idx="5">
                  <c:v>1936.8147559967999</c:v>
                </c:pt>
                <c:pt idx="6">
                  <c:v>1860.1530948269401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2B-483E-80BD-25E26538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5-42FA-98A1-8CFDA79A6243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0.03'!$AQ$61:$AQ$71</c:f>
              <c:numCache>
                <c:formatCode>General</c:formatCode>
                <c:ptCount val="11"/>
                <c:pt idx="0">
                  <c:v>5040.4671534429599</c:v>
                </c:pt>
                <c:pt idx="1">
                  <c:v>5040.2342524836204</c:v>
                </c:pt>
                <c:pt idx="2">
                  <c:v>5040.8211698744499</c:v>
                </c:pt>
                <c:pt idx="3">
                  <c:v>5041.0828042277499</c:v>
                </c:pt>
                <c:pt idx="4">
                  <c:v>5039.66208541175</c:v>
                </c:pt>
                <c:pt idx="5">
                  <c:v>5040.5823457386796</c:v>
                </c:pt>
                <c:pt idx="6">
                  <c:v>5040.4472375838404</c:v>
                </c:pt>
                <c:pt idx="7">
                  <c:v>5041.0703210336396</c:v>
                </c:pt>
                <c:pt idx="8">
                  <c:v>5040.6201165642997</c:v>
                </c:pt>
                <c:pt idx="9">
                  <c:v>4985.9140764373797</c:v>
                </c:pt>
                <c:pt idx="10">
                  <c:v>1979.9782151074401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5-42FA-98A1-8CFDA79A6243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0.03'!$AQ$50:$AQ$60</c:f>
              <c:numCache>
                <c:formatCode>General</c:formatCode>
                <c:ptCount val="11"/>
                <c:pt idx="0">
                  <c:v>5040.4671534429599</c:v>
                </c:pt>
                <c:pt idx="1">
                  <c:v>5040.2342524836204</c:v>
                </c:pt>
                <c:pt idx="2">
                  <c:v>5040.8211698744499</c:v>
                </c:pt>
                <c:pt idx="3">
                  <c:v>5041.0828042277499</c:v>
                </c:pt>
                <c:pt idx="4">
                  <c:v>5039.66208541175</c:v>
                </c:pt>
                <c:pt idx="5">
                  <c:v>5040.5823457386796</c:v>
                </c:pt>
                <c:pt idx="6">
                  <c:v>5040.4472375838404</c:v>
                </c:pt>
                <c:pt idx="7">
                  <c:v>5041.0703210336396</c:v>
                </c:pt>
                <c:pt idx="8">
                  <c:v>5040.6201165642997</c:v>
                </c:pt>
                <c:pt idx="9">
                  <c:v>4985.9140764373797</c:v>
                </c:pt>
                <c:pt idx="10">
                  <c:v>1979.9782151074401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15-42FA-98A1-8CFDA79A6243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0.03'!$AQ$39:$AQ$49</c:f>
              <c:numCache>
                <c:formatCode>General</c:formatCode>
                <c:ptCount val="11"/>
                <c:pt idx="0">
                  <c:v>2514.51936871106</c:v>
                </c:pt>
                <c:pt idx="1">
                  <c:v>2515.0647228816001</c:v>
                </c:pt>
                <c:pt idx="2">
                  <c:v>2515.02920787326</c:v>
                </c:pt>
                <c:pt idx="3">
                  <c:v>2514.6047929917099</c:v>
                </c:pt>
                <c:pt idx="4">
                  <c:v>2514.4474303795701</c:v>
                </c:pt>
                <c:pt idx="5">
                  <c:v>2514.5074490491602</c:v>
                </c:pt>
                <c:pt idx="6">
                  <c:v>2514.5020716375602</c:v>
                </c:pt>
                <c:pt idx="7">
                  <c:v>2320.8315118844498</c:v>
                </c:pt>
                <c:pt idx="8">
                  <c:v>1727.3280832442199</c:v>
                </c:pt>
                <c:pt idx="9">
                  <c:v>1156.2693800424299</c:v>
                </c:pt>
                <c:pt idx="10">
                  <c:v>412.71752802425601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15-42FA-98A1-8CFDA79A6243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0.03'!$AQ$28:$AQ$38</c:f>
              <c:numCache>
                <c:formatCode>General</c:formatCode>
                <c:ptCount val="11"/>
                <c:pt idx="0">
                  <c:v>1951.9103372970801</c:v>
                </c:pt>
                <c:pt idx="1">
                  <c:v>1951.9370933975499</c:v>
                </c:pt>
                <c:pt idx="2">
                  <c:v>1951.8705497886599</c:v>
                </c:pt>
                <c:pt idx="3">
                  <c:v>1951.8833052090799</c:v>
                </c:pt>
                <c:pt idx="4">
                  <c:v>1940.3354218403799</c:v>
                </c:pt>
                <c:pt idx="5">
                  <c:v>1821.08829246154</c:v>
                </c:pt>
                <c:pt idx="6">
                  <c:v>1770.5246809622099</c:v>
                </c:pt>
                <c:pt idx="7">
                  <c:v>1255.9338179768699</c:v>
                </c:pt>
                <c:pt idx="8">
                  <c:v>921.19362213985096</c:v>
                </c:pt>
                <c:pt idx="9">
                  <c:v>609.69195646391699</c:v>
                </c:pt>
                <c:pt idx="10">
                  <c:v>252.59929174941499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15-42FA-98A1-8CFDA79A6243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0.03'!$AQ$17:$AQ$27</c:f>
              <c:numCache>
                <c:formatCode>General</c:formatCode>
                <c:ptCount val="11"/>
                <c:pt idx="0">
                  <c:v>520.10049846719801</c:v>
                </c:pt>
                <c:pt idx="1">
                  <c:v>429.12497041590098</c:v>
                </c:pt>
                <c:pt idx="2">
                  <c:v>391.06452430099199</c:v>
                </c:pt>
                <c:pt idx="3">
                  <c:v>354.57260243445501</c:v>
                </c:pt>
                <c:pt idx="4">
                  <c:v>178.70521737973999</c:v>
                </c:pt>
                <c:pt idx="5">
                  <c:v>143.23085058409299</c:v>
                </c:pt>
                <c:pt idx="6">
                  <c:v>135.19686599903699</c:v>
                </c:pt>
                <c:pt idx="7">
                  <c:v>105.387118385774</c:v>
                </c:pt>
                <c:pt idx="8">
                  <c:v>94.198864421002199</c:v>
                </c:pt>
                <c:pt idx="9">
                  <c:v>76.431265344562803</c:v>
                </c:pt>
                <c:pt idx="10">
                  <c:v>39.636668841992503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5-42FA-98A1-8CFDA79A6243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0.03'!$AQ$6:$AQ$16</c:f>
              <c:numCache>
                <c:formatCode>General</c:formatCode>
                <c:ptCount val="11"/>
                <c:pt idx="0">
                  <c:v>975.46514754387704</c:v>
                </c:pt>
                <c:pt idx="1">
                  <c:v>921.16004125642803</c:v>
                </c:pt>
                <c:pt idx="2">
                  <c:v>882.10021558810502</c:v>
                </c:pt>
                <c:pt idx="3">
                  <c:v>839.05560550597204</c:v>
                </c:pt>
                <c:pt idx="4">
                  <c:v>534.67920565635404</c:v>
                </c:pt>
                <c:pt idx="5">
                  <c:v>453.38695386801101</c:v>
                </c:pt>
                <c:pt idx="6">
                  <c:v>426.87529534597297</c:v>
                </c:pt>
                <c:pt idx="7">
                  <c:v>254.97296844353701</c:v>
                </c:pt>
                <c:pt idx="8">
                  <c:v>193.95768521828001</c:v>
                </c:pt>
                <c:pt idx="9">
                  <c:v>153.32643777199101</c:v>
                </c:pt>
                <c:pt idx="10">
                  <c:v>83.314753475771397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5-42FA-98A1-8CFDA79A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81B-96AE-C63A5F7A4FF0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0.03'!$AP$61:$AP$71</c:f>
              <c:numCache>
                <c:formatCode>General</c:formatCode>
                <c:ptCount val="11"/>
                <c:pt idx="0">
                  <c:v>1625.69531624462</c:v>
                </c:pt>
                <c:pt idx="1">
                  <c:v>1684.9990072641699</c:v>
                </c:pt>
                <c:pt idx="2">
                  <c:v>1642.1520556555899</c:v>
                </c:pt>
                <c:pt idx="3">
                  <c:v>1715.9106647003</c:v>
                </c:pt>
                <c:pt idx="4">
                  <c:v>1559.76902957536</c:v>
                </c:pt>
                <c:pt idx="5">
                  <c:v>1587.99400365427</c:v>
                </c:pt>
                <c:pt idx="6">
                  <c:v>1573.11815846632</c:v>
                </c:pt>
                <c:pt idx="7">
                  <c:v>1516.3237602132101</c:v>
                </c:pt>
                <c:pt idx="8">
                  <c:v>1524.4018201061999</c:v>
                </c:pt>
                <c:pt idx="9">
                  <c:v>1293.95912183932</c:v>
                </c:pt>
                <c:pt idx="10">
                  <c:v>454.58995146387798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A-481B-96AE-C63A5F7A4FF0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0.03'!$AP$50:$AP$60</c:f>
              <c:numCache>
                <c:formatCode>General</c:formatCode>
                <c:ptCount val="11"/>
                <c:pt idx="0">
                  <c:v>1625.69531624462</c:v>
                </c:pt>
                <c:pt idx="1">
                  <c:v>1684.9990072641699</c:v>
                </c:pt>
                <c:pt idx="2">
                  <c:v>1642.1520556555899</c:v>
                </c:pt>
                <c:pt idx="3">
                  <c:v>1715.9106647003</c:v>
                </c:pt>
                <c:pt idx="4">
                  <c:v>1559.76902957536</c:v>
                </c:pt>
                <c:pt idx="5">
                  <c:v>1587.99400365427</c:v>
                </c:pt>
                <c:pt idx="6">
                  <c:v>1573.11815846632</c:v>
                </c:pt>
                <c:pt idx="7">
                  <c:v>1516.3237602132101</c:v>
                </c:pt>
                <c:pt idx="8">
                  <c:v>1524.4018201061999</c:v>
                </c:pt>
                <c:pt idx="9">
                  <c:v>1293.95912183932</c:v>
                </c:pt>
                <c:pt idx="10">
                  <c:v>454.58995146387798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A-481B-96AE-C63A5F7A4FF0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0.03'!$AP$39:$AP$49</c:f>
              <c:numCache>
                <c:formatCode>General</c:formatCode>
                <c:ptCount val="11"/>
                <c:pt idx="0">
                  <c:v>854.92375591060204</c:v>
                </c:pt>
                <c:pt idx="1">
                  <c:v>757.79936754875098</c:v>
                </c:pt>
                <c:pt idx="2">
                  <c:v>882.413943575453</c:v>
                </c:pt>
                <c:pt idx="3">
                  <c:v>884.11169748632199</c:v>
                </c:pt>
                <c:pt idx="4">
                  <c:v>816.53164134714802</c:v>
                </c:pt>
                <c:pt idx="5">
                  <c:v>650.05808658590104</c:v>
                </c:pt>
                <c:pt idx="6">
                  <c:v>811.15614932184997</c:v>
                </c:pt>
                <c:pt idx="7">
                  <c:v>702.10484872430504</c:v>
                </c:pt>
                <c:pt idx="8">
                  <c:v>574.23935928213803</c:v>
                </c:pt>
                <c:pt idx="9">
                  <c:v>343.324731794363</c:v>
                </c:pt>
                <c:pt idx="10">
                  <c:v>132.58193363577399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A-481B-96AE-C63A5F7A4FF0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0.03'!$AP$28:$AP$38</c:f>
              <c:numCache>
                <c:formatCode>General</c:formatCode>
                <c:ptCount val="11"/>
                <c:pt idx="0">
                  <c:v>678.74888808832304</c:v>
                </c:pt>
                <c:pt idx="1">
                  <c:v>693.34317627348605</c:v>
                </c:pt>
                <c:pt idx="2">
                  <c:v>683.64781839228704</c:v>
                </c:pt>
                <c:pt idx="3">
                  <c:v>672.68121657107201</c:v>
                </c:pt>
                <c:pt idx="4">
                  <c:v>577.69535830748396</c:v>
                </c:pt>
                <c:pt idx="5">
                  <c:v>598.98643577715995</c:v>
                </c:pt>
                <c:pt idx="6">
                  <c:v>557.29682034383802</c:v>
                </c:pt>
                <c:pt idx="7">
                  <c:v>434.61128043011701</c:v>
                </c:pt>
                <c:pt idx="8">
                  <c:v>313.72192709368699</c:v>
                </c:pt>
                <c:pt idx="9">
                  <c:v>176.812693857553</c:v>
                </c:pt>
                <c:pt idx="10">
                  <c:v>86.013675816979799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A-481B-96AE-C63A5F7A4FF0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0.03'!$AP$17:$AP$27</c:f>
              <c:numCache>
                <c:formatCode>General</c:formatCode>
                <c:ptCount val="11"/>
                <c:pt idx="0">
                  <c:v>186.10506113374299</c:v>
                </c:pt>
                <c:pt idx="1">
                  <c:v>169.484896566549</c:v>
                </c:pt>
                <c:pt idx="2">
                  <c:v>145.652803099191</c:v>
                </c:pt>
                <c:pt idx="3">
                  <c:v>122.749213411265</c:v>
                </c:pt>
                <c:pt idx="4">
                  <c:v>68.805193332969594</c:v>
                </c:pt>
                <c:pt idx="5">
                  <c:v>48.319145541648197</c:v>
                </c:pt>
                <c:pt idx="6">
                  <c:v>42.786004393968803</c:v>
                </c:pt>
                <c:pt idx="7">
                  <c:v>39.170123194643303</c:v>
                </c:pt>
                <c:pt idx="8">
                  <c:v>33.610983577578899</c:v>
                </c:pt>
                <c:pt idx="9">
                  <c:v>27.507252454005599</c:v>
                </c:pt>
                <c:pt idx="10">
                  <c:v>20.577014184169499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3A-481B-96AE-C63A5F7A4FF0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0.03'!$AP$6:$AP$16</c:f>
              <c:numCache>
                <c:formatCode>General</c:formatCode>
                <c:ptCount val="11"/>
                <c:pt idx="0">
                  <c:v>345.63958119352901</c:v>
                </c:pt>
                <c:pt idx="1">
                  <c:v>320.46205262840402</c:v>
                </c:pt>
                <c:pt idx="2">
                  <c:v>284.45461895147002</c:v>
                </c:pt>
                <c:pt idx="3">
                  <c:v>302.690225441069</c:v>
                </c:pt>
                <c:pt idx="4">
                  <c:v>186.97902030194899</c:v>
                </c:pt>
                <c:pt idx="5">
                  <c:v>159.71465952812699</c:v>
                </c:pt>
                <c:pt idx="6">
                  <c:v>154.46317321454899</c:v>
                </c:pt>
                <c:pt idx="7">
                  <c:v>80.597813132814693</c:v>
                </c:pt>
                <c:pt idx="8">
                  <c:v>59.851503311949301</c:v>
                </c:pt>
                <c:pt idx="9">
                  <c:v>52.638784101461901</c:v>
                </c:pt>
                <c:pt idx="10">
                  <c:v>35.980693649513299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3A-481B-96AE-C63A5F7A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C-451F-8FC7-EFBF90BA6355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0.03'!$AK$61:$AK$71</c:f>
              <c:numCache>
                <c:formatCode>General</c:formatCode>
                <c:ptCount val="11"/>
                <c:pt idx="0">
                  <c:v>1.1464796710846801</c:v>
                </c:pt>
                <c:pt idx="1">
                  <c:v>1.4983239288720001</c:v>
                </c:pt>
                <c:pt idx="2">
                  <c:v>1.64468646851669</c:v>
                </c:pt>
                <c:pt idx="3">
                  <c:v>1.81279146859269</c:v>
                </c:pt>
                <c:pt idx="4">
                  <c:v>2.7106865290375701</c:v>
                </c:pt>
                <c:pt idx="5">
                  <c:v>3.0553997084526801</c:v>
                </c:pt>
                <c:pt idx="6">
                  <c:v>3.20555018544351</c:v>
                </c:pt>
                <c:pt idx="7">
                  <c:v>4.1295553729382499</c:v>
                </c:pt>
                <c:pt idx="8">
                  <c:v>5.1689337797656103</c:v>
                </c:pt>
                <c:pt idx="9">
                  <c:v>7.5988441458309799</c:v>
                </c:pt>
                <c:pt idx="10">
                  <c:v>10.585426680449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C-451F-8FC7-EFBF90BA6355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0.03'!$AK$50:$AK$60</c:f>
              <c:numCache>
                <c:formatCode>General</c:formatCode>
                <c:ptCount val="11"/>
                <c:pt idx="0">
                  <c:v>1.1464796710846801</c:v>
                </c:pt>
                <c:pt idx="1">
                  <c:v>1.4983239288720001</c:v>
                </c:pt>
                <c:pt idx="2">
                  <c:v>1.64468646851669</c:v>
                </c:pt>
                <c:pt idx="3">
                  <c:v>1.81279146859269</c:v>
                </c:pt>
                <c:pt idx="4">
                  <c:v>2.7106865290375701</c:v>
                </c:pt>
                <c:pt idx="5">
                  <c:v>3.0553997084526801</c:v>
                </c:pt>
                <c:pt idx="6">
                  <c:v>3.20555018544351</c:v>
                </c:pt>
                <c:pt idx="7">
                  <c:v>4.1295553729382499</c:v>
                </c:pt>
                <c:pt idx="8">
                  <c:v>5.1689337797656103</c:v>
                </c:pt>
                <c:pt idx="9">
                  <c:v>7.5988441458309799</c:v>
                </c:pt>
                <c:pt idx="10">
                  <c:v>10.585426680449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C-451F-8FC7-EFBF90BA6355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0.03'!$AK$39:$AK$49</c:f>
              <c:numCache>
                <c:formatCode>General</c:formatCode>
                <c:ptCount val="11"/>
                <c:pt idx="0">
                  <c:v>1.10332244314017</c:v>
                </c:pt>
                <c:pt idx="1">
                  <c:v>1.4434405335123399</c:v>
                </c:pt>
                <c:pt idx="2">
                  <c:v>1.58720992978001</c:v>
                </c:pt>
                <c:pt idx="3">
                  <c:v>1.7371901740073501</c:v>
                </c:pt>
                <c:pt idx="4">
                  <c:v>2.5614583544616201</c:v>
                </c:pt>
                <c:pt idx="5">
                  <c:v>2.90774406784324</c:v>
                </c:pt>
                <c:pt idx="6">
                  <c:v>2.98788418781416</c:v>
                </c:pt>
                <c:pt idx="7">
                  <c:v>3.7598411680475299</c:v>
                </c:pt>
                <c:pt idx="8">
                  <c:v>4.3006941564846901</c:v>
                </c:pt>
                <c:pt idx="9">
                  <c:v>4.6300361291679204</c:v>
                </c:pt>
                <c:pt idx="10">
                  <c:v>5.7268312833383499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C-451F-8FC7-EFBF90BA6355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0.03'!$AK$28:$AK$38</c:f>
              <c:numCache>
                <c:formatCode>General</c:formatCode>
                <c:ptCount val="11"/>
                <c:pt idx="0">
                  <c:v>1.1014462502306599</c:v>
                </c:pt>
                <c:pt idx="1">
                  <c:v>1.43460440594363</c:v>
                </c:pt>
                <c:pt idx="2">
                  <c:v>1.57312578991029</c:v>
                </c:pt>
                <c:pt idx="3">
                  <c:v>1.7147704547357601</c:v>
                </c:pt>
                <c:pt idx="4">
                  <c:v>2.5188296654901299</c:v>
                </c:pt>
                <c:pt idx="5">
                  <c:v>2.81257242260271</c:v>
                </c:pt>
                <c:pt idx="6">
                  <c:v>2.9185044827897202</c:v>
                </c:pt>
                <c:pt idx="7">
                  <c:v>3.2806650663682699</c:v>
                </c:pt>
                <c:pt idx="8">
                  <c:v>3.2816599390694301</c:v>
                </c:pt>
                <c:pt idx="9">
                  <c:v>3.4851374833295301</c:v>
                </c:pt>
                <c:pt idx="10">
                  <c:v>4.44356435303518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C-451F-8FC7-EFBF90BA6355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0.03'!$AK$17:$AK$27</c:f>
              <c:numCache>
                <c:formatCode>General</c:formatCode>
                <c:ptCount val="11"/>
                <c:pt idx="0">
                  <c:v>0.92155452797771298</c:v>
                </c:pt>
                <c:pt idx="1">
                  <c:v>0.98518691486072796</c:v>
                </c:pt>
                <c:pt idx="2">
                  <c:v>0.98419735297972899</c:v>
                </c:pt>
                <c:pt idx="3">
                  <c:v>0.98964408808191495</c:v>
                </c:pt>
                <c:pt idx="4">
                  <c:v>0.99357651333553099</c:v>
                </c:pt>
                <c:pt idx="5">
                  <c:v>0.99078870061373503</c:v>
                </c:pt>
                <c:pt idx="6">
                  <c:v>0.996090805172548</c:v>
                </c:pt>
                <c:pt idx="7">
                  <c:v>1.0067130195149001</c:v>
                </c:pt>
                <c:pt idx="8">
                  <c:v>1.10175583978949</c:v>
                </c:pt>
                <c:pt idx="9">
                  <c:v>1.2219859892204601</c:v>
                </c:pt>
                <c:pt idx="10">
                  <c:v>1.28789351244434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C-451F-8FC7-EFBF90BA6355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0.03'!$AK$6:$AK$16</c:f>
              <c:numCache>
                <c:formatCode>General</c:formatCode>
                <c:ptCount val="11"/>
                <c:pt idx="0">
                  <c:v>1.05010164573151</c:v>
                </c:pt>
                <c:pt idx="1">
                  <c:v>1.3511227013549501</c:v>
                </c:pt>
                <c:pt idx="2">
                  <c:v>1.4622360912577601</c:v>
                </c:pt>
                <c:pt idx="3">
                  <c:v>1.5640042736852999</c:v>
                </c:pt>
                <c:pt idx="4">
                  <c:v>1.63060422009379</c:v>
                </c:pt>
                <c:pt idx="5">
                  <c:v>1.6380841294886701</c:v>
                </c:pt>
                <c:pt idx="6">
                  <c:v>1.6402700311831699</c:v>
                </c:pt>
                <c:pt idx="7">
                  <c:v>1.6137679435090699</c:v>
                </c:pt>
                <c:pt idx="8">
                  <c:v>1.6159109995941401</c:v>
                </c:pt>
                <c:pt idx="9">
                  <c:v>1.87856446340862</c:v>
                </c:pt>
                <c:pt idx="10">
                  <c:v>2.1540773204946002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C-451F-8FC7-EFBF90BA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6-48FC-B342-852CE08A80AA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0.03'!$AU$61:$AU$71</c:f>
              <c:numCache>
                <c:formatCode>0.00%</c:formatCode>
                <c:ptCount val="11"/>
                <c:pt idx="0">
                  <c:v>0.78669964912051038</c:v>
                </c:pt>
                <c:pt idx="1">
                  <c:v>0.5855453772189203</c:v>
                </c:pt>
                <c:pt idx="2">
                  <c:v>0.52446716640492963</c:v>
                </c:pt>
                <c:pt idx="3">
                  <c:v>0.46947627575019074</c:v>
                </c:pt>
                <c:pt idx="4">
                  <c:v>0.2786266457854179</c:v>
                </c:pt>
                <c:pt idx="5">
                  <c:v>0.23307117259089863</c:v>
                </c:pt>
                <c:pt idx="6">
                  <c:v>0.22255001676725733</c:v>
                </c:pt>
                <c:pt idx="7">
                  <c:v>0.14823813784278725</c:v>
                </c:pt>
                <c:pt idx="8">
                  <c:v>0.1039977214526045</c:v>
                </c:pt>
                <c:pt idx="9">
                  <c:v>5.4295171951101756E-2</c:v>
                </c:pt>
                <c:pt idx="10">
                  <c:v>1.2630514872866883E-7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6-48FC-B342-852CE08A80AA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0.03'!$AU$50:$AU$60</c:f>
              <c:numCache>
                <c:formatCode>0.00%</c:formatCode>
                <c:ptCount val="11"/>
                <c:pt idx="0">
                  <c:v>0.78669964912051038</c:v>
                </c:pt>
                <c:pt idx="1">
                  <c:v>0.5855453772189203</c:v>
                </c:pt>
                <c:pt idx="2">
                  <c:v>0.52446716640492963</c:v>
                </c:pt>
                <c:pt idx="3">
                  <c:v>0.46947627575019074</c:v>
                </c:pt>
                <c:pt idx="4">
                  <c:v>0.2786266457854179</c:v>
                </c:pt>
                <c:pt idx="5">
                  <c:v>0.23307117259089863</c:v>
                </c:pt>
                <c:pt idx="6">
                  <c:v>0.22255001676725733</c:v>
                </c:pt>
                <c:pt idx="7">
                  <c:v>0.14823813784278725</c:v>
                </c:pt>
                <c:pt idx="8">
                  <c:v>0.1039977214526045</c:v>
                </c:pt>
                <c:pt idx="9">
                  <c:v>5.4295171951101756E-2</c:v>
                </c:pt>
                <c:pt idx="10">
                  <c:v>1.2630514872866883E-7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96-48FC-B342-852CE08A80AA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0.03'!$AU$39:$AU$49</c:f>
              <c:numCache>
                <c:formatCode>0.00%</c:formatCode>
                <c:ptCount val="11"/>
                <c:pt idx="0">
                  <c:v>0.78112165445015525</c:v>
                </c:pt>
                <c:pt idx="1">
                  <c:v>0.57606718381807753</c:v>
                </c:pt>
                <c:pt idx="2">
                  <c:v>0.51453961105073265</c:v>
                </c:pt>
                <c:pt idx="3">
                  <c:v>0.45674420884942263</c:v>
                </c:pt>
                <c:pt idx="4">
                  <c:v>0.26019606738000289</c:v>
                </c:pt>
                <c:pt idx="5">
                  <c:v>0.217239830630408</c:v>
                </c:pt>
                <c:pt idx="6">
                  <c:v>0.20023913300009988</c:v>
                </c:pt>
                <c:pt idx="7">
                  <c:v>0.12134179373305529</c:v>
                </c:pt>
                <c:pt idx="8">
                  <c:v>6.1858770502608754E-2</c:v>
                </c:pt>
                <c:pt idx="9">
                  <c:v>5.6029695456419511E-3</c:v>
                </c:pt>
                <c:pt idx="10">
                  <c:v>1.2630474136902328E-7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6-48FC-B342-852CE08A80AA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0.03'!$AU$28:$AU$38</c:f>
              <c:numCache>
                <c:formatCode>0.00%</c:formatCode>
                <c:ptCount val="11"/>
                <c:pt idx="0">
                  <c:v>0.78083805972051745</c:v>
                </c:pt>
                <c:pt idx="1">
                  <c:v>0.57438717634147229</c:v>
                </c:pt>
                <c:pt idx="2">
                  <c:v>0.51186698194193148</c:v>
                </c:pt>
                <c:pt idx="3">
                  <c:v>0.45258470220284841</c:v>
                </c:pt>
                <c:pt idx="4">
                  <c:v>0.25409290269465262</c:v>
                </c:pt>
                <c:pt idx="5">
                  <c:v>0.20561095879023281</c:v>
                </c:pt>
                <c:pt idx="6">
                  <c:v>0.19188390541062542</c:v>
                </c:pt>
                <c:pt idx="7">
                  <c:v>7.7644205453654788E-2</c:v>
                </c:pt>
                <c:pt idx="8">
                  <c:v>1.3744371638994685E-2</c:v>
                </c:pt>
                <c:pt idx="9">
                  <c:v>4.9723265513673765E-7</c:v>
                </c:pt>
                <c:pt idx="10">
                  <c:v>1.2630444657779611E-7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6-48FC-B342-852CE08A80AA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0.03'!$AU$17:$AU$27</c:f>
              <c:numCache>
                <c:formatCode>0.00%</c:formatCode>
                <c:ptCount val="11"/>
                <c:pt idx="0">
                  <c:v>0.75230357272308201</c:v>
                </c:pt>
                <c:pt idx="1">
                  <c:v>0.45849513394333863</c:v>
                </c:pt>
                <c:pt idx="2">
                  <c:v>0.3461365080416311</c:v>
                </c:pt>
                <c:pt idx="3">
                  <c:v>0.2368983644943489</c:v>
                </c:pt>
                <c:pt idx="4">
                  <c:v>2.3466285959611378E-6</c:v>
                </c:pt>
                <c:pt idx="5">
                  <c:v>1.9272599211755475E-6</c:v>
                </c:pt>
                <c:pt idx="6">
                  <c:v>1.8122258636460497E-6</c:v>
                </c:pt>
                <c:pt idx="7">
                  <c:v>1.2334447824293203E-6</c:v>
                </c:pt>
                <c:pt idx="8">
                  <c:v>8.9339566475126257E-7</c:v>
                </c:pt>
                <c:pt idx="9">
                  <c:v>4.972304302474425E-7</c:v>
                </c:pt>
                <c:pt idx="10">
                  <c:v>1.2630207957941708E-7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96-48FC-B342-852CE08A80AA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0.03'!$AU$6:$AU$16</c:f>
              <c:numCache>
                <c:formatCode>0.00%</c:formatCode>
                <c:ptCount val="11"/>
                <c:pt idx="0">
                  <c:v>0.77358663222321367</c:v>
                </c:pt>
                <c:pt idx="1">
                  <c:v>0.55830708649220517</c:v>
                </c:pt>
                <c:pt idx="2">
                  <c:v>0.49011782394429571</c:v>
                </c:pt>
                <c:pt idx="3">
                  <c:v>0.42275904056242647</c:v>
                </c:pt>
                <c:pt idx="4">
                  <c:v>7.9492052641414387E-2</c:v>
                </c:pt>
                <c:pt idx="5">
                  <c:v>1.4931000235848367E-2</c:v>
                </c:pt>
                <c:pt idx="6">
                  <c:v>5.3790031643523748E-3</c:v>
                </c:pt>
                <c:pt idx="7">
                  <c:v>1.2334473904097989E-6</c:v>
                </c:pt>
                <c:pt idx="8">
                  <c:v>8.9339694471925371E-7</c:v>
                </c:pt>
                <c:pt idx="9">
                  <c:v>4.9723147271736301E-7</c:v>
                </c:pt>
                <c:pt idx="10">
                  <c:v>1.2630332526266436E-7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96-48FC-B342-852CE08A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4-48A2-9C74-CD2A0B9C735B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0.03'!$AT$61:$AT$71</c:f>
              <c:numCache>
                <c:formatCode>General</c:formatCode>
                <c:ptCount val="11"/>
                <c:pt idx="0">
                  <c:v>-3806.6401570194898</c:v>
                </c:pt>
                <c:pt idx="1">
                  <c:v>-3806.6173594482598</c:v>
                </c:pt>
                <c:pt idx="2">
                  <c:v>-3806.4150395729198</c:v>
                </c:pt>
                <c:pt idx="3">
                  <c:v>-3806.4202555199399</c:v>
                </c:pt>
                <c:pt idx="4">
                  <c:v>-3806.5306599748901</c:v>
                </c:pt>
                <c:pt idx="5">
                  <c:v>-3806.2692269179302</c:v>
                </c:pt>
                <c:pt idx="6">
                  <c:v>-3806.4316955243598</c:v>
                </c:pt>
                <c:pt idx="7">
                  <c:v>-3806.2918262576</c:v>
                </c:pt>
                <c:pt idx="8">
                  <c:v>-3806.2663054345899</c:v>
                </c:pt>
                <c:pt idx="9">
                  <c:v>-3806.0363400122201</c:v>
                </c:pt>
                <c:pt idx="10">
                  <c:v>-1582.9437888949701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4-48A2-9C74-CD2A0B9C735B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0.03'!$AT$50:$AT$60</c:f>
              <c:numCache>
                <c:formatCode>General</c:formatCode>
                <c:ptCount val="11"/>
                <c:pt idx="0">
                  <c:v>-3806.6401570194898</c:v>
                </c:pt>
                <c:pt idx="1">
                  <c:v>-3806.6173594482598</c:v>
                </c:pt>
                <c:pt idx="2">
                  <c:v>-3806.4150395729198</c:v>
                </c:pt>
                <c:pt idx="3">
                  <c:v>-3806.4202555199399</c:v>
                </c:pt>
                <c:pt idx="4">
                  <c:v>-3806.5306599748901</c:v>
                </c:pt>
                <c:pt idx="5">
                  <c:v>-3806.2692269179302</c:v>
                </c:pt>
                <c:pt idx="6">
                  <c:v>-3806.4316955243598</c:v>
                </c:pt>
                <c:pt idx="7">
                  <c:v>-3806.2918262576</c:v>
                </c:pt>
                <c:pt idx="8">
                  <c:v>-3806.2663054345899</c:v>
                </c:pt>
                <c:pt idx="9">
                  <c:v>-3806.0363400122201</c:v>
                </c:pt>
                <c:pt idx="10">
                  <c:v>-1582.9437888949701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4-48A2-9C74-CD2A0B9C735B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0.03'!$AT$39:$AT$49</c:f>
              <c:numCache>
                <c:formatCode>General</c:formatCode>
                <c:ptCount val="11"/>
                <c:pt idx="0">
                  <c:v>-3768.3095955027502</c:v>
                </c:pt>
                <c:pt idx="1">
                  <c:v>-3768.4014679986099</c:v>
                </c:pt>
                <c:pt idx="2">
                  <c:v>-3768.4151509588301</c:v>
                </c:pt>
                <c:pt idx="3">
                  <c:v>-3768.3270840719802</c:v>
                </c:pt>
                <c:pt idx="4">
                  <c:v>-3768.2724614306999</c:v>
                </c:pt>
                <c:pt idx="5">
                  <c:v>-3768.2351310890899</c:v>
                </c:pt>
                <c:pt idx="6">
                  <c:v>-3768.1634234072999</c:v>
                </c:pt>
                <c:pt idx="7">
                  <c:v>-3768.1825896636801</c:v>
                </c:pt>
                <c:pt idx="8">
                  <c:v>-3417.4821902208701</c:v>
                </c:pt>
                <c:pt idx="9">
                  <c:v>-2029.4498569928201</c:v>
                </c:pt>
                <c:pt idx="10">
                  <c:v>-637.082888777025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4-48A2-9C74-CD2A0B9C735B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0.03'!$AT$28:$AT$38</c:f>
              <c:numCache>
                <c:formatCode>General</c:formatCode>
                <c:ptCount val="11"/>
                <c:pt idx="0">
                  <c:v>-3756.4331619894801</c:v>
                </c:pt>
                <c:pt idx="1">
                  <c:v>-3756.3735087436798</c:v>
                </c:pt>
                <c:pt idx="2">
                  <c:v>-3756.3626907033899</c:v>
                </c:pt>
                <c:pt idx="3">
                  <c:v>-3756.3834877695599</c:v>
                </c:pt>
                <c:pt idx="4">
                  <c:v>-3756.30814720029</c:v>
                </c:pt>
                <c:pt idx="5">
                  <c:v>-3756.2135493742799</c:v>
                </c:pt>
                <c:pt idx="6">
                  <c:v>-3756.2524702891201</c:v>
                </c:pt>
                <c:pt idx="7">
                  <c:v>-3076.4470183262201</c:v>
                </c:pt>
                <c:pt idx="8">
                  <c:v>-2140.6017177725398</c:v>
                </c:pt>
                <c:pt idx="9">
                  <c:v>-1513.1453307752499</c:v>
                </c:pt>
                <c:pt idx="10">
                  <c:v>-496.43357771873599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4-48A2-9C74-CD2A0B9C735B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0.03'!$AT$17:$AT$27</c:f>
              <c:numCache>
                <c:formatCode>General</c:formatCode>
                <c:ptCount val="11"/>
                <c:pt idx="0">
                  <c:v>-3743.5298176966198</c:v>
                </c:pt>
                <c:pt idx="1">
                  <c:v>-3252.8812487001801</c:v>
                </c:pt>
                <c:pt idx="2">
                  <c:v>-2934.4657381982802</c:v>
                </c:pt>
                <c:pt idx="3">
                  <c:v>-2625.5575296809998</c:v>
                </c:pt>
                <c:pt idx="4">
                  <c:v>-1457.1419289118801</c:v>
                </c:pt>
                <c:pt idx="5">
                  <c:v>-1194.42524783565</c:v>
                </c:pt>
                <c:pt idx="6">
                  <c:v>-1134.93388557912</c:v>
                </c:pt>
                <c:pt idx="7">
                  <c:v>-889.51781514701997</c:v>
                </c:pt>
                <c:pt idx="8">
                  <c:v>-724.31723432414105</c:v>
                </c:pt>
                <c:pt idx="9">
                  <c:v>-502.78521079158298</c:v>
                </c:pt>
                <c:pt idx="10">
                  <c:v>-253.49242556847801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4-48A2-9C74-CD2A0B9C735B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0.03'!$AT$6:$AT$16</c:f>
              <c:numCache>
                <c:formatCode>General</c:formatCode>
                <c:ptCount val="11"/>
                <c:pt idx="0">
                  <c:v>-3744.11476161357</c:v>
                </c:pt>
                <c:pt idx="1">
                  <c:v>-3744.1032876428499</c:v>
                </c:pt>
                <c:pt idx="2">
                  <c:v>-3744.09844962124</c:v>
                </c:pt>
                <c:pt idx="3">
                  <c:v>-3744.0790433889301</c:v>
                </c:pt>
                <c:pt idx="4">
                  <c:v>-2346.66213631255</c:v>
                </c:pt>
                <c:pt idx="5">
                  <c:v>-1957.95126518455</c:v>
                </c:pt>
                <c:pt idx="6">
                  <c:v>-1861.9676943484701</c:v>
                </c:pt>
                <c:pt idx="7">
                  <c:v>-1259.4668997935901</c:v>
                </c:pt>
                <c:pt idx="8">
                  <c:v>-984.79092042851596</c:v>
                </c:pt>
                <c:pt idx="9">
                  <c:v>-697.84054470098204</c:v>
                </c:pt>
                <c:pt idx="10">
                  <c:v>-321.43624740345803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4-48A2-9C74-CD2A0B9C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0.03'!$G$72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0.03'!$W$72:$W$82</c:f>
              <c:numCache>
                <c:formatCode>0.00</c:formatCode>
                <c:ptCount val="11"/>
              </c:numCache>
            </c:numRef>
          </c:xVal>
          <c:yVal>
            <c:numRef>
              <c:f>'All SS 0.03'!$AJ$72:$AJ$82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7-44DF-8993-3B3C4276A1D1}"/>
            </c:ext>
          </c:extLst>
        </c:ser>
        <c:ser>
          <c:idx val="9"/>
          <c:order val="1"/>
          <c:tx>
            <c:strRef>
              <c:f>'All SS 0.03'!$G$61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0.03'!$W$61:$W$71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0.03'!$AJ$61:$AJ$71</c:f>
              <c:numCache>
                <c:formatCode>General</c:formatCode>
                <c:ptCount val="11"/>
                <c:pt idx="0">
                  <c:v>1.2317110478909701</c:v>
                </c:pt>
                <c:pt idx="1">
                  <c:v>1.6225644505693499</c:v>
                </c:pt>
                <c:pt idx="2">
                  <c:v>1.7929354506945601</c:v>
                </c:pt>
                <c:pt idx="3">
                  <c:v>1.98334986215923</c:v>
                </c:pt>
                <c:pt idx="4">
                  <c:v>3.0882404850040599</c:v>
                </c:pt>
                <c:pt idx="5">
                  <c:v>3.5467262506958299</c:v>
                </c:pt>
                <c:pt idx="6">
                  <c:v>3.7095756459255398</c:v>
                </c:pt>
                <c:pt idx="7">
                  <c:v>4.9898047671490602</c:v>
                </c:pt>
                <c:pt idx="8">
                  <c:v>6.51551965470503</c:v>
                </c:pt>
                <c:pt idx="9">
                  <c:v>10.924515029088001</c:v>
                </c:pt>
                <c:pt idx="10">
                  <c:v>24.599253043334802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7-44DF-8993-3B3C4276A1D1}"/>
            </c:ext>
          </c:extLst>
        </c:ser>
        <c:ser>
          <c:idx val="4"/>
          <c:order val="2"/>
          <c:tx>
            <c:strRef>
              <c:f>'All SS 0.03'!$G$50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0.03'!$W$50:$W$60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0.03'!$AJ$50:$AJ$60</c:f>
              <c:numCache>
                <c:formatCode>General</c:formatCode>
                <c:ptCount val="11"/>
                <c:pt idx="0">
                  <c:v>1.2317110478909701</c:v>
                </c:pt>
                <c:pt idx="1">
                  <c:v>1.6225644505693499</c:v>
                </c:pt>
                <c:pt idx="2">
                  <c:v>1.7929354506945601</c:v>
                </c:pt>
                <c:pt idx="3">
                  <c:v>1.98334986215923</c:v>
                </c:pt>
                <c:pt idx="4">
                  <c:v>3.0882404850040599</c:v>
                </c:pt>
                <c:pt idx="5">
                  <c:v>3.5467262506958299</c:v>
                </c:pt>
                <c:pt idx="6">
                  <c:v>3.7095756459255398</c:v>
                </c:pt>
                <c:pt idx="7">
                  <c:v>4.9898047671490602</c:v>
                </c:pt>
                <c:pt idx="8">
                  <c:v>6.51551965470503</c:v>
                </c:pt>
                <c:pt idx="9">
                  <c:v>10.924515029088001</c:v>
                </c:pt>
                <c:pt idx="10">
                  <c:v>24.599253043334802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7-44DF-8993-3B3C4276A1D1}"/>
            </c:ext>
          </c:extLst>
        </c:ser>
        <c:ser>
          <c:idx val="8"/>
          <c:order val="3"/>
          <c:tx>
            <c:strRef>
              <c:f>'All SS 0.03'!$G$39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0.03'!$W$39:$W$49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0.03'!$AJ$39:$AJ$49</c:f>
              <c:numCache>
                <c:formatCode>General</c:formatCode>
                <c:ptCount val="11"/>
                <c:pt idx="0">
                  <c:v>1.2310188123975501</c:v>
                </c:pt>
                <c:pt idx="1">
                  <c:v>1.6217995443093201</c:v>
                </c:pt>
                <c:pt idx="2">
                  <c:v>1.79213904516842</c:v>
                </c:pt>
                <c:pt idx="3">
                  <c:v>1.9825178183900301</c:v>
                </c:pt>
                <c:pt idx="4">
                  <c:v>3.0872031431589901</c:v>
                </c:pt>
                <c:pt idx="5">
                  <c:v>3.5456204153199802</c:v>
                </c:pt>
                <c:pt idx="6">
                  <c:v>3.7084224424541898</c:v>
                </c:pt>
                <c:pt idx="7">
                  <c:v>4.9883270112372804</c:v>
                </c:pt>
                <c:pt idx="8">
                  <c:v>6.1620097447439299</c:v>
                </c:pt>
                <c:pt idx="9">
                  <c:v>7.40949158331102</c:v>
                </c:pt>
                <c:pt idx="10">
                  <c:v>13.9994881667385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7-44DF-8993-3B3C4276A1D1}"/>
            </c:ext>
          </c:extLst>
        </c:ser>
        <c:ser>
          <c:idx val="3"/>
          <c:order val="4"/>
          <c:tx>
            <c:strRef>
              <c:f>'All SS 0.03'!$G$28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0.03'!$W$28:$W$38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0.03'!$AJ$28:$AJ$38</c:f>
              <c:numCache>
                <c:formatCode>General</c:formatCode>
                <c:ptCount val="11"/>
                <c:pt idx="0">
                  <c:v>1.23086521359059</c:v>
                </c:pt>
                <c:pt idx="1">
                  <c:v>1.62162979836565</c:v>
                </c:pt>
                <c:pt idx="2">
                  <c:v>1.7919622356781799</c:v>
                </c:pt>
                <c:pt idx="3">
                  <c:v>1.9823331745762001</c:v>
                </c:pt>
                <c:pt idx="4">
                  <c:v>3.0869685104703199</c:v>
                </c:pt>
                <c:pt idx="5">
                  <c:v>3.5452960191490601</c:v>
                </c:pt>
                <c:pt idx="6">
                  <c:v>3.7080831004681398</c:v>
                </c:pt>
                <c:pt idx="7">
                  <c:v>4.4111164669346596</c:v>
                </c:pt>
                <c:pt idx="8">
                  <c:v>4.3837248844930201</c:v>
                </c:pt>
                <c:pt idx="9">
                  <c:v>6.1613571183163396</c:v>
                </c:pt>
                <c:pt idx="10">
                  <c:v>11.5754980141798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7-44DF-8993-3B3C4276A1D1}"/>
            </c:ext>
          </c:extLst>
        </c:ser>
        <c:ser>
          <c:idx val="0"/>
          <c:order val="5"/>
          <c:tx>
            <c:strRef>
              <c:f>'All SS 0.03'!$G$17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0.03'!$W$17:$W$27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0.03'!$AJ$17:$AJ$27</c:f>
              <c:numCache>
                <c:formatCode>General</c:formatCode>
                <c:ptCount val="11"/>
                <c:pt idx="0">
                  <c:v>1.2304679063545201</c:v>
                </c:pt>
                <c:pt idx="1">
                  <c:v>1.39299260055271</c:v>
                </c:pt>
                <c:pt idx="2">
                  <c:v>1.3533901350684101</c:v>
                </c:pt>
                <c:pt idx="3">
                  <c:v>1.3185249534919401</c:v>
                </c:pt>
                <c:pt idx="4">
                  <c:v>1.3062567774115099</c:v>
                </c:pt>
                <c:pt idx="5">
                  <c:v>1.39386991825449</c:v>
                </c:pt>
                <c:pt idx="6">
                  <c:v>1.4308970017293201</c:v>
                </c:pt>
                <c:pt idx="7">
                  <c:v>1.78601652534254</c:v>
                </c:pt>
                <c:pt idx="8">
                  <c:v>2.1825441930631899</c:v>
                </c:pt>
                <c:pt idx="9">
                  <c:v>3.0470080450454402</c:v>
                </c:pt>
                <c:pt idx="10">
                  <c:v>4.7451133727552302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7-44DF-8993-3B3C4276A1D1}"/>
            </c:ext>
          </c:extLst>
        </c:ser>
        <c:ser>
          <c:idx val="2"/>
          <c:order val="6"/>
          <c:tx>
            <c:strRef>
              <c:f>'All SS 0.03'!$G$6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0.03'!$W$6:$W$16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0.03'!$AJ$6:$AJ$16</c:f>
              <c:numCache>
                <c:formatCode>General</c:formatCode>
                <c:ptCount val="11"/>
                <c:pt idx="0">
                  <c:v>1.2305940530842701</c:v>
                </c:pt>
                <c:pt idx="1">
                  <c:v>1.62131934530154</c:v>
                </c:pt>
                <c:pt idx="2">
                  <c:v>1.7916161465017899</c:v>
                </c:pt>
                <c:pt idx="3">
                  <c:v>1.98194692732154</c:v>
                </c:pt>
                <c:pt idx="4">
                  <c:v>1.98853109089666</c:v>
                </c:pt>
                <c:pt idx="5">
                  <c:v>1.9540253060850501</c:v>
                </c:pt>
                <c:pt idx="6">
                  <c:v>1.9652298980129399</c:v>
                </c:pt>
                <c:pt idx="7">
                  <c:v>2.2361444494687501</c:v>
                </c:pt>
                <c:pt idx="8">
                  <c:v>2.6471900382678601</c:v>
                </c:pt>
                <c:pt idx="9">
                  <c:v>3.7911963925992298</c:v>
                </c:pt>
                <c:pt idx="10">
                  <c:v>7.2627514658993499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7-44DF-8993-3B3C4276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F-46C6-B7E4-515A425D2447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0.04'!$AR$61:$AR$71</c:f>
              <c:numCache>
                <c:formatCode>General</c:formatCode>
                <c:ptCount val="11"/>
                <c:pt idx="0">
                  <c:v>4985.9583332143202</c:v>
                </c:pt>
                <c:pt idx="1">
                  <c:v>4986.27352345906</c:v>
                </c:pt>
                <c:pt idx="2">
                  <c:v>4986.5052891192699</c:v>
                </c:pt>
                <c:pt idx="3">
                  <c:v>4986.2370411716201</c:v>
                </c:pt>
                <c:pt idx="4">
                  <c:v>4986.3008889221401</c:v>
                </c:pt>
                <c:pt idx="5">
                  <c:v>4985.7739977764804</c:v>
                </c:pt>
                <c:pt idx="6">
                  <c:v>4986.2736417186497</c:v>
                </c:pt>
                <c:pt idx="7">
                  <c:v>4986.2170395165003</c:v>
                </c:pt>
                <c:pt idx="8">
                  <c:v>4986.0453481990598</c:v>
                </c:pt>
                <c:pt idx="9">
                  <c:v>4985.5648941093004</c:v>
                </c:pt>
                <c:pt idx="10">
                  <c:v>2983.52640208804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F-46C6-B7E4-515A425D2447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0.04'!$AR$50:$AR$60</c:f>
              <c:numCache>
                <c:formatCode>General</c:formatCode>
                <c:ptCount val="11"/>
                <c:pt idx="0">
                  <c:v>4985.9583332143202</c:v>
                </c:pt>
                <c:pt idx="1">
                  <c:v>4986.27352345906</c:v>
                </c:pt>
                <c:pt idx="2">
                  <c:v>4986.5052891192699</c:v>
                </c:pt>
                <c:pt idx="3">
                  <c:v>4986.2370411716201</c:v>
                </c:pt>
                <c:pt idx="4">
                  <c:v>4986.3008889221401</c:v>
                </c:pt>
                <c:pt idx="5">
                  <c:v>4985.7739977764804</c:v>
                </c:pt>
                <c:pt idx="6">
                  <c:v>4986.2736417186497</c:v>
                </c:pt>
                <c:pt idx="7">
                  <c:v>4986.2170395165003</c:v>
                </c:pt>
                <c:pt idx="8">
                  <c:v>4986.0453481990598</c:v>
                </c:pt>
                <c:pt idx="9">
                  <c:v>4985.5648941093004</c:v>
                </c:pt>
                <c:pt idx="10">
                  <c:v>2983.52640208804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F-46C6-B7E4-515A425D2447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0.04'!$AR$39:$AR$49</c:f>
              <c:numCache>
                <c:formatCode>General</c:formatCode>
                <c:ptCount val="11"/>
                <c:pt idx="0">
                  <c:v>4947.2160227202303</c:v>
                </c:pt>
                <c:pt idx="1">
                  <c:v>4947.2799811124696</c:v>
                </c:pt>
                <c:pt idx="2">
                  <c:v>4947.1148919390698</c:v>
                </c:pt>
                <c:pt idx="3">
                  <c:v>4946.9878096831699</c:v>
                </c:pt>
                <c:pt idx="4">
                  <c:v>4946.9766236822697</c:v>
                </c:pt>
                <c:pt idx="5">
                  <c:v>4947.03764484168</c:v>
                </c:pt>
                <c:pt idx="6">
                  <c:v>4946.8891469703804</c:v>
                </c:pt>
                <c:pt idx="7">
                  <c:v>4946.9331283923202</c:v>
                </c:pt>
                <c:pt idx="8">
                  <c:v>4946.7973521471304</c:v>
                </c:pt>
                <c:pt idx="9">
                  <c:v>3863.3519519022402</c:v>
                </c:pt>
                <c:pt idx="10">
                  <c:v>1153.7075909923001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F-46C6-B7E4-515A425D2447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0.04'!$AR$28:$AR$38</c:f>
              <c:numCache>
                <c:formatCode>General</c:formatCode>
                <c:ptCount val="11"/>
                <c:pt idx="0">
                  <c:v>4934.7141730994499</c:v>
                </c:pt>
                <c:pt idx="1">
                  <c:v>4934.8572200619401</c:v>
                </c:pt>
                <c:pt idx="2">
                  <c:v>4934.8547983648295</c:v>
                </c:pt>
                <c:pt idx="3">
                  <c:v>4934.8180624624902</c:v>
                </c:pt>
                <c:pt idx="4">
                  <c:v>4934.6699330494403</c:v>
                </c:pt>
                <c:pt idx="5">
                  <c:v>4934.5748564183104</c:v>
                </c:pt>
                <c:pt idx="6">
                  <c:v>4934.6627145810598</c:v>
                </c:pt>
                <c:pt idx="7">
                  <c:v>4934.42667872729</c:v>
                </c:pt>
                <c:pt idx="8">
                  <c:v>4540.1179456709096</c:v>
                </c:pt>
                <c:pt idx="9">
                  <c:v>2605.9522204672799</c:v>
                </c:pt>
                <c:pt idx="10">
                  <c:v>836.32979688828402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F-46C6-B7E4-515A425D2447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0.04'!$AR$17:$AR$27</c:f>
              <c:numCache>
                <c:formatCode>General</c:formatCode>
                <c:ptCount val="11"/>
                <c:pt idx="0">
                  <c:v>3743.5298176966198</c:v>
                </c:pt>
                <c:pt idx="1">
                  <c:v>3252.8812487001801</c:v>
                </c:pt>
                <c:pt idx="2">
                  <c:v>2934.4657381982802</c:v>
                </c:pt>
                <c:pt idx="3">
                  <c:v>2625.5575296809998</c:v>
                </c:pt>
                <c:pt idx="4">
                  <c:v>1457.1419289118801</c:v>
                </c:pt>
                <c:pt idx="5">
                  <c:v>1194.42524783565</c:v>
                </c:pt>
                <c:pt idx="6">
                  <c:v>1134.93388557912</c:v>
                </c:pt>
                <c:pt idx="7">
                  <c:v>889.51781514701997</c:v>
                </c:pt>
                <c:pt idx="8">
                  <c:v>724.31723432414105</c:v>
                </c:pt>
                <c:pt idx="9">
                  <c:v>502.78521079158298</c:v>
                </c:pt>
                <c:pt idx="10">
                  <c:v>253.49242556847801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F-46C6-B7E4-515A425D2447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0.04'!$AR$6:$AR$16</c:f>
              <c:numCache>
                <c:formatCode>General</c:formatCode>
                <c:ptCount val="11"/>
                <c:pt idx="0">
                  <c:v>3744.11476161357</c:v>
                </c:pt>
                <c:pt idx="1">
                  <c:v>3744.1032876428499</c:v>
                </c:pt>
                <c:pt idx="2">
                  <c:v>3744.09844962124</c:v>
                </c:pt>
                <c:pt idx="3">
                  <c:v>3744.0790433889301</c:v>
                </c:pt>
                <c:pt idx="4">
                  <c:v>2346.66213631255</c:v>
                </c:pt>
                <c:pt idx="5">
                  <c:v>1957.95126518455</c:v>
                </c:pt>
                <c:pt idx="6">
                  <c:v>1861.9676943484701</c:v>
                </c:pt>
                <c:pt idx="7">
                  <c:v>1259.4668997935901</c:v>
                </c:pt>
                <c:pt idx="8">
                  <c:v>984.79092042851596</c:v>
                </c:pt>
                <c:pt idx="9">
                  <c:v>697.84054470098204</c:v>
                </c:pt>
                <c:pt idx="10">
                  <c:v>321.43624740345803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4F-46C6-B7E4-515A425D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C-4C02-97F9-B7C3B9C12AC0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0.04'!$AL$61:$AL$71</c:f>
              <c:numCache>
                <c:formatCode>General</c:formatCode>
                <c:ptCount val="11"/>
                <c:pt idx="0">
                  <c:v>0.90410424789781196</c:v>
                </c:pt>
                <c:pt idx="1">
                  <c:v>0.87965448673991598</c:v>
                </c:pt>
                <c:pt idx="2">
                  <c:v>0.864621228161913</c:v>
                </c:pt>
                <c:pt idx="3">
                  <c:v>0.85627745508813502</c:v>
                </c:pt>
                <c:pt idx="4">
                  <c:v>0.76127428409167996</c:v>
                </c:pt>
                <c:pt idx="5">
                  <c:v>0.74081890438511799</c:v>
                </c:pt>
                <c:pt idx="6">
                  <c:v>0.71518766422300395</c:v>
                </c:pt>
                <c:pt idx="7">
                  <c:v>0.64920303717342898</c:v>
                </c:pt>
                <c:pt idx="8">
                  <c:v>0.60561759894243306</c:v>
                </c:pt>
                <c:pt idx="9">
                  <c:v>0.50326512157131797</c:v>
                </c:pt>
                <c:pt idx="10">
                  <c:v>3.8128787701390297E-2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C-4C02-97F9-B7C3B9C12AC0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0.04'!$AL$50:$AL$60</c:f>
              <c:numCache>
                <c:formatCode>General</c:formatCode>
                <c:ptCount val="11"/>
                <c:pt idx="0">
                  <c:v>0.90410424789781196</c:v>
                </c:pt>
                <c:pt idx="1">
                  <c:v>0.87965448673991598</c:v>
                </c:pt>
                <c:pt idx="2">
                  <c:v>0.864621228161913</c:v>
                </c:pt>
                <c:pt idx="3">
                  <c:v>0.85627745508813502</c:v>
                </c:pt>
                <c:pt idx="4">
                  <c:v>0.76127428409167996</c:v>
                </c:pt>
                <c:pt idx="5">
                  <c:v>0.74081890438511799</c:v>
                </c:pt>
                <c:pt idx="6">
                  <c:v>0.71518766422300395</c:v>
                </c:pt>
                <c:pt idx="7">
                  <c:v>0.64920303717342898</c:v>
                </c:pt>
                <c:pt idx="8">
                  <c:v>0.60561759894243306</c:v>
                </c:pt>
                <c:pt idx="9">
                  <c:v>0.50326512157131797</c:v>
                </c:pt>
                <c:pt idx="10">
                  <c:v>3.8128787701390297E-2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C-4C02-97F9-B7C3B9C12AC0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0.04'!$AL$39:$AL$49</c:f>
              <c:numCache>
                <c:formatCode>General</c:formatCode>
                <c:ptCount val="11"/>
                <c:pt idx="0">
                  <c:v>0.87722135464814999</c:v>
                </c:pt>
                <c:pt idx="1">
                  <c:v>0.84213449817869701</c:v>
                </c:pt>
                <c:pt idx="2">
                  <c:v>0.82266616270344295</c:v>
                </c:pt>
                <c:pt idx="3">
                  <c:v>0.81363769002044195</c:v>
                </c:pt>
                <c:pt idx="4">
                  <c:v>0.71260220854963197</c:v>
                </c:pt>
                <c:pt idx="5">
                  <c:v>0.67294164330586104</c:v>
                </c:pt>
                <c:pt idx="6">
                  <c:v>0.62856412487222801</c:v>
                </c:pt>
                <c:pt idx="7">
                  <c:v>0.51902589917555197</c:v>
                </c:pt>
                <c:pt idx="8">
                  <c:v>0.42750338346245598</c:v>
                </c:pt>
                <c:pt idx="9">
                  <c:v>0.15539621479551899</c:v>
                </c:pt>
                <c:pt idx="10">
                  <c:v>8.5004814018763203E-7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C-4C02-97F9-B7C3B9C12AC0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0.04'!$AL$28:$AL$38</c:f>
              <c:numCache>
                <c:formatCode>General</c:formatCode>
                <c:ptCount val="11"/>
                <c:pt idx="0">
                  <c:v>0.86883089753409104</c:v>
                </c:pt>
                <c:pt idx="1">
                  <c:v>0.83038368815432895</c:v>
                </c:pt>
                <c:pt idx="2">
                  <c:v>0.81668482160908995</c:v>
                </c:pt>
                <c:pt idx="3">
                  <c:v>0.80956627297034101</c:v>
                </c:pt>
                <c:pt idx="4">
                  <c:v>0.66353675541886403</c:v>
                </c:pt>
                <c:pt idx="5">
                  <c:v>0.61609270439141495</c:v>
                </c:pt>
                <c:pt idx="6">
                  <c:v>0.60804091683084804</c:v>
                </c:pt>
                <c:pt idx="7">
                  <c:v>0.47795396404229201</c:v>
                </c:pt>
                <c:pt idx="8">
                  <c:v>0.26242762473246201</c:v>
                </c:pt>
                <c:pt idx="9">
                  <c:v>1.55671504070427E-2</c:v>
                </c:pt>
                <c:pt idx="10">
                  <c:v>6.7656882461339902E-7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C-4C02-97F9-B7C3B9C12AC0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0.04'!$AL$17:$AL$27</c:f>
              <c:numCache>
                <c:formatCode>General</c:formatCode>
                <c:ptCount val="11"/>
                <c:pt idx="0">
                  <c:v>0.69328876385676697</c:v>
                </c:pt>
                <c:pt idx="1">
                  <c:v>0.45170340648829399</c:v>
                </c:pt>
                <c:pt idx="2">
                  <c:v>0.34066663498422001</c:v>
                </c:pt>
                <c:pt idx="3">
                  <c:v>0.23444506589810701</c:v>
                </c:pt>
                <c:pt idx="4">
                  <c:v>2.3315550584685198E-6</c:v>
                </c:pt>
                <c:pt idx="5">
                  <c:v>1.90950735304645E-6</c:v>
                </c:pt>
                <c:pt idx="6">
                  <c:v>1.8051415196737099E-6</c:v>
                </c:pt>
                <c:pt idx="7">
                  <c:v>1.24172492132432E-6</c:v>
                </c:pt>
                <c:pt idx="8">
                  <c:v>9.8430389088231692E-7</c:v>
                </c:pt>
                <c:pt idx="9">
                  <c:v>6.0760861917643595E-7</c:v>
                </c:pt>
                <c:pt idx="10">
                  <c:v>1.6266362889856001E-7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C-4C02-97F9-B7C3B9C12AC0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0.04'!$AL$6:$AL$16</c:f>
              <c:numCache>
                <c:formatCode>General</c:formatCode>
                <c:ptCount val="11"/>
                <c:pt idx="0">
                  <c:v>0.81234459561349304</c:v>
                </c:pt>
                <c:pt idx="1">
                  <c:v>0.75434137888695996</c:v>
                </c:pt>
                <c:pt idx="2">
                  <c:v>0.71666797114006597</c:v>
                </c:pt>
                <c:pt idx="3">
                  <c:v>0.66119694617873204</c:v>
                </c:pt>
                <c:pt idx="4">
                  <c:v>0.12962007650100801</c:v>
                </c:pt>
                <c:pt idx="5">
                  <c:v>2.4458234523734801E-2</c:v>
                </c:pt>
                <c:pt idx="6">
                  <c:v>8.8230176881266397E-3</c:v>
                </c:pt>
                <c:pt idx="7">
                  <c:v>1.9904978586482499E-6</c:v>
                </c:pt>
                <c:pt idx="8">
                  <c:v>1.4436499499756399E-6</c:v>
                </c:pt>
                <c:pt idx="9">
                  <c:v>9.3408137473517099E-7</c:v>
                </c:pt>
                <c:pt idx="10">
                  <c:v>2.7206712845135801E-7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C-4C02-97F9-B7C3B9C1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E-4FA1-A304-843CA69E42A3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E-4FA1-A304-843CA69E42A3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E-4FA1-A304-843CA69E42A3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E-4FA1-A304-843CA69E42A3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E-4FA1-A304-843CA69E42A3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4E-4FA1-A304-843CA69E42A3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E-4FA1-A304-843CA69E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(4)'!$AR$72:$AR$82</c:f>
              <c:numCache>
                <c:formatCode>General</c:formatCode>
                <c:ptCount val="11"/>
                <c:pt idx="0">
                  <c:v>22332.8259245013</c:v>
                </c:pt>
                <c:pt idx="1">
                  <c:v>22327.247143211702</c:v>
                </c:pt>
                <c:pt idx="2">
                  <c:v>22322.3411293194</c:v>
                </c:pt>
                <c:pt idx="3">
                  <c:v>22317.537626409401</c:v>
                </c:pt>
                <c:pt idx="4">
                  <c:v>22323.543865031901</c:v>
                </c:pt>
                <c:pt idx="5">
                  <c:v>22321.160210915601</c:v>
                </c:pt>
                <c:pt idx="6">
                  <c:v>22321.946005132701</c:v>
                </c:pt>
                <c:pt idx="7">
                  <c:v>22322.965382885701</c:v>
                </c:pt>
                <c:pt idx="8">
                  <c:v>22318.574920828101</c:v>
                </c:pt>
                <c:pt idx="9">
                  <c:v>22318.960713675599</c:v>
                </c:pt>
                <c:pt idx="10">
                  <c:v>22301.708901874899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5-4097-97F6-21E7A74A0FA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(4)'!$AR$61:$AR$71</c:f>
              <c:numCache>
                <c:formatCode>General</c:formatCode>
                <c:ptCount val="11"/>
                <c:pt idx="0">
                  <c:v>19360.745692101998</c:v>
                </c:pt>
                <c:pt idx="1">
                  <c:v>19360.808583913498</c:v>
                </c:pt>
                <c:pt idx="2">
                  <c:v>19362.906327705099</c:v>
                </c:pt>
                <c:pt idx="3">
                  <c:v>19363.993445580101</c:v>
                </c:pt>
                <c:pt idx="4">
                  <c:v>19365.086026130601</c:v>
                </c:pt>
                <c:pt idx="5">
                  <c:v>19365.2206996973</c:v>
                </c:pt>
                <c:pt idx="6">
                  <c:v>19351.566883399701</c:v>
                </c:pt>
                <c:pt idx="7">
                  <c:v>19364.474749098699</c:v>
                </c:pt>
                <c:pt idx="8">
                  <c:v>19360.4968634254</c:v>
                </c:pt>
                <c:pt idx="9">
                  <c:v>19363.135163399002</c:v>
                </c:pt>
                <c:pt idx="10">
                  <c:v>19350.147665187698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5-4097-97F6-21E7A74A0FA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(4)'!$AR$50:$AR$60</c:f>
              <c:numCache>
                <c:formatCode>General</c:formatCode>
                <c:ptCount val="11"/>
                <c:pt idx="0">
                  <c:v>16484.086680988901</c:v>
                </c:pt>
                <c:pt idx="1">
                  <c:v>16482.859434384402</c:v>
                </c:pt>
                <c:pt idx="2">
                  <c:v>16481.1415478405</c:v>
                </c:pt>
                <c:pt idx="3">
                  <c:v>16486.029765254501</c:v>
                </c:pt>
                <c:pt idx="4">
                  <c:v>16481.537934250598</c:v>
                </c:pt>
                <c:pt idx="5">
                  <c:v>16480.7926205812</c:v>
                </c:pt>
                <c:pt idx="6">
                  <c:v>16480.950443207901</c:v>
                </c:pt>
                <c:pt idx="7">
                  <c:v>16477.4990768307</c:v>
                </c:pt>
                <c:pt idx="8">
                  <c:v>16480.0221453331</c:v>
                </c:pt>
                <c:pt idx="9">
                  <c:v>16477.296894354498</c:v>
                </c:pt>
                <c:pt idx="10">
                  <c:v>16463.7832762984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5-4097-97F6-21E7A74A0FA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(4)'!$AR$39:$AR$49</c:f>
              <c:numCache>
                <c:formatCode>General</c:formatCode>
                <c:ptCount val="11"/>
                <c:pt idx="0">
                  <c:v>13668.1714619004</c:v>
                </c:pt>
                <c:pt idx="1">
                  <c:v>13668.9674900344</c:v>
                </c:pt>
                <c:pt idx="2">
                  <c:v>13666.7086053237</c:v>
                </c:pt>
                <c:pt idx="3">
                  <c:v>13668.291245436099</c:v>
                </c:pt>
                <c:pt idx="4">
                  <c:v>13665.4738815891</c:v>
                </c:pt>
                <c:pt idx="5">
                  <c:v>13661.991170465401</c:v>
                </c:pt>
                <c:pt idx="6">
                  <c:v>13663.294282984099</c:v>
                </c:pt>
                <c:pt idx="7">
                  <c:v>13668.131520208401</c:v>
                </c:pt>
                <c:pt idx="8">
                  <c:v>13663.976036141299</c:v>
                </c:pt>
                <c:pt idx="9">
                  <c:v>13663.1004680325</c:v>
                </c:pt>
                <c:pt idx="10">
                  <c:v>13656.240074135099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5-4097-97F6-21E7A74A0FA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(4)'!$AR$28:$AR$38</c:f>
              <c:numCache>
                <c:formatCode>General</c:formatCode>
                <c:ptCount val="11"/>
                <c:pt idx="0">
                  <c:v>10908.616890294699</c:v>
                </c:pt>
                <c:pt idx="1">
                  <c:v>10908.263753973701</c:v>
                </c:pt>
                <c:pt idx="2">
                  <c:v>10906.8509553244</c:v>
                </c:pt>
                <c:pt idx="3">
                  <c:v>10906.4745544694</c:v>
                </c:pt>
                <c:pt idx="4">
                  <c:v>10904.9515758016</c:v>
                </c:pt>
                <c:pt idx="5">
                  <c:v>10907.176341447601</c:v>
                </c:pt>
                <c:pt idx="6">
                  <c:v>10906.6608813974</c:v>
                </c:pt>
                <c:pt idx="7">
                  <c:v>10907.258396150501</c:v>
                </c:pt>
                <c:pt idx="8">
                  <c:v>10905.696002795699</c:v>
                </c:pt>
                <c:pt idx="9">
                  <c:v>10905.097816032299</c:v>
                </c:pt>
                <c:pt idx="10">
                  <c:v>10900.4790335159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5-4097-97F6-21E7A74A0FA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(4)'!$AR$17:$AR$27</c:f>
              <c:numCache>
                <c:formatCode>General</c:formatCode>
                <c:ptCount val="11"/>
                <c:pt idx="0">
                  <c:v>8199.6197061405001</c:v>
                </c:pt>
                <c:pt idx="1">
                  <c:v>8199.4063359747997</c:v>
                </c:pt>
                <c:pt idx="2">
                  <c:v>8198.13907998576</c:v>
                </c:pt>
                <c:pt idx="3">
                  <c:v>8197.3151766401097</c:v>
                </c:pt>
                <c:pt idx="4">
                  <c:v>8199.1469739120294</c:v>
                </c:pt>
                <c:pt idx="5">
                  <c:v>8199.0384421214003</c:v>
                </c:pt>
                <c:pt idx="6">
                  <c:v>8198.84053445073</c:v>
                </c:pt>
                <c:pt idx="7">
                  <c:v>8197.7377281207391</c:v>
                </c:pt>
                <c:pt idx="8">
                  <c:v>8197.6716049312799</c:v>
                </c:pt>
                <c:pt idx="9">
                  <c:v>8197.4887329353405</c:v>
                </c:pt>
                <c:pt idx="10">
                  <c:v>5869.7605322499403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D5-4097-97F6-21E7A74A0FA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(4)'!$AR$6:$AR$16</c:f>
              <c:numCache>
                <c:formatCode>General</c:formatCode>
                <c:ptCount val="11"/>
                <c:pt idx="0">
                  <c:v>5535.6290993765697</c:v>
                </c:pt>
                <c:pt idx="1">
                  <c:v>5535.62254687731</c:v>
                </c:pt>
                <c:pt idx="2">
                  <c:v>5536.0861023775797</c:v>
                </c:pt>
                <c:pt idx="3">
                  <c:v>5536.1074168361401</c:v>
                </c:pt>
                <c:pt idx="4">
                  <c:v>5536.0937574132404</c:v>
                </c:pt>
                <c:pt idx="5">
                  <c:v>5536.00067592102</c:v>
                </c:pt>
                <c:pt idx="6">
                  <c:v>5535.9354309632299</c:v>
                </c:pt>
                <c:pt idx="7">
                  <c:v>5535.9318558290497</c:v>
                </c:pt>
                <c:pt idx="8">
                  <c:v>5535.4097496142804</c:v>
                </c:pt>
                <c:pt idx="9">
                  <c:v>5535.2407935463398</c:v>
                </c:pt>
                <c:pt idx="10">
                  <c:v>2198.0290085551201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D5-4097-97F6-21E7A74A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4E32-BCFD-65DC295E2115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4-4E32-BCFD-65DC295E2115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4-4E32-BCFD-65DC295E2115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4-4E32-BCFD-65DC295E2115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4-4E32-BCFD-65DC295E2115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4-4E32-BCFD-65DC295E2115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4-4E32-BCFD-65DC295E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9-4E6D-94F0-3A46786B9E84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0.04'!$AM$61:$AM$71</c:f>
              <c:numCache>
                <c:formatCode>General</c:formatCode>
                <c:ptCount val="11"/>
                <c:pt idx="0">
                  <c:v>177.56090504012801</c:v>
                </c:pt>
                <c:pt idx="1">
                  <c:v>182.44262146314199</c:v>
                </c:pt>
                <c:pt idx="2">
                  <c:v>185.582438161303</c:v>
                </c:pt>
                <c:pt idx="3">
                  <c:v>187.36080756708</c:v>
                </c:pt>
                <c:pt idx="4">
                  <c:v>210.31944428936399</c:v>
                </c:pt>
                <c:pt idx="5">
                  <c:v>215.88073850073701</c:v>
                </c:pt>
                <c:pt idx="6">
                  <c:v>223.418886986454</c:v>
                </c:pt>
                <c:pt idx="7">
                  <c:v>223.61636560834</c:v>
                </c:pt>
                <c:pt idx="8">
                  <c:v>217.82873985964599</c:v>
                </c:pt>
                <c:pt idx="9">
                  <c:v>217.115778960586</c:v>
                </c:pt>
                <c:pt idx="10">
                  <c:v>1013.2421941477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9-4E6D-94F0-3A46786B9E84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0.04'!$AM$50:$AM$60</c:f>
              <c:numCache>
                <c:formatCode>General</c:formatCode>
                <c:ptCount val="11"/>
                <c:pt idx="0">
                  <c:v>177.56090504012801</c:v>
                </c:pt>
                <c:pt idx="1">
                  <c:v>182.44262146314199</c:v>
                </c:pt>
                <c:pt idx="2">
                  <c:v>185.582438161303</c:v>
                </c:pt>
                <c:pt idx="3">
                  <c:v>187.36080756708</c:v>
                </c:pt>
                <c:pt idx="4">
                  <c:v>210.31944428936399</c:v>
                </c:pt>
                <c:pt idx="5">
                  <c:v>215.88073850073701</c:v>
                </c:pt>
                <c:pt idx="6">
                  <c:v>223.418886986454</c:v>
                </c:pt>
                <c:pt idx="7">
                  <c:v>223.61636560834</c:v>
                </c:pt>
                <c:pt idx="8">
                  <c:v>217.82873985964599</c:v>
                </c:pt>
                <c:pt idx="9">
                  <c:v>217.115778960586</c:v>
                </c:pt>
                <c:pt idx="10">
                  <c:v>1013.2421941477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89-4E6D-94F0-3A46786B9E84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0.04'!$AM$39:$AM$49</c:f>
              <c:numCache>
                <c:formatCode>General</c:formatCode>
                <c:ptCount val="11"/>
                <c:pt idx="0">
                  <c:v>182.96542013720699</c:v>
                </c:pt>
                <c:pt idx="1">
                  <c:v>190.509737783632</c:v>
                </c:pt>
                <c:pt idx="2">
                  <c:v>194.967346581546</c:v>
                </c:pt>
                <c:pt idx="3">
                  <c:v>197.090668816705</c:v>
                </c:pt>
                <c:pt idx="4">
                  <c:v>224.478989411985</c:v>
                </c:pt>
                <c:pt idx="5">
                  <c:v>237.281956569074</c:v>
                </c:pt>
                <c:pt idx="6">
                  <c:v>253.65605994215301</c:v>
                </c:pt>
                <c:pt idx="7">
                  <c:v>262.54826554121001</c:v>
                </c:pt>
                <c:pt idx="8">
                  <c:v>269.80834097182901</c:v>
                </c:pt>
                <c:pt idx="9">
                  <c:v>475.65593902177102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89-4E6D-94F0-3A46786B9E84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0.04'!$AM$28:$AM$38</c:f>
              <c:numCache>
                <c:formatCode>General</c:formatCode>
                <c:ptCount val="11"/>
                <c:pt idx="0">
                  <c:v>184.729013161117</c:v>
                </c:pt>
                <c:pt idx="1">
                  <c:v>193.201716337487</c:v>
                </c:pt>
                <c:pt idx="2">
                  <c:v>196.40734434184401</c:v>
                </c:pt>
                <c:pt idx="3">
                  <c:v>198.10439171939399</c:v>
                </c:pt>
                <c:pt idx="4">
                  <c:v>241.0803141609</c:v>
                </c:pt>
                <c:pt idx="5">
                  <c:v>259.20049973652903</c:v>
                </c:pt>
                <c:pt idx="6">
                  <c:v>262.534896611264</c:v>
                </c:pt>
                <c:pt idx="7">
                  <c:v>316.64738941618998</c:v>
                </c:pt>
                <c:pt idx="8">
                  <c:v>396.32414629880202</c:v>
                </c:pt>
                <c:pt idx="9">
                  <c:v>1743.44031904299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9-4E6D-94F0-3A46786B9E84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0.04'!$AM$17:$AM$27</c:f>
              <c:numCache>
                <c:formatCode>General</c:formatCode>
                <c:ptCount val="11"/>
                <c:pt idx="0">
                  <c:v>231.095652299812</c:v>
                </c:pt>
                <c:pt idx="1">
                  <c:v>353.14033433775597</c:v>
                </c:pt>
                <c:pt idx="2">
                  <c:v>466.137556793231</c:v>
                </c:pt>
                <c:pt idx="3">
                  <c:v>670.39236821019801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89-4E6D-94F0-3A46786B9E84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0.04'!$AM$6:$AM$16</c:f>
              <c:numCache>
                <c:formatCode>General</c:formatCode>
                <c:ptCount val="11"/>
                <c:pt idx="0">
                  <c:v>197.49279243426901</c:v>
                </c:pt>
                <c:pt idx="1">
                  <c:v>212.53726538567099</c:v>
                </c:pt>
                <c:pt idx="2">
                  <c:v>223.609971977534</c:v>
                </c:pt>
                <c:pt idx="3">
                  <c:v>242.20712665990899</c:v>
                </c:pt>
                <c:pt idx="4">
                  <c:v>909.84703311155999</c:v>
                </c:pt>
                <c:pt idx="5">
                  <c:v>1936.8147559967999</c:v>
                </c:pt>
                <c:pt idx="6">
                  <c:v>1860.1530948269401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89-4E6D-94F0-3A46786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9-4CFB-9162-D0E65317B81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0.04'!$AQ$61:$AQ$71</c:f>
              <c:numCache>
                <c:formatCode>General</c:formatCode>
                <c:ptCount val="11"/>
                <c:pt idx="0">
                  <c:v>6647.2885779774897</c:v>
                </c:pt>
                <c:pt idx="1">
                  <c:v>6649.3612555506097</c:v>
                </c:pt>
                <c:pt idx="2">
                  <c:v>6646.0379177955101</c:v>
                </c:pt>
                <c:pt idx="3">
                  <c:v>6647.4190045488504</c:v>
                </c:pt>
                <c:pt idx="4">
                  <c:v>6645.9734842263597</c:v>
                </c:pt>
                <c:pt idx="5">
                  <c:v>6648.42815695436</c:v>
                </c:pt>
                <c:pt idx="6">
                  <c:v>6646.7815528695</c:v>
                </c:pt>
                <c:pt idx="7">
                  <c:v>6645.2806088734296</c:v>
                </c:pt>
                <c:pt idx="8">
                  <c:v>6645.4157871294101</c:v>
                </c:pt>
                <c:pt idx="9">
                  <c:v>6648.3227970357502</c:v>
                </c:pt>
                <c:pt idx="10">
                  <c:v>3654.2892251366702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9-4CFB-9162-D0E65317B81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0.04'!$AQ$50:$AQ$60</c:f>
              <c:numCache>
                <c:formatCode>General</c:formatCode>
                <c:ptCount val="11"/>
                <c:pt idx="0">
                  <c:v>6647.2885779774897</c:v>
                </c:pt>
                <c:pt idx="1">
                  <c:v>6649.3612555506097</c:v>
                </c:pt>
                <c:pt idx="2">
                  <c:v>6646.0379177955101</c:v>
                </c:pt>
                <c:pt idx="3">
                  <c:v>6647.4190045488504</c:v>
                </c:pt>
                <c:pt idx="4">
                  <c:v>6645.9734842263597</c:v>
                </c:pt>
                <c:pt idx="5">
                  <c:v>6648.42815695436</c:v>
                </c:pt>
                <c:pt idx="6">
                  <c:v>6646.7815528695</c:v>
                </c:pt>
                <c:pt idx="7">
                  <c:v>6645.2806088734296</c:v>
                </c:pt>
                <c:pt idx="8">
                  <c:v>6645.4157871294101</c:v>
                </c:pt>
                <c:pt idx="9">
                  <c:v>6648.3227970357502</c:v>
                </c:pt>
                <c:pt idx="10">
                  <c:v>3654.2892251366702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9-4CFB-9162-D0E65317B81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0.04'!$AQ$39:$AQ$49</c:f>
              <c:numCache>
                <c:formatCode>General</c:formatCode>
                <c:ptCount val="11"/>
                <c:pt idx="0">
                  <c:v>3310.5249309464498</c:v>
                </c:pt>
                <c:pt idx="1">
                  <c:v>3310.9549002326198</c:v>
                </c:pt>
                <c:pt idx="2">
                  <c:v>3311.1539511772298</c:v>
                </c:pt>
                <c:pt idx="3">
                  <c:v>3310.3334525260302</c:v>
                </c:pt>
                <c:pt idx="4">
                  <c:v>3311.1893837499701</c:v>
                </c:pt>
                <c:pt idx="5">
                  <c:v>3310.4705098958598</c:v>
                </c:pt>
                <c:pt idx="6">
                  <c:v>3309.9928091358502</c:v>
                </c:pt>
                <c:pt idx="7">
                  <c:v>3310.84255653847</c:v>
                </c:pt>
                <c:pt idx="8">
                  <c:v>3216.1049088272298</c:v>
                </c:pt>
                <c:pt idx="9">
                  <c:v>2024.01465736673</c:v>
                </c:pt>
                <c:pt idx="10">
                  <c:v>742.42472701097904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9-4CFB-9162-D0E65317B81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0.04'!$AQ$28:$AQ$38</c:f>
              <c:numCache>
                <c:formatCode>General</c:formatCode>
                <c:ptCount val="11"/>
                <c:pt idx="0">
                  <c:v>2568.9867300792598</c:v>
                </c:pt>
                <c:pt idx="1">
                  <c:v>2568.8671121024099</c:v>
                </c:pt>
                <c:pt idx="2">
                  <c:v>2568.83611855955</c:v>
                </c:pt>
                <c:pt idx="3">
                  <c:v>2568.6402455095999</c:v>
                </c:pt>
                <c:pt idx="4">
                  <c:v>2568.2650542185602</c:v>
                </c:pt>
                <c:pt idx="5">
                  <c:v>2568.5517078277999</c:v>
                </c:pt>
                <c:pt idx="6">
                  <c:v>2568.38537989829</c:v>
                </c:pt>
                <c:pt idx="7">
                  <c:v>2377.5124199525799</c:v>
                </c:pt>
                <c:pt idx="8">
                  <c:v>1744.67543751832</c:v>
                </c:pt>
                <c:pt idx="9">
                  <c:v>1105.8106660205799</c:v>
                </c:pt>
                <c:pt idx="10">
                  <c:v>421.18759806947202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9-4CFB-9162-D0E65317B81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0.04'!$AQ$17:$AQ$27</c:f>
              <c:numCache>
                <c:formatCode>General</c:formatCode>
                <c:ptCount val="11"/>
                <c:pt idx="0">
                  <c:v>520.10049846719801</c:v>
                </c:pt>
                <c:pt idx="1">
                  <c:v>429.12497041590098</c:v>
                </c:pt>
                <c:pt idx="2">
                  <c:v>391.06452430099199</c:v>
                </c:pt>
                <c:pt idx="3">
                  <c:v>354.57260243445501</c:v>
                </c:pt>
                <c:pt idx="4">
                  <c:v>178.70521737973999</c:v>
                </c:pt>
                <c:pt idx="5">
                  <c:v>143.23085058409299</c:v>
                </c:pt>
                <c:pt idx="6">
                  <c:v>135.19686599903699</c:v>
                </c:pt>
                <c:pt idx="7">
                  <c:v>105.387118385774</c:v>
                </c:pt>
                <c:pt idx="8">
                  <c:v>94.198864421002199</c:v>
                </c:pt>
                <c:pt idx="9">
                  <c:v>76.431265344562803</c:v>
                </c:pt>
                <c:pt idx="10">
                  <c:v>39.636668841992503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C9-4CFB-9162-D0E65317B81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0.04'!$AQ$6:$AQ$16</c:f>
              <c:numCache>
                <c:formatCode>General</c:formatCode>
                <c:ptCount val="11"/>
                <c:pt idx="0">
                  <c:v>975.46514754387704</c:v>
                </c:pt>
                <c:pt idx="1">
                  <c:v>921.16004125642803</c:v>
                </c:pt>
                <c:pt idx="2">
                  <c:v>882.10021558810502</c:v>
                </c:pt>
                <c:pt idx="3">
                  <c:v>839.05560550597204</c:v>
                </c:pt>
                <c:pt idx="4">
                  <c:v>534.67920565635404</c:v>
                </c:pt>
                <c:pt idx="5">
                  <c:v>453.38695386801101</c:v>
                </c:pt>
                <c:pt idx="6">
                  <c:v>426.87529534597297</c:v>
                </c:pt>
                <c:pt idx="7">
                  <c:v>254.97296844353701</c:v>
                </c:pt>
                <c:pt idx="8">
                  <c:v>193.95768521828001</c:v>
                </c:pt>
                <c:pt idx="9">
                  <c:v>153.32643777199101</c:v>
                </c:pt>
                <c:pt idx="10">
                  <c:v>83.314753475771397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C9-4CFB-9162-D0E65317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4915-8D2A-6023783274EE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0.04'!$AP$61:$AP$71</c:f>
              <c:numCache>
                <c:formatCode>General</c:formatCode>
                <c:ptCount val="11"/>
                <c:pt idx="0">
                  <c:v>2309.34704870732</c:v>
                </c:pt>
                <c:pt idx="1">
                  <c:v>2410.18193428205</c:v>
                </c:pt>
                <c:pt idx="2">
                  <c:v>2364.9334740613799</c:v>
                </c:pt>
                <c:pt idx="3">
                  <c:v>2331.83229729604</c:v>
                </c:pt>
                <c:pt idx="4">
                  <c:v>2291.4919537505002</c:v>
                </c:pt>
                <c:pt idx="5">
                  <c:v>2127.0824122619701</c:v>
                </c:pt>
                <c:pt idx="6">
                  <c:v>2098.2172003322398</c:v>
                </c:pt>
                <c:pt idx="7">
                  <c:v>2141.93587235527</c:v>
                </c:pt>
                <c:pt idx="8">
                  <c:v>1978.6739304929699</c:v>
                </c:pt>
                <c:pt idx="9">
                  <c:v>1902.78533187122</c:v>
                </c:pt>
                <c:pt idx="10">
                  <c:v>811.30421074575804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A-4915-8D2A-6023783274EE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0.04'!$AP$50:$AP$60</c:f>
              <c:numCache>
                <c:formatCode>General</c:formatCode>
                <c:ptCount val="11"/>
                <c:pt idx="0">
                  <c:v>2309.34704870732</c:v>
                </c:pt>
                <c:pt idx="1">
                  <c:v>2410.18193428205</c:v>
                </c:pt>
                <c:pt idx="2">
                  <c:v>2364.9334740613799</c:v>
                </c:pt>
                <c:pt idx="3">
                  <c:v>2331.83229729604</c:v>
                </c:pt>
                <c:pt idx="4">
                  <c:v>2291.4919537505002</c:v>
                </c:pt>
                <c:pt idx="5">
                  <c:v>2127.0824122619701</c:v>
                </c:pt>
                <c:pt idx="6">
                  <c:v>2098.2172003322398</c:v>
                </c:pt>
                <c:pt idx="7">
                  <c:v>2141.93587235527</c:v>
                </c:pt>
                <c:pt idx="8">
                  <c:v>1978.6739304929699</c:v>
                </c:pt>
                <c:pt idx="9">
                  <c:v>1902.78533187122</c:v>
                </c:pt>
                <c:pt idx="10">
                  <c:v>811.30421074575804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A-4915-8D2A-6023783274EE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0.04'!$AP$39:$AP$49</c:f>
              <c:numCache>
                <c:formatCode>General</c:formatCode>
                <c:ptCount val="11"/>
                <c:pt idx="0">
                  <c:v>1140.75260396364</c:v>
                </c:pt>
                <c:pt idx="1">
                  <c:v>1142.2525212580399</c:v>
                </c:pt>
                <c:pt idx="2">
                  <c:v>1175.68109648213</c:v>
                </c:pt>
                <c:pt idx="3">
                  <c:v>1181.8942786243899</c:v>
                </c:pt>
                <c:pt idx="4">
                  <c:v>1099.11574751532</c:v>
                </c:pt>
                <c:pt idx="5">
                  <c:v>877.00346035854204</c:v>
                </c:pt>
                <c:pt idx="6">
                  <c:v>1017.98476837359</c:v>
                </c:pt>
                <c:pt idx="7">
                  <c:v>928.92441929254301</c:v>
                </c:pt>
                <c:pt idx="8">
                  <c:v>859.55020936635105</c:v>
                </c:pt>
                <c:pt idx="9">
                  <c:v>510.18107504450097</c:v>
                </c:pt>
                <c:pt idx="10">
                  <c:v>178.62938642793401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A-4915-8D2A-6023783274EE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0.04'!$AP$28:$AP$38</c:f>
              <c:numCache>
                <c:formatCode>General</c:formatCode>
                <c:ptCount val="11"/>
                <c:pt idx="0">
                  <c:v>928.27610933437302</c:v>
                </c:pt>
                <c:pt idx="1">
                  <c:v>908.78242759048999</c:v>
                </c:pt>
                <c:pt idx="2">
                  <c:v>875.49211557830199</c:v>
                </c:pt>
                <c:pt idx="3">
                  <c:v>897.86918155373905</c:v>
                </c:pt>
                <c:pt idx="4">
                  <c:v>737.51319175320998</c:v>
                </c:pt>
                <c:pt idx="5">
                  <c:v>834.67526732319698</c:v>
                </c:pt>
                <c:pt idx="6">
                  <c:v>775.61454614960405</c:v>
                </c:pt>
                <c:pt idx="7">
                  <c:v>748.60637143264796</c:v>
                </c:pt>
                <c:pt idx="8">
                  <c:v>597.51606298852096</c:v>
                </c:pt>
                <c:pt idx="9">
                  <c:v>312.34027015127799</c:v>
                </c:pt>
                <c:pt idx="10">
                  <c:v>110.739742042828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A-4915-8D2A-6023783274EE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0.04'!$AP$17:$AP$27</c:f>
              <c:numCache>
                <c:formatCode>General</c:formatCode>
                <c:ptCount val="11"/>
                <c:pt idx="0">
                  <c:v>186.10506113374299</c:v>
                </c:pt>
                <c:pt idx="1">
                  <c:v>169.484896566549</c:v>
                </c:pt>
                <c:pt idx="2">
                  <c:v>145.652803099191</c:v>
                </c:pt>
                <c:pt idx="3">
                  <c:v>122.749213411265</c:v>
                </c:pt>
                <c:pt idx="4">
                  <c:v>68.805193332969594</c:v>
                </c:pt>
                <c:pt idx="5">
                  <c:v>48.319145541648197</c:v>
                </c:pt>
                <c:pt idx="6">
                  <c:v>42.786004393968803</c:v>
                </c:pt>
                <c:pt idx="7">
                  <c:v>39.170123194643303</c:v>
                </c:pt>
                <c:pt idx="8">
                  <c:v>33.610983577578899</c:v>
                </c:pt>
                <c:pt idx="9">
                  <c:v>27.507252454005599</c:v>
                </c:pt>
                <c:pt idx="10">
                  <c:v>20.577014184169499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0A-4915-8D2A-6023783274EE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0.04'!$AP$6:$AP$16</c:f>
              <c:numCache>
                <c:formatCode>General</c:formatCode>
                <c:ptCount val="11"/>
                <c:pt idx="0">
                  <c:v>345.63958119352901</c:v>
                </c:pt>
                <c:pt idx="1">
                  <c:v>320.46205262840402</c:v>
                </c:pt>
                <c:pt idx="2">
                  <c:v>284.45461895147002</c:v>
                </c:pt>
                <c:pt idx="3">
                  <c:v>302.690225441069</c:v>
                </c:pt>
                <c:pt idx="4">
                  <c:v>186.97902030194899</c:v>
                </c:pt>
                <c:pt idx="5">
                  <c:v>159.71465952812699</c:v>
                </c:pt>
                <c:pt idx="6">
                  <c:v>154.46317321454899</c:v>
                </c:pt>
                <c:pt idx="7">
                  <c:v>80.597813132814693</c:v>
                </c:pt>
                <c:pt idx="8">
                  <c:v>59.851503311949301</c:v>
                </c:pt>
                <c:pt idx="9">
                  <c:v>52.638784101461901</c:v>
                </c:pt>
                <c:pt idx="10">
                  <c:v>35.980693649513299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0A-4915-8D2A-60237832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885-B479-4DF4944721DB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0.04'!$AK$61:$AK$71</c:f>
              <c:numCache>
                <c:formatCode>General</c:formatCode>
                <c:ptCount val="11"/>
                <c:pt idx="0">
                  <c:v>1.1488112860818001</c:v>
                </c:pt>
                <c:pt idx="1">
                  <c:v>1.50108276739891</c:v>
                </c:pt>
                <c:pt idx="2">
                  <c:v>1.6472483569804099</c:v>
                </c:pt>
                <c:pt idx="3">
                  <c:v>1.8196587552097201</c:v>
                </c:pt>
                <c:pt idx="4">
                  <c:v>2.72056738958057</c:v>
                </c:pt>
                <c:pt idx="5">
                  <c:v>3.1077948535293398</c:v>
                </c:pt>
                <c:pt idx="6">
                  <c:v>3.2090293300899999</c:v>
                </c:pt>
                <c:pt idx="7">
                  <c:v>4.2159864501413997</c:v>
                </c:pt>
                <c:pt idx="8">
                  <c:v>5.3879041824664897</c:v>
                </c:pt>
                <c:pt idx="9">
                  <c:v>8.1212024767695805</c:v>
                </c:pt>
                <c:pt idx="10">
                  <c:v>14.3292647516282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885-B479-4DF4944721DB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0.04'!$AK$50:$AK$60</c:f>
              <c:numCache>
                <c:formatCode>General</c:formatCode>
                <c:ptCount val="11"/>
                <c:pt idx="0">
                  <c:v>1.1488112860818001</c:v>
                </c:pt>
                <c:pt idx="1">
                  <c:v>1.50108276739891</c:v>
                </c:pt>
                <c:pt idx="2">
                  <c:v>1.6472483569804099</c:v>
                </c:pt>
                <c:pt idx="3">
                  <c:v>1.8196587552097201</c:v>
                </c:pt>
                <c:pt idx="4">
                  <c:v>2.72056738958057</c:v>
                </c:pt>
                <c:pt idx="5">
                  <c:v>3.1077948535293398</c:v>
                </c:pt>
                <c:pt idx="6">
                  <c:v>3.2090293300899999</c:v>
                </c:pt>
                <c:pt idx="7">
                  <c:v>4.2159864501413997</c:v>
                </c:pt>
                <c:pt idx="8">
                  <c:v>5.3879041824664897</c:v>
                </c:pt>
                <c:pt idx="9">
                  <c:v>8.1212024767695805</c:v>
                </c:pt>
                <c:pt idx="10">
                  <c:v>14.3292647516282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D-4885-B479-4DF4944721DB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0.04'!$AK$39:$AK$49</c:f>
              <c:numCache>
                <c:formatCode>General</c:formatCode>
                <c:ptCount val="11"/>
                <c:pt idx="0">
                  <c:v>1.1198823272379701</c:v>
                </c:pt>
                <c:pt idx="1">
                  <c:v>1.4561604488664699</c:v>
                </c:pt>
                <c:pt idx="2">
                  <c:v>1.59469405580056</c:v>
                </c:pt>
                <c:pt idx="3">
                  <c:v>1.7636254761514101</c:v>
                </c:pt>
                <c:pt idx="4">
                  <c:v>2.6387324361380999</c:v>
                </c:pt>
                <c:pt idx="5">
                  <c:v>2.9832993038700901</c:v>
                </c:pt>
                <c:pt idx="6">
                  <c:v>3.0452843872950099</c:v>
                </c:pt>
                <c:pt idx="7">
                  <c:v>3.9084089621007201</c:v>
                </c:pt>
                <c:pt idx="8">
                  <c:v>4.8223734343735503</c:v>
                </c:pt>
                <c:pt idx="9">
                  <c:v>5.9481310209707496</c:v>
                </c:pt>
                <c:pt idx="10">
                  <c:v>6.7301254447972996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D-4885-B479-4DF4944721DB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0.04'!$AK$28:$AK$38</c:f>
              <c:numCache>
                <c:formatCode>General</c:formatCode>
                <c:ptCount val="11"/>
                <c:pt idx="0">
                  <c:v>1.1108861232596401</c:v>
                </c:pt>
                <c:pt idx="1">
                  <c:v>1.4422217760621401</c:v>
                </c:pt>
                <c:pt idx="2">
                  <c:v>1.5874514495104</c:v>
                </c:pt>
                <c:pt idx="3">
                  <c:v>1.75865999261016</c:v>
                </c:pt>
                <c:pt idx="4">
                  <c:v>2.55839009598371</c:v>
                </c:pt>
                <c:pt idx="5">
                  <c:v>2.8813005399256801</c:v>
                </c:pt>
                <c:pt idx="6">
                  <c:v>3.0096817429908298</c:v>
                </c:pt>
                <c:pt idx="7">
                  <c:v>3.82247705730969</c:v>
                </c:pt>
                <c:pt idx="8">
                  <c:v>4.3574156863125602</c:v>
                </c:pt>
                <c:pt idx="9">
                  <c:v>4.6000302784758604</c:v>
                </c:pt>
                <c:pt idx="10">
                  <c:v>5.3566390738201504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ED-4885-B479-4DF4944721DB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0.04'!$AK$17:$AK$27</c:f>
              <c:numCache>
                <c:formatCode>General</c:formatCode>
                <c:ptCount val="11"/>
                <c:pt idx="0">
                  <c:v>0.92155452797771298</c:v>
                </c:pt>
                <c:pt idx="1">
                  <c:v>0.98518691486072796</c:v>
                </c:pt>
                <c:pt idx="2">
                  <c:v>0.98419735297972899</c:v>
                </c:pt>
                <c:pt idx="3">
                  <c:v>0.98964408808191495</c:v>
                </c:pt>
                <c:pt idx="4">
                  <c:v>0.99357651333553099</c:v>
                </c:pt>
                <c:pt idx="5">
                  <c:v>0.99078870061373503</c:v>
                </c:pt>
                <c:pt idx="6">
                  <c:v>0.996090805172548</c:v>
                </c:pt>
                <c:pt idx="7">
                  <c:v>1.0067130195149001</c:v>
                </c:pt>
                <c:pt idx="8">
                  <c:v>1.10175583978949</c:v>
                </c:pt>
                <c:pt idx="9">
                  <c:v>1.2219859892204601</c:v>
                </c:pt>
                <c:pt idx="10">
                  <c:v>1.28789351244434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ED-4885-B479-4DF4944721DB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0.04'!$AK$6:$AK$16</c:f>
              <c:numCache>
                <c:formatCode>General</c:formatCode>
                <c:ptCount val="11"/>
                <c:pt idx="0">
                  <c:v>1.05010164573151</c:v>
                </c:pt>
                <c:pt idx="1">
                  <c:v>1.3511227013549501</c:v>
                </c:pt>
                <c:pt idx="2">
                  <c:v>1.4622360912577601</c:v>
                </c:pt>
                <c:pt idx="3">
                  <c:v>1.5640042736852999</c:v>
                </c:pt>
                <c:pt idx="4">
                  <c:v>1.63060422009379</c:v>
                </c:pt>
                <c:pt idx="5">
                  <c:v>1.6380841294886701</c:v>
                </c:pt>
                <c:pt idx="6">
                  <c:v>1.6402700311831699</c:v>
                </c:pt>
                <c:pt idx="7">
                  <c:v>1.6137679435090699</c:v>
                </c:pt>
                <c:pt idx="8">
                  <c:v>1.6159109995941401</c:v>
                </c:pt>
                <c:pt idx="9">
                  <c:v>1.87856446340862</c:v>
                </c:pt>
                <c:pt idx="10">
                  <c:v>2.1540773204946002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ED-4885-B479-4DF49447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A-4EA2-B011-8FE8ED6214B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0.04'!$AU$61:$AU$71</c:f>
              <c:numCache>
                <c:formatCode>0.00%</c:formatCode>
                <c:ptCount val="11"/>
                <c:pt idx="0">
                  <c:v>0.78699109144496693</c:v>
                </c:pt>
                <c:pt idx="1">
                  <c:v>0.58601331375230514</c:v>
                </c:pt>
                <c:pt idx="2">
                  <c:v>0.52488820189012675</c:v>
                </c:pt>
                <c:pt idx="3">
                  <c:v>0.47057034877368914</c:v>
                </c:pt>
                <c:pt idx="4">
                  <c:v>0.27982188090883708</c:v>
                </c:pt>
                <c:pt idx="5">
                  <c:v>0.23837445497530621</c:v>
                </c:pt>
                <c:pt idx="6">
                  <c:v>0.22286728809765846</c:v>
                </c:pt>
                <c:pt idx="7">
                  <c:v>0.15398603502429553</c:v>
                </c:pt>
                <c:pt idx="8">
                  <c:v>0.11240318655132277</c:v>
                </c:pt>
                <c:pt idx="9">
                  <c:v>6.1969286323163411E-2</c:v>
                </c:pt>
                <c:pt idx="10">
                  <c:v>2.6609032886392731E-3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A-4EA2-B011-8FE8ED6214B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0.04'!$AU$50:$AU$60</c:f>
              <c:numCache>
                <c:formatCode>0.00%</c:formatCode>
                <c:ptCount val="11"/>
                <c:pt idx="0">
                  <c:v>0.78699109144496693</c:v>
                </c:pt>
                <c:pt idx="1">
                  <c:v>0.58601331375230514</c:v>
                </c:pt>
                <c:pt idx="2">
                  <c:v>0.52488820189012675</c:v>
                </c:pt>
                <c:pt idx="3">
                  <c:v>0.47057034877368914</c:v>
                </c:pt>
                <c:pt idx="4">
                  <c:v>0.27982188090883708</c:v>
                </c:pt>
                <c:pt idx="5">
                  <c:v>0.23837445497530621</c:v>
                </c:pt>
                <c:pt idx="6">
                  <c:v>0.22286728809765846</c:v>
                </c:pt>
                <c:pt idx="7">
                  <c:v>0.15398603502429553</c:v>
                </c:pt>
                <c:pt idx="8">
                  <c:v>0.11240318655132277</c:v>
                </c:pt>
                <c:pt idx="9">
                  <c:v>6.1969286323163411E-2</c:v>
                </c:pt>
                <c:pt idx="10">
                  <c:v>2.6609032886392731E-3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A-4EA2-B011-8FE8ED6214B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0.04'!$AU$39:$AU$49</c:f>
              <c:numCache>
                <c:formatCode>0.00%</c:formatCode>
                <c:ptCount val="11"/>
                <c:pt idx="0">
                  <c:v>0.78331565139677772</c:v>
                </c:pt>
                <c:pt idx="1">
                  <c:v>0.57832534789297851</c:v>
                </c:pt>
                <c:pt idx="2">
                  <c:v>0.51587711116816848</c:v>
                </c:pt>
                <c:pt idx="3">
                  <c:v>0.46134380628021154</c:v>
                </c:pt>
                <c:pt idx="4">
                  <c:v>0.27005474249316325</c:v>
                </c:pt>
                <c:pt idx="5">
                  <c:v>0.22556960424081027</c:v>
                </c:pt>
                <c:pt idx="6">
                  <c:v>0.20640572272810076</c:v>
                </c:pt>
                <c:pt idx="7">
                  <c:v>0.13279723391499496</c:v>
                </c:pt>
                <c:pt idx="8">
                  <c:v>8.8649995542701213E-2</c:v>
                </c:pt>
                <c:pt idx="9">
                  <c:v>2.6125217189677499E-2</c:v>
                </c:pt>
                <c:pt idx="10">
                  <c:v>1.263049473832258E-7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A-4EA2-B011-8FE8ED6214B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0.04'!$AU$28:$AU$38</c:f>
              <c:numCache>
                <c:formatCode>0.00%</c:formatCode>
                <c:ptCount val="11"/>
                <c:pt idx="0">
                  <c:v>0.78210617572997165</c:v>
                </c:pt>
                <c:pt idx="1">
                  <c:v>0.57576698808529903</c:v>
                </c:pt>
                <c:pt idx="2">
                  <c:v>0.51446286553265674</c:v>
                </c:pt>
                <c:pt idx="3">
                  <c:v>0.46033131837428254</c:v>
                </c:pt>
                <c:pt idx="4">
                  <c:v>0.25935714669178778</c:v>
                </c:pt>
                <c:pt idx="5">
                  <c:v>0.21382451981468978</c:v>
                </c:pt>
                <c:pt idx="6">
                  <c:v>0.2020283102181481</c:v>
                </c:pt>
                <c:pt idx="7">
                  <c:v>0.12503775872985418</c:v>
                </c:pt>
                <c:pt idx="8">
                  <c:v>6.0225519809091244E-2</c:v>
                </c:pt>
                <c:pt idx="9">
                  <c:v>3.3841408566120577E-3</c:v>
                </c:pt>
                <c:pt idx="10">
                  <c:v>1.2630472490111155E-7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A-4EA2-B011-8FE8ED6214B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0.04'!$AU$17:$AU$27</c:f>
              <c:numCache>
                <c:formatCode>0.00%</c:formatCode>
                <c:ptCount val="11"/>
                <c:pt idx="0">
                  <c:v>0.75230357272308201</c:v>
                </c:pt>
                <c:pt idx="1">
                  <c:v>0.45849513394333863</c:v>
                </c:pt>
                <c:pt idx="2">
                  <c:v>0.3461365080416311</c:v>
                </c:pt>
                <c:pt idx="3">
                  <c:v>0.2368983644943489</c:v>
                </c:pt>
                <c:pt idx="4">
                  <c:v>2.3466285959611378E-6</c:v>
                </c:pt>
                <c:pt idx="5">
                  <c:v>1.9272599211755475E-6</c:v>
                </c:pt>
                <c:pt idx="6">
                  <c:v>1.8122258636460497E-6</c:v>
                </c:pt>
                <c:pt idx="7">
                  <c:v>1.2334447824293203E-6</c:v>
                </c:pt>
                <c:pt idx="8">
                  <c:v>8.9339566475126257E-7</c:v>
                </c:pt>
                <c:pt idx="9">
                  <c:v>4.972304302474425E-7</c:v>
                </c:pt>
                <c:pt idx="10">
                  <c:v>1.2630207957941708E-7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A-4EA2-B011-8FE8ED6214B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0.04'!$AU$6:$AU$16</c:f>
              <c:numCache>
                <c:formatCode>0.00%</c:formatCode>
                <c:ptCount val="11"/>
                <c:pt idx="0">
                  <c:v>0.77358663222321367</c:v>
                </c:pt>
                <c:pt idx="1">
                  <c:v>0.55830708649220517</c:v>
                </c:pt>
                <c:pt idx="2">
                  <c:v>0.49011782394429571</c:v>
                </c:pt>
                <c:pt idx="3">
                  <c:v>0.42275904056242647</c:v>
                </c:pt>
                <c:pt idx="4">
                  <c:v>7.9492052641414387E-2</c:v>
                </c:pt>
                <c:pt idx="5">
                  <c:v>1.4931000235848367E-2</c:v>
                </c:pt>
                <c:pt idx="6">
                  <c:v>5.3790031643523748E-3</c:v>
                </c:pt>
                <c:pt idx="7">
                  <c:v>1.2334473904097989E-6</c:v>
                </c:pt>
                <c:pt idx="8">
                  <c:v>8.9339694471925371E-7</c:v>
                </c:pt>
                <c:pt idx="9">
                  <c:v>4.9723147271736301E-7</c:v>
                </c:pt>
                <c:pt idx="10">
                  <c:v>1.2630332526266436E-7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BA-4EA2-B011-8FE8ED62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B43-866B-AFE567544A2C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0.04'!$AT$61:$AT$71</c:f>
              <c:numCache>
                <c:formatCode>General</c:formatCode>
                <c:ptCount val="11"/>
                <c:pt idx="0">
                  <c:v>-4985.9583332143202</c:v>
                </c:pt>
                <c:pt idx="1">
                  <c:v>-4986.27352345906</c:v>
                </c:pt>
                <c:pt idx="2">
                  <c:v>-4986.5052891192699</c:v>
                </c:pt>
                <c:pt idx="3">
                  <c:v>-4986.2370411716201</c:v>
                </c:pt>
                <c:pt idx="4">
                  <c:v>-4986.3008889221401</c:v>
                </c:pt>
                <c:pt idx="5">
                  <c:v>-4985.7739977764804</c:v>
                </c:pt>
                <c:pt idx="6">
                  <c:v>-4986.2736417186497</c:v>
                </c:pt>
                <c:pt idx="7">
                  <c:v>-4986.2170395165003</c:v>
                </c:pt>
                <c:pt idx="8">
                  <c:v>-4986.0453481990598</c:v>
                </c:pt>
                <c:pt idx="9">
                  <c:v>-4985.5648941093004</c:v>
                </c:pt>
                <c:pt idx="10">
                  <c:v>-2983.52640208804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A-4B43-866B-AFE567544A2C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0.04'!$AT$50:$AT$60</c:f>
              <c:numCache>
                <c:formatCode>General</c:formatCode>
                <c:ptCount val="11"/>
                <c:pt idx="0">
                  <c:v>-4985.9583332143202</c:v>
                </c:pt>
                <c:pt idx="1">
                  <c:v>-4986.27352345906</c:v>
                </c:pt>
                <c:pt idx="2">
                  <c:v>-4986.5052891192699</c:v>
                </c:pt>
                <c:pt idx="3">
                  <c:v>-4986.2370411716201</c:v>
                </c:pt>
                <c:pt idx="4">
                  <c:v>-4986.3008889221401</c:v>
                </c:pt>
                <c:pt idx="5">
                  <c:v>-4985.7739977764804</c:v>
                </c:pt>
                <c:pt idx="6">
                  <c:v>-4986.2736417186497</c:v>
                </c:pt>
                <c:pt idx="7">
                  <c:v>-4986.2170395165003</c:v>
                </c:pt>
                <c:pt idx="8">
                  <c:v>-4986.0453481990598</c:v>
                </c:pt>
                <c:pt idx="9">
                  <c:v>-4985.5648941093004</c:v>
                </c:pt>
                <c:pt idx="10">
                  <c:v>-2983.52640208804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A-4B43-866B-AFE567544A2C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0.04'!$AT$39:$AT$49</c:f>
              <c:numCache>
                <c:formatCode>General</c:formatCode>
                <c:ptCount val="11"/>
                <c:pt idx="0">
                  <c:v>-4947.2160227202303</c:v>
                </c:pt>
                <c:pt idx="1">
                  <c:v>-4947.2799811124696</c:v>
                </c:pt>
                <c:pt idx="2">
                  <c:v>-4947.1148919390698</c:v>
                </c:pt>
                <c:pt idx="3">
                  <c:v>-4946.9878096831699</c:v>
                </c:pt>
                <c:pt idx="4">
                  <c:v>-4946.9766236822697</c:v>
                </c:pt>
                <c:pt idx="5">
                  <c:v>-4947.03764484168</c:v>
                </c:pt>
                <c:pt idx="6">
                  <c:v>-4946.8891469703804</c:v>
                </c:pt>
                <c:pt idx="7">
                  <c:v>-4946.9331283923202</c:v>
                </c:pt>
                <c:pt idx="8">
                  <c:v>-4946.7973521471304</c:v>
                </c:pt>
                <c:pt idx="9">
                  <c:v>-3863.3519519022402</c:v>
                </c:pt>
                <c:pt idx="10">
                  <c:v>-1153.7075909923001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A-4B43-866B-AFE567544A2C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0.04'!$AT$28:$AT$38</c:f>
              <c:numCache>
                <c:formatCode>General</c:formatCode>
                <c:ptCount val="11"/>
                <c:pt idx="0">
                  <c:v>-4934.7141730994499</c:v>
                </c:pt>
                <c:pt idx="1">
                  <c:v>-4934.8572200619401</c:v>
                </c:pt>
                <c:pt idx="2">
                  <c:v>-4934.8547983648295</c:v>
                </c:pt>
                <c:pt idx="3">
                  <c:v>-4934.8180624624902</c:v>
                </c:pt>
                <c:pt idx="4">
                  <c:v>-4934.6699330494403</c:v>
                </c:pt>
                <c:pt idx="5">
                  <c:v>-4934.5748564183104</c:v>
                </c:pt>
                <c:pt idx="6">
                  <c:v>-4934.6627145810598</c:v>
                </c:pt>
                <c:pt idx="7">
                  <c:v>-4934.42667872729</c:v>
                </c:pt>
                <c:pt idx="8">
                  <c:v>-4540.1179456709096</c:v>
                </c:pt>
                <c:pt idx="9">
                  <c:v>-2605.9522204672799</c:v>
                </c:pt>
                <c:pt idx="10">
                  <c:v>-836.32979688828402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A-4B43-866B-AFE567544A2C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0.04'!$AT$17:$AT$27</c:f>
              <c:numCache>
                <c:formatCode>General</c:formatCode>
                <c:ptCount val="11"/>
                <c:pt idx="0">
                  <c:v>-3743.5298176966198</c:v>
                </c:pt>
                <c:pt idx="1">
                  <c:v>-3252.8812487001801</c:v>
                </c:pt>
                <c:pt idx="2">
                  <c:v>-2934.4657381982802</c:v>
                </c:pt>
                <c:pt idx="3">
                  <c:v>-2625.5575296809998</c:v>
                </c:pt>
                <c:pt idx="4">
                  <c:v>-1457.1419289118801</c:v>
                </c:pt>
                <c:pt idx="5">
                  <c:v>-1194.42524783565</c:v>
                </c:pt>
                <c:pt idx="6">
                  <c:v>-1134.93388557912</c:v>
                </c:pt>
                <c:pt idx="7">
                  <c:v>-889.51781514701997</c:v>
                </c:pt>
                <c:pt idx="8">
                  <c:v>-724.31723432414105</c:v>
                </c:pt>
                <c:pt idx="9">
                  <c:v>-502.78521079158298</c:v>
                </c:pt>
                <c:pt idx="10">
                  <c:v>-253.49242556847801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2A-4B43-866B-AFE567544A2C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0.04'!$AT$6:$AT$16</c:f>
              <c:numCache>
                <c:formatCode>General</c:formatCode>
                <c:ptCount val="11"/>
                <c:pt idx="0">
                  <c:v>-3744.11476161357</c:v>
                </c:pt>
                <c:pt idx="1">
                  <c:v>-3744.1032876428499</c:v>
                </c:pt>
                <c:pt idx="2">
                  <c:v>-3744.09844962124</c:v>
                </c:pt>
                <c:pt idx="3">
                  <c:v>-3744.0790433889301</c:v>
                </c:pt>
                <c:pt idx="4">
                  <c:v>-2346.66213631255</c:v>
                </c:pt>
                <c:pt idx="5">
                  <c:v>-1957.95126518455</c:v>
                </c:pt>
                <c:pt idx="6">
                  <c:v>-1861.9676943484701</c:v>
                </c:pt>
                <c:pt idx="7">
                  <c:v>-1259.4668997935901</c:v>
                </c:pt>
                <c:pt idx="8">
                  <c:v>-984.79092042851596</c:v>
                </c:pt>
                <c:pt idx="9">
                  <c:v>-697.84054470098204</c:v>
                </c:pt>
                <c:pt idx="10">
                  <c:v>-321.43624740345803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2A-4B43-866B-AFE56754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0.04'!$G$72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0.04'!$W$72:$W$82</c:f>
              <c:numCache>
                <c:formatCode>0.00</c:formatCode>
                <c:ptCount val="11"/>
              </c:numCache>
            </c:numRef>
          </c:xVal>
          <c:yVal>
            <c:numRef>
              <c:f>'All SS 0.04'!$AJ$72:$AJ$82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C-4F98-828B-6941574EC179}"/>
            </c:ext>
          </c:extLst>
        </c:ser>
        <c:ser>
          <c:idx val="9"/>
          <c:order val="1"/>
          <c:tx>
            <c:strRef>
              <c:f>'All SS 0.04'!$G$61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0.04'!$W$61:$W$71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0.04'!$AJ$61:$AJ$71</c:f>
              <c:numCache>
                <c:formatCode>General</c:formatCode>
                <c:ptCount val="11"/>
                <c:pt idx="0">
                  <c:v>1.23219192712273</c:v>
                </c:pt>
                <c:pt idx="1">
                  <c:v>1.62309551478765</c:v>
                </c:pt>
                <c:pt idx="2">
                  <c:v>1.7934889560221099</c:v>
                </c:pt>
                <c:pt idx="3">
                  <c:v>1.9839277413116001</c:v>
                </c:pt>
                <c:pt idx="4">
                  <c:v>3.0889613365488402</c:v>
                </c:pt>
                <c:pt idx="5">
                  <c:v>3.5475059909655702</c:v>
                </c:pt>
                <c:pt idx="6">
                  <c:v>3.7103765861975799</c:v>
                </c:pt>
                <c:pt idx="7">
                  <c:v>4.9907712377620799</c:v>
                </c:pt>
                <c:pt idx="8">
                  <c:v>6.5166829817602396</c:v>
                </c:pt>
                <c:pt idx="9">
                  <c:v>10.9263105448653</c:v>
                </c:pt>
                <c:pt idx="10">
                  <c:v>30.414897561476302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C-4F98-828B-6941574EC179}"/>
            </c:ext>
          </c:extLst>
        </c:ser>
        <c:ser>
          <c:idx val="4"/>
          <c:order val="2"/>
          <c:tx>
            <c:strRef>
              <c:f>'All SS 0.04'!$G$50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0.04'!$W$50:$W$60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0.04'!$AJ$50:$AJ$60</c:f>
              <c:numCache>
                <c:formatCode>General</c:formatCode>
                <c:ptCount val="11"/>
                <c:pt idx="0">
                  <c:v>1.23219192712273</c:v>
                </c:pt>
                <c:pt idx="1">
                  <c:v>1.62309551478765</c:v>
                </c:pt>
                <c:pt idx="2">
                  <c:v>1.7934889560221099</c:v>
                </c:pt>
                <c:pt idx="3">
                  <c:v>1.9839277413116001</c:v>
                </c:pt>
                <c:pt idx="4">
                  <c:v>3.0889613365488402</c:v>
                </c:pt>
                <c:pt idx="5">
                  <c:v>3.5475059909655702</c:v>
                </c:pt>
                <c:pt idx="6">
                  <c:v>3.7103765861975799</c:v>
                </c:pt>
                <c:pt idx="7">
                  <c:v>4.9907712377620799</c:v>
                </c:pt>
                <c:pt idx="8">
                  <c:v>6.5166829817602396</c:v>
                </c:pt>
                <c:pt idx="9">
                  <c:v>10.9263105448653</c:v>
                </c:pt>
                <c:pt idx="10">
                  <c:v>30.414897561476302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C-4F98-828B-6941574EC179}"/>
            </c:ext>
          </c:extLst>
        </c:ser>
        <c:ser>
          <c:idx val="8"/>
          <c:order val="3"/>
          <c:tx>
            <c:strRef>
              <c:f>'All SS 0.04'!$G$39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0.04'!$W$39:$W$49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0.04'!$AJ$39:$AJ$49</c:f>
              <c:numCache>
                <c:formatCode>General</c:formatCode>
                <c:ptCount val="11"/>
                <c:pt idx="0">
                  <c:v>1.2312595010962799</c:v>
                </c:pt>
                <c:pt idx="1">
                  <c:v>1.62206549895255</c:v>
                </c:pt>
                <c:pt idx="2">
                  <c:v>1.79241599269594</c:v>
                </c:pt>
                <c:pt idx="3">
                  <c:v>1.9828071765725299</c:v>
                </c:pt>
                <c:pt idx="4">
                  <c:v>3.0875640131082802</c:v>
                </c:pt>
                <c:pt idx="5">
                  <c:v>3.5459941224600802</c:v>
                </c:pt>
                <c:pt idx="6">
                  <c:v>3.7088235799970999</c:v>
                </c:pt>
                <c:pt idx="7">
                  <c:v>4.98889774580568</c:v>
                </c:pt>
                <c:pt idx="8">
                  <c:v>6.5143292525953296</c:v>
                </c:pt>
                <c:pt idx="9">
                  <c:v>9.6873121320816296</c:v>
                </c:pt>
                <c:pt idx="10">
                  <c:v>17.9467391303772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C-4F98-828B-6941574EC179}"/>
            </c:ext>
          </c:extLst>
        </c:ser>
        <c:ser>
          <c:idx val="3"/>
          <c:order val="4"/>
          <c:tx>
            <c:strRef>
              <c:f>'All SS 0.04'!$G$28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0.04'!$W$28:$W$38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0.04'!$AJ$28:$AJ$38</c:f>
              <c:numCache>
                <c:formatCode>General</c:formatCode>
                <c:ptCount val="11"/>
                <c:pt idx="0">
                  <c:v>1.2310524258355799</c:v>
                </c:pt>
                <c:pt idx="1">
                  <c:v>1.62183670850985</c:v>
                </c:pt>
                <c:pt idx="2">
                  <c:v>1.79217773628303</c:v>
                </c:pt>
                <c:pt idx="3">
                  <c:v>1.9825582519601801</c:v>
                </c:pt>
                <c:pt idx="4">
                  <c:v>3.0872535951239501</c:v>
                </c:pt>
                <c:pt idx="5">
                  <c:v>3.5456582342324299</c:v>
                </c:pt>
                <c:pt idx="6">
                  <c:v>3.7084786403336398</c:v>
                </c:pt>
                <c:pt idx="7">
                  <c:v>4.9883691210671701</c:v>
                </c:pt>
                <c:pt idx="8">
                  <c:v>6.3666683143994796</c:v>
                </c:pt>
                <c:pt idx="9">
                  <c:v>7.3330806777577298</c:v>
                </c:pt>
                <c:pt idx="10">
                  <c:v>14.750815101476899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C-4F98-828B-6941574EC179}"/>
            </c:ext>
          </c:extLst>
        </c:ser>
        <c:ser>
          <c:idx val="0"/>
          <c:order val="5"/>
          <c:tx>
            <c:strRef>
              <c:f>'All SS 0.04'!$G$17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0.04'!$W$17:$W$27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0.04'!$AJ$17:$AJ$27</c:f>
              <c:numCache>
                <c:formatCode>General</c:formatCode>
                <c:ptCount val="11"/>
                <c:pt idx="0">
                  <c:v>1.2304679063545201</c:v>
                </c:pt>
                <c:pt idx="1">
                  <c:v>1.39299260055271</c:v>
                </c:pt>
                <c:pt idx="2">
                  <c:v>1.3533901350684101</c:v>
                </c:pt>
                <c:pt idx="3">
                  <c:v>1.3185249534919401</c:v>
                </c:pt>
                <c:pt idx="4">
                  <c:v>1.3062567774115099</c:v>
                </c:pt>
                <c:pt idx="5">
                  <c:v>1.39386991825449</c:v>
                </c:pt>
                <c:pt idx="6">
                  <c:v>1.4308970017293201</c:v>
                </c:pt>
                <c:pt idx="7">
                  <c:v>1.78601652534254</c:v>
                </c:pt>
                <c:pt idx="8">
                  <c:v>2.1825441930631899</c:v>
                </c:pt>
                <c:pt idx="9">
                  <c:v>3.0470080450454402</c:v>
                </c:pt>
                <c:pt idx="10">
                  <c:v>4.7451133727552302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C-4F98-828B-6941574EC179}"/>
            </c:ext>
          </c:extLst>
        </c:ser>
        <c:ser>
          <c:idx val="2"/>
          <c:order val="6"/>
          <c:tx>
            <c:strRef>
              <c:f>'All SS 0.04'!$G$6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0.04'!$W$6:$W$16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0.04'!$AJ$6:$AJ$16</c:f>
              <c:numCache>
                <c:formatCode>General</c:formatCode>
                <c:ptCount val="11"/>
                <c:pt idx="0">
                  <c:v>1.2305940530842701</c:v>
                </c:pt>
                <c:pt idx="1">
                  <c:v>1.62131934530154</c:v>
                </c:pt>
                <c:pt idx="2">
                  <c:v>1.7916161465017899</c:v>
                </c:pt>
                <c:pt idx="3">
                  <c:v>1.98194692732154</c:v>
                </c:pt>
                <c:pt idx="4">
                  <c:v>1.98853109089666</c:v>
                </c:pt>
                <c:pt idx="5">
                  <c:v>1.9540253060850501</c:v>
                </c:pt>
                <c:pt idx="6">
                  <c:v>1.9652298980129399</c:v>
                </c:pt>
                <c:pt idx="7">
                  <c:v>2.2361444494687501</c:v>
                </c:pt>
                <c:pt idx="8">
                  <c:v>2.6471900382678601</c:v>
                </c:pt>
                <c:pt idx="9">
                  <c:v>3.7911963925992298</c:v>
                </c:pt>
                <c:pt idx="10">
                  <c:v>7.2627514658993499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C-4F98-828B-6941574E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07D-9079-9EAED04D6E9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0.05'!$AR$61:$AR$71</c:f>
              <c:numCache>
                <c:formatCode>General</c:formatCode>
                <c:ptCount val="11"/>
                <c:pt idx="0">
                  <c:v>6170.8821216261404</c:v>
                </c:pt>
                <c:pt idx="1">
                  <c:v>6170.8995813705196</c:v>
                </c:pt>
                <c:pt idx="2">
                  <c:v>6170.8572112028396</c:v>
                </c:pt>
                <c:pt idx="3">
                  <c:v>6170.9231954976603</c:v>
                </c:pt>
                <c:pt idx="4">
                  <c:v>6170.3771719951701</c:v>
                </c:pt>
                <c:pt idx="5">
                  <c:v>6170.2248746514897</c:v>
                </c:pt>
                <c:pt idx="6">
                  <c:v>6170.4317545314898</c:v>
                </c:pt>
                <c:pt idx="7">
                  <c:v>6170.5346213349103</c:v>
                </c:pt>
                <c:pt idx="8">
                  <c:v>6170.4245402101296</c:v>
                </c:pt>
                <c:pt idx="9">
                  <c:v>6169.3402516425804</c:v>
                </c:pt>
                <c:pt idx="10">
                  <c:v>5713.5988858087503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07D-9079-9EAED04D6E9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0.05'!$AR$50:$AR$60</c:f>
              <c:numCache>
                <c:formatCode>General</c:formatCode>
                <c:ptCount val="11"/>
                <c:pt idx="0">
                  <c:v>6170.8821216261404</c:v>
                </c:pt>
                <c:pt idx="1">
                  <c:v>6170.8995813705196</c:v>
                </c:pt>
                <c:pt idx="2">
                  <c:v>6170.8572112028396</c:v>
                </c:pt>
                <c:pt idx="3">
                  <c:v>6170.9231954976603</c:v>
                </c:pt>
                <c:pt idx="4">
                  <c:v>6170.3771719951701</c:v>
                </c:pt>
                <c:pt idx="5">
                  <c:v>6170.2248746514897</c:v>
                </c:pt>
                <c:pt idx="6">
                  <c:v>6170.4317545314898</c:v>
                </c:pt>
                <c:pt idx="7">
                  <c:v>6170.5346213349103</c:v>
                </c:pt>
                <c:pt idx="8">
                  <c:v>6170.4245402101296</c:v>
                </c:pt>
                <c:pt idx="9">
                  <c:v>6169.3402516425804</c:v>
                </c:pt>
                <c:pt idx="10">
                  <c:v>5713.5988858087503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67-407D-9079-9EAED04D6E9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0.05'!$AR$39:$AR$49</c:f>
              <c:numCache>
                <c:formatCode>General</c:formatCode>
                <c:ptCount val="11"/>
                <c:pt idx="0">
                  <c:v>6126.6495637919797</c:v>
                </c:pt>
                <c:pt idx="1">
                  <c:v>6126.5554604210301</c:v>
                </c:pt>
                <c:pt idx="2">
                  <c:v>6126.5911585038702</c:v>
                </c:pt>
                <c:pt idx="3">
                  <c:v>6126.4528655233898</c:v>
                </c:pt>
                <c:pt idx="4">
                  <c:v>6126.4855909129501</c:v>
                </c:pt>
                <c:pt idx="5">
                  <c:v>6126.4365317188904</c:v>
                </c:pt>
                <c:pt idx="6">
                  <c:v>6126.4086112456798</c:v>
                </c:pt>
                <c:pt idx="7">
                  <c:v>6126.1973775383503</c:v>
                </c:pt>
                <c:pt idx="8">
                  <c:v>6126.1125788843101</c:v>
                </c:pt>
                <c:pt idx="9">
                  <c:v>6125.3654358839303</c:v>
                </c:pt>
                <c:pt idx="10">
                  <c:v>1960.95611596912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67-407D-9079-9EAED04D6E9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0.05'!$AR$28:$AR$38</c:f>
              <c:numCache>
                <c:formatCode>General</c:formatCode>
                <c:ptCount val="11"/>
                <c:pt idx="0">
                  <c:v>6113.5384767669502</c:v>
                </c:pt>
                <c:pt idx="1">
                  <c:v>6113.6687707146002</c:v>
                </c:pt>
                <c:pt idx="2">
                  <c:v>6113.6904690926203</c:v>
                </c:pt>
                <c:pt idx="3">
                  <c:v>6113.6663930490204</c:v>
                </c:pt>
                <c:pt idx="4">
                  <c:v>6113.3402757643798</c:v>
                </c:pt>
                <c:pt idx="5">
                  <c:v>6113.5155807313704</c:v>
                </c:pt>
                <c:pt idx="6">
                  <c:v>6113.4789138986898</c:v>
                </c:pt>
                <c:pt idx="7">
                  <c:v>6113.1816984895304</c:v>
                </c:pt>
                <c:pt idx="8">
                  <c:v>6112.97343641726</c:v>
                </c:pt>
                <c:pt idx="9">
                  <c:v>4286.1292080113199</c:v>
                </c:pt>
                <c:pt idx="10">
                  <c:v>1360.3015871985001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67-407D-9079-9EAED04D6E9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0.05'!$AR$17:$AR$27</c:f>
              <c:numCache>
                <c:formatCode>General</c:formatCode>
                <c:ptCount val="11"/>
                <c:pt idx="0">
                  <c:v>6098.9641013065702</c:v>
                </c:pt>
                <c:pt idx="1">
                  <c:v>6098.9153697314696</c:v>
                </c:pt>
                <c:pt idx="2">
                  <c:v>6098.9064209639</c:v>
                </c:pt>
                <c:pt idx="3">
                  <c:v>6098.8866245699601</c:v>
                </c:pt>
                <c:pt idx="4">
                  <c:v>4315.8198429164504</c:v>
                </c:pt>
                <c:pt idx="5">
                  <c:v>3554.8609602246802</c:v>
                </c:pt>
                <c:pt idx="6">
                  <c:v>3368.95696905971</c:v>
                </c:pt>
                <c:pt idx="7">
                  <c:v>2643.4566338866198</c:v>
                </c:pt>
                <c:pt idx="8">
                  <c:v>2097.3459181522799</c:v>
                </c:pt>
                <c:pt idx="9">
                  <c:v>1313.3162104184601</c:v>
                </c:pt>
                <c:pt idx="10">
                  <c:v>434.127625716892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67-407D-9079-9EAED04D6E9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0.05'!$AR$6:$AR$16</c:f>
              <c:numCache>
                <c:formatCode>General</c:formatCode>
                <c:ptCount val="11"/>
                <c:pt idx="0">
                  <c:v>6099.9057794128803</c:v>
                </c:pt>
                <c:pt idx="1">
                  <c:v>6099.8848511392398</c:v>
                </c:pt>
                <c:pt idx="2">
                  <c:v>6099.8704535493698</c:v>
                </c:pt>
                <c:pt idx="3">
                  <c:v>6099.8769098958801</c:v>
                </c:pt>
                <c:pt idx="4">
                  <c:v>6099.7286842589101</c:v>
                </c:pt>
                <c:pt idx="5">
                  <c:v>6099.7051007171603</c:v>
                </c:pt>
                <c:pt idx="6">
                  <c:v>6099.6937267428802</c:v>
                </c:pt>
                <c:pt idx="7">
                  <c:v>3835.7387646616498</c:v>
                </c:pt>
                <c:pt idx="8">
                  <c:v>2940.1310891769299</c:v>
                </c:pt>
                <c:pt idx="9">
                  <c:v>1959.78986499863</c:v>
                </c:pt>
                <c:pt idx="10">
                  <c:v>685.21628406375703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67-407D-9079-9EAED04D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6-454E-8068-F0CC2F267ED5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0.05'!$AL$61:$AL$71</c:f>
              <c:numCache>
                <c:formatCode>General</c:formatCode>
                <c:ptCount val="11"/>
                <c:pt idx="0">
                  <c:v>0.90215751313218795</c:v>
                </c:pt>
                <c:pt idx="1">
                  <c:v>0.88633873779688299</c:v>
                </c:pt>
                <c:pt idx="2">
                  <c:v>0.878775250353375</c:v>
                </c:pt>
                <c:pt idx="3">
                  <c:v>0.86567853654287097</c:v>
                </c:pt>
                <c:pt idx="4">
                  <c:v>0.77380111760483605</c:v>
                </c:pt>
                <c:pt idx="5">
                  <c:v>0.748015523398735</c:v>
                </c:pt>
                <c:pt idx="6">
                  <c:v>0.73417310353623499</c:v>
                </c:pt>
                <c:pt idx="7">
                  <c:v>0.70244933553314404</c:v>
                </c:pt>
                <c:pt idx="8">
                  <c:v>0.61640183606059196</c:v>
                </c:pt>
                <c:pt idx="9">
                  <c:v>0.54525399898723603</c:v>
                </c:pt>
                <c:pt idx="10">
                  <c:v>0.168752715001103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6-454E-8068-F0CC2F267ED5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0.05'!$AL$50:$AL$60</c:f>
              <c:numCache>
                <c:formatCode>General</c:formatCode>
                <c:ptCount val="11"/>
                <c:pt idx="0">
                  <c:v>0.90215751313218795</c:v>
                </c:pt>
                <c:pt idx="1">
                  <c:v>0.88633873779688299</c:v>
                </c:pt>
                <c:pt idx="2">
                  <c:v>0.878775250353375</c:v>
                </c:pt>
                <c:pt idx="3">
                  <c:v>0.86567853654287097</c:v>
                </c:pt>
                <c:pt idx="4">
                  <c:v>0.77380111760483605</c:v>
                </c:pt>
                <c:pt idx="5">
                  <c:v>0.748015523398735</c:v>
                </c:pt>
                <c:pt idx="6">
                  <c:v>0.73417310353623499</c:v>
                </c:pt>
                <c:pt idx="7">
                  <c:v>0.70244933553314404</c:v>
                </c:pt>
                <c:pt idx="8">
                  <c:v>0.61640183606059196</c:v>
                </c:pt>
                <c:pt idx="9">
                  <c:v>0.54525399898723603</c:v>
                </c:pt>
                <c:pt idx="10">
                  <c:v>0.168752715001103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6-454E-8068-F0CC2F267ED5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0.05'!$AL$39:$AL$49</c:f>
              <c:numCache>
                <c:formatCode>General</c:formatCode>
                <c:ptCount val="11"/>
                <c:pt idx="0">
                  <c:v>0.88342223822150201</c:v>
                </c:pt>
                <c:pt idx="1">
                  <c:v>0.83801672101797298</c:v>
                </c:pt>
                <c:pt idx="2">
                  <c:v>0.83021081847945499</c:v>
                </c:pt>
                <c:pt idx="3">
                  <c:v>0.81243383858828999</c:v>
                </c:pt>
                <c:pt idx="4">
                  <c:v>0.72121165962377198</c:v>
                </c:pt>
                <c:pt idx="5">
                  <c:v>0.67124577883361003</c:v>
                </c:pt>
                <c:pt idx="6">
                  <c:v>0.64382668383518504</c:v>
                </c:pt>
                <c:pt idx="7">
                  <c:v>0.55273201355383905</c:v>
                </c:pt>
                <c:pt idx="8">
                  <c:v>0.48615287580486399</c:v>
                </c:pt>
                <c:pt idx="9">
                  <c:v>0.35421077913545002</c:v>
                </c:pt>
                <c:pt idx="10">
                  <c:v>1.0611558792298001E-6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6-454E-8068-F0CC2F267ED5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0.05'!$AL$28:$AL$38</c:f>
              <c:numCache>
                <c:formatCode>General</c:formatCode>
                <c:ptCount val="11"/>
                <c:pt idx="0">
                  <c:v>0.87371382313915902</c:v>
                </c:pt>
                <c:pt idx="1">
                  <c:v>0.84400596483839796</c:v>
                </c:pt>
                <c:pt idx="2">
                  <c:v>0.83051390509186096</c:v>
                </c:pt>
                <c:pt idx="3">
                  <c:v>0.79837276282242797</c:v>
                </c:pt>
                <c:pt idx="4">
                  <c:v>0.70382858757385602</c:v>
                </c:pt>
                <c:pt idx="5">
                  <c:v>0.654349021698171</c:v>
                </c:pt>
                <c:pt idx="6">
                  <c:v>0.61483120387276902</c:v>
                </c:pt>
                <c:pt idx="7">
                  <c:v>0.52014343383737505</c:v>
                </c:pt>
                <c:pt idx="8">
                  <c:v>0.42682518628121502</c:v>
                </c:pt>
                <c:pt idx="9">
                  <c:v>8.7722034806224994E-2</c:v>
                </c:pt>
                <c:pt idx="10">
                  <c:v>7.6692839088527795E-7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6-454E-8068-F0CC2F267ED5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0.05'!$AL$17:$AL$27</c:f>
              <c:numCache>
                <c:formatCode>General</c:formatCode>
                <c:ptCount val="11"/>
                <c:pt idx="0">
                  <c:v>0.75065967063490602</c:v>
                </c:pt>
                <c:pt idx="1">
                  <c:v>0.676973018406404</c:v>
                </c:pt>
                <c:pt idx="2">
                  <c:v>0.63741642489648698</c:v>
                </c:pt>
                <c:pt idx="3">
                  <c:v>0.57797640574824705</c:v>
                </c:pt>
                <c:pt idx="4">
                  <c:v>0.151504671241838</c:v>
                </c:pt>
                <c:pt idx="5">
                  <c:v>5.41739115076715E-2</c:v>
                </c:pt>
                <c:pt idx="6">
                  <c:v>3.4243018961311197E-2</c:v>
                </c:pt>
                <c:pt idx="7">
                  <c:v>2.0240512115149901E-6</c:v>
                </c:pt>
                <c:pt idx="8">
                  <c:v>1.5173509153348601E-6</c:v>
                </c:pt>
                <c:pt idx="9">
                  <c:v>9.6915268491252793E-7</c:v>
                </c:pt>
                <c:pt idx="10">
                  <c:v>2.7680309099990802E-7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26-454E-8068-F0CC2F267ED5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0.05'!$AL$6:$AL$16</c:f>
              <c:numCache>
                <c:formatCode>General</c:formatCode>
                <c:ptCount val="11"/>
                <c:pt idx="0">
                  <c:v>0.84236016066673802</c:v>
                </c:pt>
                <c:pt idx="1">
                  <c:v>0.79333239199903505</c:v>
                </c:pt>
                <c:pt idx="2">
                  <c:v>0.76946943954626001</c:v>
                </c:pt>
                <c:pt idx="3">
                  <c:v>0.74490832725908196</c:v>
                </c:pt>
                <c:pt idx="4">
                  <c:v>0.588316949901173</c:v>
                </c:pt>
                <c:pt idx="5">
                  <c:v>0.49812688163345697</c:v>
                </c:pt>
                <c:pt idx="6">
                  <c:v>0.45428772048586402</c:v>
                </c:pt>
                <c:pt idx="7">
                  <c:v>8.2600742694752302E-2</c:v>
                </c:pt>
                <c:pt idx="8">
                  <c:v>3.9653824349839004E-3</c:v>
                </c:pt>
                <c:pt idx="9">
                  <c:v>1.44155108107552E-6</c:v>
                </c:pt>
                <c:pt idx="10">
                  <c:v>4.1730102412053302E-7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26-454E-8068-F0CC2F26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(4)'!$AL$72:$AL$82</c:f>
              <c:numCache>
                <c:formatCode>General</c:formatCode>
                <c:ptCount val="11"/>
                <c:pt idx="0">
                  <c:v>0.92360465008604797</c:v>
                </c:pt>
                <c:pt idx="1">
                  <c:v>0.91842461111483398</c:v>
                </c:pt>
                <c:pt idx="2">
                  <c:v>0.90644723574664499</c:v>
                </c:pt>
                <c:pt idx="3">
                  <c:v>0.89707665943625503</c:v>
                </c:pt>
                <c:pt idx="4">
                  <c:v>0.83208069618297198</c:v>
                </c:pt>
                <c:pt idx="5">
                  <c:v>0.81724098342637796</c:v>
                </c:pt>
                <c:pt idx="6">
                  <c:v>0.78705120354917402</c:v>
                </c:pt>
                <c:pt idx="7">
                  <c:v>0.74165826161929305</c:v>
                </c:pt>
                <c:pt idx="8">
                  <c:v>0.72497028566247401</c:v>
                </c:pt>
                <c:pt idx="9">
                  <c:v>0.69305206341114201</c:v>
                </c:pt>
                <c:pt idx="10">
                  <c:v>0.54725903759744499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E-4AF2-AF53-F04817A8511E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(4)'!$AL$61:$AL$71</c:f>
              <c:numCache>
                <c:formatCode>General</c:formatCode>
                <c:ptCount val="11"/>
                <c:pt idx="0">
                  <c:v>0.92688237029631004</c:v>
                </c:pt>
                <c:pt idx="1">
                  <c:v>0.90601197484316898</c:v>
                </c:pt>
                <c:pt idx="2">
                  <c:v>0.90031112899614596</c:v>
                </c:pt>
                <c:pt idx="3">
                  <c:v>0.89733408597749098</c:v>
                </c:pt>
                <c:pt idx="4">
                  <c:v>0.81184834492311098</c:v>
                </c:pt>
                <c:pt idx="5">
                  <c:v>0.81099151772596001</c:v>
                </c:pt>
                <c:pt idx="6">
                  <c:v>0.78478701392647499</c:v>
                </c:pt>
                <c:pt idx="7">
                  <c:v>0.75351003679817596</c:v>
                </c:pt>
                <c:pt idx="8">
                  <c:v>0.70747743433051502</c:v>
                </c:pt>
                <c:pt idx="9">
                  <c:v>0.66113026226572802</c:v>
                </c:pt>
                <c:pt idx="10">
                  <c:v>0.51097657023480203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E-4AF2-AF53-F04817A8511E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(4)'!$AL$50:$AL$60</c:f>
              <c:numCache>
                <c:formatCode>General</c:formatCode>
                <c:ptCount val="11"/>
                <c:pt idx="0">
                  <c:v>0.92185479654065305</c:v>
                </c:pt>
                <c:pt idx="1">
                  <c:v>0.90520700350804095</c:v>
                </c:pt>
                <c:pt idx="2">
                  <c:v>0.906062469465864</c:v>
                </c:pt>
                <c:pt idx="3">
                  <c:v>0.90007856736200498</c:v>
                </c:pt>
                <c:pt idx="4">
                  <c:v>0.82351791022599297</c:v>
                </c:pt>
                <c:pt idx="5">
                  <c:v>0.79164586550375704</c:v>
                </c:pt>
                <c:pt idx="6">
                  <c:v>0.78052116168865804</c:v>
                </c:pt>
                <c:pt idx="7">
                  <c:v>0.73700213288466498</c:v>
                </c:pt>
                <c:pt idx="8">
                  <c:v>0.71409193703071105</c:v>
                </c:pt>
                <c:pt idx="9">
                  <c:v>0.678759849819912</c:v>
                </c:pt>
                <c:pt idx="10">
                  <c:v>0.496898376739493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E-4AF2-AF53-F04817A8511E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(4)'!$AL$39:$AL$49</c:f>
              <c:numCache>
                <c:formatCode>General</c:formatCode>
                <c:ptCount val="11"/>
                <c:pt idx="0">
                  <c:v>0.92723873702213999</c:v>
                </c:pt>
                <c:pt idx="1">
                  <c:v>0.90111758512423601</c:v>
                </c:pt>
                <c:pt idx="2">
                  <c:v>0.89461617662586301</c:v>
                </c:pt>
                <c:pt idx="3">
                  <c:v>0.89421603199798505</c:v>
                </c:pt>
                <c:pt idx="4">
                  <c:v>0.81373566565868904</c:v>
                </c:pt>
                <c:pt idx="5">
                  <c:v>0.78562211445310204</c:v>
                </c:pt>
                <c:pt idx="6">
                  <c:v>0.77698241408077695</c:v>
                </c:pt>
                <c:pt idx="7">
                  <c:v>0.72135320243274903</c:v>
                </c:pt>
                <c:pt idx="8">
                  <c:v>0.70582456139141603</c:v>
                </c:pt>
                <c:pt idx="9">
                  <c:v>0.65714488266622795</c:v>
                </c:pt>
                <c:pt idx="10">
                  <c:v>0.43622139308735802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E-4AF2-AF53-F04817A8511E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(4)'!$AL$28:$AL$38</c:f>
              <c:numCache>
                <c:formatCode>General</c:formatCode>
                <c:ptCount val="11"/>
                <c:pt idx="0">
                  <c:v>0.91736010951344105</c:v>
                </c:pt>
                <c:pt idx="1">
                  <c:v>0.90060523513819302</c:v>
                </c:pt>
                <c:pt idx="2">
                  <c:v>0.89273627278825596</c:v>
                </c:pt>
                <c:pt idx="3">
                  <c:v>0.88496518394122603</c:v>
                </c:pt>
                <c:pt idx="4">
                  <c:v>0.79996315145729102</c:v>
                </c:pt>
                <c:pt idx="5">
                  <c:v>0.776700871533754</c:v>
                </c:pt>
                <c:pt idx="6">
                  <c:v>0.76899936225958798</c:v>
                </c:pt>
                <c:pt idx="7">
                  <c:v>0.71184124774462998</c:v>
                </c:pt>
                <c:pt idx="8">
                  <c:v>0.66200810646114705</c:v>
                </c:pt>
                <c:pt idx="9">
                  <c:v>0.58852653559115098</c:v>
                </c:pt>
                <c:pt idx="10">
                  <c:v>0.33370522025448601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1E-4AF2-AF53-F04817A8511E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(4)'!$AL$17:$AL$27</c:f>
              <c:numCache>
                <c:formatCode>General</c:formatCode>
                <c:ptCount val="11"/>
                <c:pt idx="0">
                  <c:v>0.92122283234112501</c:v>
                </c:pt>
                <c:pt idx="1">
                  <c:v>0.89207049168212704</c:v>
                </c:pt>
                <c:pt idx="2">
                  <c:v>0.89379949713533502</c:v>
                </c:pt>
                <c:pt idx="3">
                  <c:v>0.88977223515845505</c:v>
                </c:pt>
                <c:pt idx="4">
                  <c:v>0.79425547700447496</c:v>
                </c:pt>
                <c:pt idx="5">
                  <c:v>0.75425736330066895</c:v>
                </c:pt>
                <c:pt idx="6">
                  <c:v>0.75469763222073505</c:v>
                </c:pt>
                <c:pt idx="7">
                  <c:v>0.69639837360742496</c:v>
                </c:pt>
                <c:pt idx="8">
                  <c:v>0.63940186831246004</c:v>
                </c:pt>
                <c:pt idx="9">
                  <c:v>0.567614149963107</c:v>
                </c:pt>
                <c:pt idx="10" formatCode="0.00E+00">
                  <c:v>9.6608523983648595E-2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1E-4AF2-AF53-F04817A8511E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(4)'!$AL$6:$AL$16</c:f>
              <c:numCache>
                <c:formatCode>General</c:formatCode>
                <c:ptCount val="11"/>
                <c:pt idx="0">
                  <c:v>0.89753335068150697</c:v>
                </c:pt>
                <c:pt idx="1">
                  <c:v>0.88678744199374804</c:v>
                </c:pt>
                <c:pt idx="2">
                  <c:v>0.87639747110803101</c:v>
                </c:pt>
                <c:pt idx="3">
                  <c:v>0.86783424340448601</c:v>
                </c:pt>
                <c:pt idx="4">
                  <c:v>0.78285702488830899</c:v>
                </c:pt>
                <c:pt idx="5">
                  <c:v>0.726192105841729</c:v>
                </c:pt>
                <c:pt idx="6">
                  <c:v>0.70732700678110705</c:v>
                </c:pt>
                <c:pt idx="7">
                  <c:v>0.644538953508761</c:v>
                </c:pt>
                <c:pt idx="8">
                  <c:v>0.57776806400669301</c:v>
                </c:pt>
                <c:pt idx="9">
                  <c:v>0.44517540591653199</c:v>
                </c:pt>
                <c:pt idx="10" formatCode="0.00E+00">
                  <c:v>1.44114204068212E-6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1E-4AF2-AF53-F04817A8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1-4CEB-B8DE-7524D86FFAE3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1-4CEB-B8DE-7524D86FFAE3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1-4CEB-B8DE-7524D86FFAE3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1-4CEB-B8DE-7524D86FFAE3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1-4CEB-B8DE-7524D86FFAE3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1-4CEB-B8DE-7524D86FFAE3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71-4CEB-B8DE-7524D86F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6-4514-ADFB-FD37F992E2B4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6-4514-ADFB-FD37F992E2B4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26-4514-ADFB-FD37F992E2B4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6-4514-ADFB-FD37F992E2B4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26-4514-ADFB-FD37F992E2B4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26-4514-ADFB-FD37F992E2B4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26-4514-ADFB-FD37F992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5-45D4-963D-E605281F5F7F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0.05'!$AM$61:$AM$71</c:f>
              <c:numCache>
                <c:formatCode>General</c:formatCode>
                <c:ptCount val="11"/>
                <c:pt idx="0">
                  <c:v>177.942332823697</c:v>
                </c:pt>
                <c:pt idx="1">
                  <c:v>181.077605597461</c:v>
                </c:pt>
                <c:pt idx="2">
                  <c:v>182.61360045621799</c:v>
                </c:pt>
                <c:pt idx="3">
                  <c:v>185.34487044538801</c:v>
                </c:pt>
                <c:pt idx="4">
                  <c:v>206.96461084647001</c:v>
                </c:pt>
                <c:pt idx="5">
                  <c:v>213.868510210653</c:v>
                </c:pt>
                <c:pt idx="6">
                  <c:v>217.72702464480801</c:v>
                </c:pt>
                <c:pt idx="7">
                  <c:v>210.96982273935501</c:v>
                </c:pt>
                <c:pt idx="8">
                  <c:v>214.24892785642001</c:v>
                </c:pt>
                <c:pt idx="9">
                  <c:v>206.186681615152</c:v>
                </c:pt>
                <c:pt idx="10">
                  <c:v>353.48880189288002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5-45D4-963D-E605281F5F7F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0.05'!$AM$50:$AM$60</c:f>
              <c:numCache>
                <c:formatCode>General</c:formatCode>
                <c:ptCount val="11"/>
                <c:pt idx="0">
                  <c:v>177.942332823697</c:v>
                </c:pt>
                <c:pt idx="1">
                  <c:v>181.077605597461</c:v>
                </c:pt>
                <c:pt idx="2">
                  <c:v>182.61360045621799</c:v>
                </c:pt>
                <c:pt idx="3">
                  <c:v>185.34487044538801</c:v>
                </c:pt>
                <c:pt idx="4">
                  <c:v>206.96461084647001</c:v>
                </c:pt>
                <c:pt idx="5">
                  <c:v>213.868510210653</c:v>
                </c:pt>
                <c:pt idx="6">
                  <c:v>217.72702464480801</c:v>
                </c:pt>
                <c:pt idx="7">
                  <c:v>210.96982273935501</c:v>
                </c:pt>
                <c:pt idx="8">
                  <c:v>214.24892785642001</c:v>
                </c:pt>
                <c:pt idx="9">
                  <c:v>206.186681615152</c:v>
                </c:pt>
                <c:pt idx="10">
                  <c:v>353.48880189288002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5-45D4-963D-E605281F5F7F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0.05'!$AM$39:$AM$49</c:f>
              <c:numCache>
                <c:formatCode>General</c:formatCode>
                <c:ptCount val="11"/>
                <c:pt idx="0">
                  <c:v>181.69009331728901</c:v>
                </c:pt>
                <c:pt idx="1">
                  <c:v>191.44012465273801</c:v>
                </c:pt>
                <c:pt idx="2">
                  <c:v>193.209502549593</c:v>
                </c:pt>
                <c:pt idx="3">
                  <c:v>197.388777467626</c:v>
                </c:pt>
                <c:pt idx="4">
                  <c:v>221.85748262237999</c:v>
                </c:pt>
                <c:pt idx="5">
                  <c:v>237.896887721078</c:v>
                </c:pt>
                <c:pt idx="6">
                  <c:v>247.78474856859799</c:v>
                </c:pt>
                <c:pt idx="7">
                  <c:v>252.12607104421801</c:v>
                </c:pt>
                <c:pt idx="8">
                  <c:v>248.62401523592001</c:v>
                </c:pt>
                <c:pt idx="9">
                  <c:v>274.56948263547798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5-45D4-963D-E605281F5F7F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0.05'!$AM$28:$AM$38</c:f>
              <c:numCache>
                <c:formatCode>General</c:formatCode>
                <c:ptCount val="11"/>
                <c:pt idx="0">
                  <c:v>183.704135216738</c:v>
                </c:pt>
                <c:pt idx="1">
                  <c:v>190.106704940931</c:v>
                </c:pt>
                <c:pt idx="2">
                  <c:v>193.159169470563</c:v>
                </c:pt>
                <c:pt idx="3">
                  <c:v>200.86633696473299</c:v>
                </c:pt>
                <c:pt idx="4">
                  <c:v>227.41513604129301</c:v>
                </c:pt>
                <c:pt idx="5">
                  <c:v>244.242025138316</c:v>
                </c:pt>
                <c:pt idx="6">
                  <c:v>259.634664091204</c:v>
                </c:pt>
                <c:pt idx="7">
                  <c:v>295.48908173261901</c:v>
                </c:pt>
                <c:pt idx="8">
                  <c:v>283.007850018162</c:v>
                </c:pt>
                <c:pt idx="9">
                  <c:v>693.54977658822804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5-45D4-963D-E605281F5F7F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0.05'!$AM$17:$AM$27</c:f>
              <c:numCache>
                <c:formatCode>General</c:formatCode>
                <c:ptCount val="11"/>
                <c:pt idx="0">
                  <c:v>213.55792895850399</c:v>
                </c:pt>
                <c:pt idx="1">
                  <c:v>236.489832871272</c:v>
                </c:pt>
                <c:pt idx="2">
                  <c:v>250.93431700374401</c:v>
                </c:pt>
                <c:pt idx="3">
                  <c:v>276.33732461630501</c:v>
                </c:pt>
                <c:pt idx="4">
                  <c:v>635.60752310638395</c:v>
                </c:pt>
                <c:pt idx="5">
                  <c:v>1078.3070444442101</c:v>
                </c:pt>
                <c:pt idx="6">
                  <c:v>1303.62934817576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5-45D4-963D-E605281F5F7F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0.05'!$AM$6:$AM$16</c:f>
              <c:numCache>
                <c:formatCode>General</c:formatCode>
                <c:ptCount val="11"/>
                <c:pt idx="0">
                  <c:v>190.49755707501399</c:v>
                </c:pt>
                <c:pt idx="1">
                  <c:v>202.15840635612599</c:v>
                </c:pt>
                <c:pt idx="2">
                  <c:v>208.366410263738</c:v>
                </c:pt>
                <c:pt idx="3">
                  <c:v>215.15935536027101</c:v>
                </c:pt>
                <c:pt idx="4">
                  <c:v>271.49213642345802</c:v>
                </c:pt>
                <c:pt idx="5">
                  <c:v>319.69467093340899</c:v>
                </c:pt>
                <c:pt idx="6">
                  <c:v>349.73414344843098</c:v>
                </c:pt>
                <c:pt idx="7">
                  <c:v>887.79828862203601</c:v>
                </c:pt>
                <c:pt idx="8">
                  <c:v>1510.3719642794299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5-45D4-963D-E605281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4C4E-82C7-AE5E35754011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0.05'!$AQ$61:$AQ$71</c:f>
              <c:numCache>
                <c:formatCode>General</c:formatCode>
                <c:ptCount val="11"/>
                <c:pt idx="0">
                  <c:v>8265.1005759692198</c:v>
                </c:pt>
                <c:pt idx="1">
                  <c:v>8264.6395359063899</c:v>
                </c:pt>
                <c:pt idx="2">
                  <c:v>8264.8274307497395</c:v>
                </c:pt>
                <c:pt idx="3">
                  <c:v>8265.6755630919997</c:v>
                </c:pt>
                <c:pt idx="4">
                  <c:v>8263.6537102166203</c:v>
                </c:pt>
                <c:pt idx="5">
                  <c:v>8264.6201520924496</c:v>
                </c:pt>
                <c:pt idx="6">
                  <c:v>8267.0469036038194</c:v>
                </c:pt>
                <c:pt idx="7">
                  <c:v>8263.9526571917704</c:v>
                </c:pt>
                <c:pt idx="8">
                  <c:v>8265.2930365842003</c:v>
                </c:pt>
                <c:pt idx="9">
                  <c:v>8265.1239703685005</c:v>
                </c:pt>
                <c:pt idx="10">
                  <c:v>6862.9675729395804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6-4C4E-82C7-AE5E35754011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0.05'!$AQ$50:$AQ$60</c:f>
              <c:numCache>
                <c:formatCode>General</c:formatCode>
                <c:ptCount val="11"/>
                <c:pt idx="0">
                  <c:v>8265.1005759692198</c:v>
                </c:pt>
                <c:pt idx="1">
                  <c:v>8264.6395359063899</c:v>
                </c:pt>
                <c:pt idx="2">
                  <c:v>8264.8274307497395</c:v>
                </c:pt>
                <c:pt idx="3">
                  <c:v>8265.6755630919997</c:v>
                </c:pt>
                <c:pt idx="4">
                  <c:v>8263.6537102166203</c:v>
                </c:pt>
                <c:pt idx="5">
                  <c:v>8264.6201520924496</c:v>
                </c:pt>
                <c:pt idx="6">
                  <c:v>8267.0469036038194</c:v>
                </c:pt>
                <c:pt idx="7">
                  <c:v>8263.9526571917704</c:v>
                </c:pt>
                <c:pt idx="8">
                  <c:v>8265.2930365842003</c:v>
                </c:pt>
                <c:pt idx="9">
                  <c:v>8265.1239703685005</c:v>
                </c:pt>
                <c:pt idx="10">
                  <c:v>6862.9675729395804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6-4C4E-82C7-AE5E35754011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0.05'!$AQ$39:$AQ$49</c:f>
              <c:numCache>
                <c:formatCode>General</c:formatCode>
                <c:ptCount val="11"/>
                <c:pt idx="0">
                  <c:v>4108.8478597174399</c:v>
                </c:pt>
                <c:pt idx="1">
                  <c:v>4108.7449577540701</c:v>
                </c:pt>
                <c:pt idx="2">
                  <c:v>4108.6391442460199</c:v>
                </c:pt>
                <c:pt idx="3">
                  <c:v>4108.6782663412396</c:v>
                </c:pt>
                <c:pt idx="4">
                  <c:v>4108.4126312317403</c:v>
                </c:pt>
                <c:pt idx="5">
                  <c:v>4108.34665757929</c:v>
                </c:pt>
                <c:pt idx="6">
                  <c:v>4108.0846482905699</c:v>
                </c:pt>
                <c:pt idx="7">
                  <c:v>4108.4325365127797</c:v>
                </c:pt>
                <c:pt idx="8">
                  <c:v>4107.2495613999499</c:v>
                </c:pt>
                <c:pt idx="9">
                  <c:v>3672.5635209181701</c:v>
                </c:pt>
                <c:pt idx="10">
                  <c:v>1248.1157494957599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46-4C4E-82C7-AE5E35754011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0.05'!$AQ$28:$AQ$38</c:f>
              <c:numCache>
                <c:formatCode>General</c:formatCode>
                <c:ptCount val="11"/>
                <c:pt idx="0">
                  <c:v>3186.6102229816001</c:v>
                </c:pt>
                <c:pt idx="1">
                  <c:v>3186.5402060818301</c:v>
                </c:pt>
                <c:pt idx="2">
                  <c:v>3186.4639585608002</c:v>
                </c:pt>
                <c:pt idx="3">
                  <c:v>3186.5110281475099</c:v>
                </c:pt>
                <c:pt idx="4">
                  <c:v>3186.1034105449698</c:v>
                </c:pt>
                <c:pt idx="5">
                  <c:v>3186.3328837670401</c:v>
                </c:pt>
                <c:pt idx="6">
                  <c:v>3186.1034027973401</c:v>
                </c:pt>
                <c:pt idx="7">
                  <c:v>3185.4237644292398</c:v>
                </c:pt>
                <c:pt idx="8">
                  <c:v>2945.8754818254401</c:v>
                </c:pt>
                <c:pt idx="9">
                  <c:v>1670.03184928117</c:v>
                </c:pt>
                <c:pt idx="10">
                  <c:v>682.42261219919897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46-4C4E-82C7-AE5E35754011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0.05'!$AQ$17:$AQ$27</c:f>
              <c:numCache>
                <c:formatCode>General</c:formatCode>
                <c:ptCount val="11"/>
                <c:pt idx="0">
                  <c:v>955.99426754842898</c:v>
                </c:pt>
                <c:pt idx="1">
                  <c:v>941.24346779188397</c:v>
                </c:pt>
                <c:pt idx="2">
                  <c:v>911.07388034415101</c:v>
                </c:pt>
                <c:pt idx="3">
                  <c:v>876.52371198789103</c:v>
                </c:pt>
                <c:pt idx="4">
                  <c:v>540.13894449671704</c:v>
                </c:pt>
                <c:pt idx="5">
                  <c:v>452.56319300741399</c:v>
                </c:pt>
                <c:pt idx="6">
                  <c:v>431.146728335631</c:v>
                </c:pt>
                <c:pt idx="7">
                  <c:v>297.87863429052197</c:v>
                </c:pt>
                <c:pt idx="8">
                  <c:v>242.39980855712099</c:v>
                </c:pt>
                <c:pt idx="9">
                  <c:v>187.03842387380701</c:v>
                </c:pt>
                <c:pt idx="10">
                  <c:v>68.059348998546596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46-4C4E-82C7-AE5E35754011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0.05'!$AQ$6:$AQ$16</c:f>
              <c:numCache>
                <c:formatCode>General</c:formatCode>
                <c:ptCount val="11"/>
                <c:pt idx="0">
                  <c:v>1591.3575087008201</c:v>
                </c:pt>
                <c:pt idx="1">
                  <c:v>1591.2915250769699</c:v>
                </c:pt>
                <c:pt idx="2">
                  <c:v>1591.3775721771599</c:v>
                </c:pt>
                <c:pt idx="3">
                  <c:v>1591.1303662861601</c:v>
                </c:pt>
                <c:pt idx="4">
                  <c:v>1436.28422936229</c:v>
                </c:pt>
                <c:pt idx="5">
                  <c:v>1285.0844539249699</c:v>
                </c:pt>
                <c:pt idx="6">
                  <c:v>1237.9787848885601</c:v>
                </c:pt>
                <c:pt idx="7">
                  <c:v>808.87637879688498</c:v>
                </c:pt>
                <c:pt idx="8">
                  <c:v>600.73414959157606</c:v>
                </c:pt>
                <c:pt idx="9">
                  <c:v>390.27604865190801</c:v>
                </c:pt>
                <c:pt idx="10">
                  <c:v>177.40634506824699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46-4C4E-82C7-AE5E3575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6-4B2A-B545-62FCAED7519E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0.05'!$AP$61:$AP$71</c:f>
              <c:numCache>
                <c:formatCode>General</c:formatCode>
                <c:ptCount val="11"/>
                <c:pt idx="0">
                  <c:v>3097.9545334403601</c:v>
                </c:pt>
                <c:pt idx="1">
                  <c:v>2958.8606215241098</c:v>
                </c:pt>
                <c:pt idx="2">
                  <c:v>2959.6091917879598</c:v>
                </c:pt>
                <c:pt idx="3">
                  <c:v>2799.4274654088399</c:v>
                </c:pt>
                <c:pt idx="4">
                  <c:v>2592.61164839103</c:v>
                </c:pt>
                <c:pt idx="5">
                  <c:v>2665.5395355252399</c:v>
                </c:pt>
                <c:pt idx="6">
                  <c:v>2721.2568379005802</c:v>
                </c:pt>
                <c:pt idx="7">
                  <c:v>2530.4489075135598</c:v>
                </c:pt>
                <c:pt idx="8">
                  <c:v>2513.6129544513901</c:v>
                </c:pt>
                <c:pt idx="9">
                  <c:v>2235.4570518350502</c:v>
                </c:pt>
                <c:pt idx="10">
                  <c:v>1328.01836956636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6-4B2A-B545-62FCAED7519E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0.05'!$AP$50:$AP$60</c:f>
              <c:numCache>
                <c:formatCode>General</c:formatCode>
                <c:ptCount val="11"/>
                <c:pt idx="0">
                  <c:v>3097.9545334403601</c:v>
                </c:pt>
                <c:pt idx="1">
                  <c:v>2958.8606215241098</c:v>
                </c:pt>
                <c:pt idx="2">
                  <c:v>2959.6091917879598</c:v>
                </c:pt>
                <c:pt idx="3">
                  <c:v>2799.4274654088399</c:v>
                </c:pt>
                <c:pt idx="4">
                  <c:v>2592.61164839103</c:v>
                </c:pt>
                <c:pt idx="5">
                  <c:v>2665.5395355252399</c:v>
                </c:pt>
                <c:pt idx="6">
                  <c:v>2721.2568379005802</c:v>
                </c:pt>
                <c:pt idx="7">
                  <c:v>2530.4489075135598</c:v>
                </c:pt>
                <c:pt idx="8">
                  <c:v>2513.6129544513901</c:v>
                </c:pt>
                <c:pt idx="9">
                  <c:v>2235.4570518350502</c:v>
                </c:pt>
                <c:pt idx="10">
                  <c:v>1328.01836956636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26-4B2A-B545-62FCAED7519E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0.05'!$AP$39:$AP$49</c:f>
              <c:numCache>
                <c:formatCode>General</c:formatCode>
                <c:ptCount val="11"/>
                <c:pt idx="0">
                  <c:v>1310.83763751795</c:v>
                </c:pt>
                <c:pt idx="1">
                  <c:v>1399.6737110276599</c:v>
                </c:pt>
                <c:pt idx="2">
                  <c:v>1412.48136147987</c:v>
                </c:pt>
                <c:pt idx="3">
                  <c:v>1433.34226509768</c:v>
                </c:pt>
                <c:pt idx="4">
                  <c:v>1295.6597949020299</c:v>
                </c:pt>
                <c:pt idx="5">
                  <c:v>1296.30073547589</c:v>
                </c:pt>
                <c:pt idx="6">
                  <c:v>1245.2781522863399</c:v>
                </c:pt>
                <c:pt idx="7">
                  <c:v>1192.3837470418</c:v>
                </c:pt>
                <c:pt idx="8">
                  <c:v>1147.4627255329401</c:v>
                </c:pt>
                <c:pt idx="9">
                  <c:v>958.52470441792298</c:v>
                </c:pt>
                <c:pt idx="10">
                  <c:v>253.96256895148201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6-4B2A-B545-62FCAED7519E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0.05'!$AP$28:$AP$38</c:f>
              <c:numCache>
                <c:formatCode>General</c:formatCode>
                <c:ptCount val="11"/>
                <c:pt idx="0">
                  <c:v>1120.8430332345799</c:v>
                </c:pt>
                <c:pt idx="1">
                  <c:v>1087.83152556406</c:v>
                </c:pt>
                <c:pt idx="2">
                  <c:v>1121.64115522631</c:v>
                </c:pt>
                <c:pt idx="3">
                  <c:v>1126.85969513845</c:v>
                </c:pt>
                <c:pt idx="4">
                  <c:v>1075.6798834701301</c:v>
                </c:pt>
                <c:pt idx="5">
                  <c:v>1013.35379734153</c:v>
                </c:pt>
                <c:pt idx="6">
                  <c:v>1003.35387037561</c:v>
                </c:pt>
                <c:pt idx="7">
                  <c:v>956.65051609023601</c:v>
                </c:pt>
                <c:pt idx="8">
                  <c:v>712.70144742456</c:v>
                </c:pt>
                <c:pt idx="9">
                  <c:v>450.18068900278303</c:v>
                </c:pt>
                <c:pt idx="10">
                  <c:v>137.94280844302699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6-4B2A-B545-62FCAED7519E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0.05'!$AP$17:$AP$27</c:f>
              <c:numCache>
                <c:formatCode>General</c:formatCode>
                <c:ptCount val="11"/>
                <c:pt idx="0">
                  <c:v>333.59027512072402</c:v>
                </c:pt>
                <c:pt idx="1">
                  <c:v>313.57013715012801</c:v>
                </c:pt>
                <c:pt idx="2">
                  <c:v>326.155978925581</c:v>
                </c:pt>
                <c:pt idx="3">
                  <c:v>280.62872883705398</c:v>
                </c:pt>
                <c:pt idx="4">
                  <c:v>199.521907520246</c:v>
                </c:pt>
                <c:pt idx="5">
                  <c:v>151.507771399245</c:v>
                </c:pt>
                <c:pt idx="6">
                  <c:v>146.53831170883501</c:v>
                </c:pt>
                <c:pt idx="7">
                  <c:v>94.769657963809706</c:v>
                </c:pt>
                <c:pt idx="8">
                  <c:v>64.344248056317397</c:v>
                </c:pt>
                <c:pt idx="9">
                  <c:v>49.396629046513702</c:v>
                </c:pt>
                <c:pt idx="10">
                  <c:v>24.7807983752034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26-4B2A-B545-62FCAED7519E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0.05'!$AP$6:$AP$16</c:f>
              <c:numCache>
                <c:formatCode>General</c:formatCode>
                <c:ptCount val="11"/>
                <c:pt idx="0">
                  <c:v>538.01923229743898</c:v>
                </c:pt>
                <c:pt idx="1">
                  <c:v>544.89836323094903</c:v>
                </c:pt>
                <c:pt idx="2">
                  <c:v>434.56463113825203</c:v>
                </c:pt>
                <c:pt idx="3">
                  <c:v>534.16386817030798</c:v>
                </c:pt>
                <c:pt idx="4">
                  <c:v>473.31243170427598</c:v>
                </c:pt>
                <c:pt idx="5">
                  <c:v>442.14450242701599</c:v>
                </c:pt>
                <c:pt idx="6">
                  <c:v>377.24396209998201</c:v>
                </c:pt>
                <c:pt idx="7">
                  <c:v>271.17484867971802</c:v>
                </c:pt>
                <c:pt idx="8">
                  <c:v>173.616929152246</c:v>
                </c:pt>
                <c:pt idx="9">
                  <c:v>99.799327779970696</c:v>
                </c:pt>
                <c:pt idx="10">
                  <c:v>46.963073527009598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26-4B2A-B545-62FCAED75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A3E-9CA2-065050751A49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0.05'!$AK$61:$AK$71</c:f>
              <c:numCache>
                <c:formatCode>General</c:formatCode>
                <c:ptCount val="11"/>
                <c:pt idx="0">
                  <c:v>1.14672008354355</c:v>
                </c:pt>
                <c:pt idx="1">
                  <c:v>1.50909492309522</c:v>
                </c:pt>
                <c:pt idx="2">
                  <c:v>1.6649105162804001</c:v>
                </c:pt>
                <c:pt idx="3">
                  <c:v>1.83203026363175</c:v>
                </c:pt>
                <c:pt idx="4">
                  <c:v>2.7417000997644099</c:v>
                </c:pt>
                <c:pt idx="5">
                  <c:v>3.1212880816265201</c:v>
                </c:pt>
                <c:pt idx="6">
                  <c:v>3.24477684062377</c:v>
                </c:pt>
                <c:pt idx="7">
                  <c:v>4.3412379685376203</c:v>
                </c:pt>
                <c:pt idx="8">
                  <c:v>5.4208899810553</c:v>
                </c:pt>
                <c:pt idx="9">
                  <c:v>8.3706874475871906</c:v>
                </c:pt>
                <c:pt idx="10">
                  <c:v>18.254557735994599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A3E-9CA2-065050751A49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0.05'!$AK$50:$AK$60</c:f>
              <c:numCache>
                <c:formatCode>General</c:formatCode>
                <c:ptCount val="11"/>
                <c:pt idx="0">
                  <c:v>1.14672008354355</c:v>
                </c:pt>
                <c:pt idx="1">
                  <c:v>1.50909492309522</c:v>
                </c:pt>
                <c:pt idx="2">
                  <c:v>1.6649105162804001</c:v>
                </c:pt>
                <c:pt idx="3">
                  <c:v>1.83203026363175</c:v>
                </c:pt>
                <c:pt idx="4">
                  <c:v>2.7417000997644099</c:v>
                </c:pt>
                <c:pt idx="5">
                  <c:v>3.1212880816265201</c:v>
                </c:pt>
                <c:pt idx="6">
                  <c:v>3.24477684062377</c:v>
                </c:pt>
                <c:pt idx="7">
                  <c:v>4.3412379685376203</c:v>
                </c:pt>
                <c:pt idx="8">
                  <c:v>5.4208899810553</c:v>
                </c:pt>
                <c:pt idx="9">
                  <c:v>8.3706874475871906</c:v>
                </c:pt>
                <c:pt idx="10">
                  <c:v>18.254557735994599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8-4A3E-9CA2-065050751A49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0.05'!$AK$39:$AK$49</c:f>
              <c:numCache>
                <c:formatCode>General</c:formatCode>
                <c:ptCount val="11"/>
                <c:pt idx="0">
                  <c:v>1.1265584190225499</c:v>
                </c:pt>
                <c:pt idx="1">
                  <c:v>1.45123595617904</c:v>
                </c:pt>
                <c:pt idx="2">
                  <c:v>1.6041453653635001</c:v>
                </c:pt>
                <c:pt idx="3">
                  <c:v>1.76216907403304</c:v>
                </c:pt>
                <c:pt idx="4">
                  <c:v>2.6534483583883199</c:v>
                </c:pt>
                <c:pt idx="5">
                  <c:v>2.98011376215702</c:v>
                </c:pt>
                <c:pt idx="6">
                  <c:v>3.0745486378124398</c:v>
                </c:pt>
                <c:pt idx="7">
                  <c:v>3.9892939432108401</c:v>
                </c:pt>
                <c:pt idx="8">
                  <c:v>5.00822817338591</c:v>
                </c:pt>
                <c:pt idx="9">
                  <c:v>7.2481165129043603</c:v>
                </c:pt>
                <c:pt idx="10">
                  <c:v>8.4015316433028193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8-4A3E-9CA2-065050751A49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0.05'!$AK$28:$AK$38</c:f>
              <c:numCache>
                <c:formatCode>General</c:formatCode>
                <c:ptCount val="11"/>
                <c:pt idx="0">
                  <c:v>1.1161486819780999</c:v>
                </c:pt>
                <c:pt idx="1">
                  <c:v>1.4585586980255201</c:v>
                </c:pt>
                <c:pt idx="2">
                  <c:v>1.6047307102484401</c:v>
                </c:pt>
                <c:pt idx="3">
                  <c:v>1.7440548082029499</c:v>
                </c:pt>
                <c:pt idx="4">
                  <c:v>2.6258450848927399</c:v>
                </c:pt>
                <c:pt idx="5">
                  <c:v>2.95156839934211</c:v>
                </c:pt>
                <c:pt idx="6">
                  <c:v>3.0216679908847799</c:v>
                </c:pt>
                <c:pt idx="7">
                  <c:v>3.9201599361046799</c:v>
                </c:pt>
                <c:pt idx="8">
                  <c:v>4.8819913480263102</c:v>
                </c:pt>
                <c:pt idx="9">
                  <c:v>5.55110169762502</c:v>
                </c:pt>
                <c:pt idx="10">
                  <c:v>6.0720416587420596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8-4A3E-9CA2-065050751A49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0.05'!$AK$17:$AK$27</c:f>
              <c:numCache>
                <c:formatCode>General</c:formatCode>
                <c:ptCount val="11"/>
                <c:pt idx="0">
                  <c:v>0.98339049671657097</c:v>
                </c:pt>
                <c:pt idx="1">
                  <c:v>1.25710270720029</c:v>
                </c:pt>
                <c:pt idx="2">
                  <c:v>1.3608578359174199</c:v>
                </c:pt>
                <c:pt idx="3">
                  <c:v>1.45125446842993</c:v>
                </c:pt>
                <c:pt idx="4">
                  <c:v>1.6426884341180801</c:v>
                </c:pt>
                <c:pt idx="5">
                  <c:v>1.6413779096177199</c:v>
                </c:pt>
                <c:pt idx="6">
                  <c:v>1.6378312060003799</c:v>
                </c:pt>
                <c:pt idx="7">
                  <c:v>1.6409707527647599</c:v>
                </c:pt>
                <c:pt idx="8">
                  <c:v>1.6984056498528699</c:v>
                </c:pt>
                <c:pt idx="9">
                  <c:v>1.94909629761047</c:v>
                </c:pt>
                <c:pt idx="10">
                  <c:v>2.1915710428526398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8-4A3E-9CA2-065050751A49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0.05'!$AK$6:$AK$16</c:f>
              <c:numCache>
                <c:formatCode>General</c:formatCode>
                <c:ptCount val="11"/>
                <c:pt idx="0">
                  <c:v>1.0824043963259</c:v>
                </c:pt>
                <c:pt idx="1">
                  <c:v>1.3978201691035199</c:v>
                </c:pt>
                <c:pt idx="2">
                  <c:v>1.5283163625473299</c:v>
                </c:pt>
                <c:pt idx="3">
                  <c:v>1.6737258264449499</c:v>
                </c:pt>
                <c:pt idx="4">
                  <c:v>2.43136674447946</c:v>
                </c:pt>
                <c:pt idx="5">
                  <c:v>2.6649067080614999</c:v>
                </c:pt>
                <c:pt idx="6">
                  <c:v>2.7174787299976901</c:v>
                </c:pt>
                <c:pt idx="7">
                  <c:v>2.7052499669556398</c:v>
                </c:pt>
                <c:pt idx="8">
                  <c:v>2.7516187025072698</c:v>
                </c:pt>
                <c:pt idx="9">
                  <c:v>2.8991500608007401</c:v>
                </c:pt>
                <c:pt idx="10">
                  <c:v>3.3039361959258202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8-4A3E-9CA2-065050751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2.0000000000000004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2-46DB-AC72-C1A452FEC9A0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0.05'!$AU$61:$AU$71</c:f>
              <c:numCache>
                <c:formatCode>0.00%</c:formatCode>
                <c:ptCount val="11"/>
                <c:pt idx="0">
                  <c:v>0.7867286237321105</c:v>
                </c:pt>
                <c:pt idx="1">
                  <c:v>0.58733133630783363</c:v>
                </c:pt>
                <c:pt idx="2">
                  <c:v>0.52782131037087754</c:v>
                </c:pt>
                <c:pt idx="3">
                  <c:v>0.47252414642254947</c:v>
                </c:pt>
                <c:pt idx="4">
                  <c:v>0.28223404801689567</c:v>
                </c:pt>
                <c:pt idx="5">
                  <c:v>0.23964962664033884</c:v>
                </c:pt>
                <c:pt idx="6">
                  <c:v>0.22626304969407354</c:v>
                </c:pt>
                <c:pt idx="7">
                  <c:v>0.1618085303372046</c:v>
                </c:pt>
                <c:pt idx="8">
                  <c:v>0.11370860471523446</c:v>
                </c:pt>
                <c:pt idx="9">
                  <c:v>6.5138496975466795E-2</c:v>
                </c:pt>
                <c:pt idx="10">
                  <c:v>9.2444154189698056E-3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2-46DB-AC72-C1A452FEC9A0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0.05'!$AU$50:$AU$60</c:f>
              <c:numCache>
                <c:formatCode>0.00%</c:formatCode>
                <c:ptCount val="11"/>
                <c:pt idx="0">
                  <c:v>0.7867286237321105</c:v>
                </c:pt>
                <c:pt idx="1">
                  <c:v>0.58733133630783363</c:v>
                </c:pt>
                <c:pt idx="2">
                  <c:v>0.52782131037087754</c:v>
                </c:pt>
                <c:pt idx="3">
                  <c:v>0.47252414642254947</c:v>
                </c:pt>
                <c:pt idx="4">
                  <c:v>0.28223404801689567</c:v>
                </c:pt>
                <c:pt idx="5">
                  <c:v>0.23964962664033884</c:v>
                </c:pt>
                <c:pt idx="6">
                  <c:v>0.22626304969407354</c:v>
                </c:pt>
                <c:pt idx="7">
                  <c:v>0.1618085303372046</c:v>
                </c:pt>
                <c:pt idx="8">
                  <c:v>0.11370860471523446</c:v>
                </c:pt>
                <c:pt idx="9">
                  <c:v>6.5138496975466795E-2</c:v>
                </c:pt>
                <c:pt idx="10">
                  <c:v>9.2444154189698056E-3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2-46DB-AC72-C1A452FEC9A0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0.05'!$AU$39:$AU$49</c:f>
              <c:numCache>
                <c:formatCode>0.00%</c:formatCode>
                <c:ptCount val="11"/>
                <c:pt idx="0">
                  <c:v>0.78417792038516454</c:v>
                </c:pt>
                <c:pt idx="1">
                  <c:v>0.57745035702146441</c:v>
                </c:pt>
                <c:pt idx="2">
                  <c:v>0.51754088900249318</c:v>
                </c:pt>
                <c:pt idx="3">
                  <c:v>0.46104193437516722</c:v>
                </c:pt>
                <c:pt idx="4">
                  <c:v>0.2718016566419364</c:v>
                </c:pt>
                <c:pt idx="5">
                  <c:v>0.22524166270342622</c:v>
                </c:pt>
                <c:pt idx="6">
                  <c:v>0.20940526876597784</c:v>
                </c:pt>
                <c:pt idx="7">
                  <c:v>0.13855384472094448</c:v>
                </c:pt>
                <c:pt idx="8">
                  <c:v>9.707083203363534E-2</c:v>
                </c:pt>
                <c:pt idx="9">
                  <c:v>4.8869355025519007E-2</c:v>
                </c:pt>
                <c:pt idx="10">
                  <c:v>1.2630505058868495E-7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2-46DB-AC72-C1A452FEC9A0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0.05'!$AU$28:$AU$38</c:f>
              <c:numCache>
                <c:formatCode>0.00%</c:formatCode>
                <c:ptCount val="11"/>
                <c:pt idx="0">
                  <c:v>0.78279340131524011</c:v>
                </c:pt>
                <c:pt idx="1">
                  <c:v>0.57865752402076487</c:v>
                </c:pt>
                <c:pt idx="2">
                  <c:v>0.51754098041987562</c:v>
                </c:pt>
                <c:pt idx="3">
                  <c:v>0.45776816133723475</c:v>
                </c:pt>
                <c:pt idx="4">
                  <c:v>0.26803888455689528</c:v>
                </c:pt>
                <c:pt idx="5">
                  <c:v>0.221695360962674</c:v>
                </c:pt>
                <c:pt idx="6">
                  <c:v>0.20347410957374545</c:v>
                </c:pt>
                <c:pt idx="7">
                  <c:v>0.13268423796867396</c:v>
                </c:pt>
                <c:pt idx="8">
                  <c:v>8.7428501169665482E-2</c:v>
                </c:pt>
                <c:pt idx="9">
                  <c:v>1.5802635149659738E-2</c:v>
                </c:pt>
                <c:pt idx="10">
                  <c:v>1.263048631725234E-7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2-46DB-AC72-C1A452FEC9A0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0.05'!$AU$17:$AU$27</c:f>
              <c:numCache>
                <c:formatCode>0.00%</c:formatCode>
                <c:ptCount val="11"/>
                <c:pt idx="0">
                  <c:v>0.76333834132145195</c:v>
                </c:pt>
                <c:pt idx="1">
                  <c:v>0.53851846355028499</c:v>
                </c:pt>
                <c:pt idx="2">
                  <c:v>0.4683931032860415</c:v>
                </c:pt>
                <c:pt idx="3">
                  <c:v>0.39825986298153687</c:v>
                </c:pt>
                <c:pt idx="4">
                  <c:v>9.2229705947358923E-2</c:v>
                </c:pt>
                <c:pt idx="5">
                  <c:v>3.3005142319899206E-2</c:v>
                </c:pt>
                <c:pt idx="6">
                  <c:v>2.0907538478848142E-2</c:v>
                </c:pt>
                <c:pt idx="7">
                  <c:v>1.2334474627928645E-6</c:v>
                </c:pt>
                <c:pt idx="8">
                  <c:v>8.9339723726561188E-7</c:v>
                </c:pt>
                <c:pt idx="9">
                  <c:v>4.9723181255881418E-7</c:v>
                </c:pt>
                <c:pt idx="10">
                  <c:v>1.2630349899112084E-7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F2-46DB-AC72-C1A452FEC9A0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0.05'!$AU$6:$AU$16</c:f>
              <c:numCache>
                <c:formatCode>0.00%</c:formatCode>
                <c:ptCount val="11"/>
                <c:pt idx="0">
                  <c:v>0.7782305426013002</c:v>
                </c:pt>
                <c:pt idx="1">
                  <c:v>0.56754968166458208</c:v>
                </c:pt>
                <c:pt idx="2">
                  <c:v>0.50347523484191614</c:v>
                </c:pt>
                <c:pt idx="3">
                  <c:v>0.44505994679026512</c:v>
                </c:pt>
                <c:pt idx="4">
                  <c:v>0.24196964577103644</c:v>
                </c:pt>
                <c:pt idx="5">
                  <c:v>0.18692094553501395</c:v>
                </c:pt>
                <c:pt idx="6">
                  <c:v>0.16717250275819093</c:v>
                </c:pt>
                <c:pt idx="7">
                  <c:v>3.053349734912196E-2</c:v>
                </c:pt>
                <c:pt idx="8">
                  <c:v>1.4411089848206989E-3</c:v>
                </c:pt>
                <c:pt idx="9">
                  <c:v>4.9723230976093943E-7</c:v>
                </c:pt>
                <c:pt idx="10">
                  <c:v>1.2630420182905441E-7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F2-46DB-AC72-C1A452FE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4-4E0A-8B91-EB29BF6379DC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0.05'!$AT$61:$AT$71</c:f>
              <c:numCache>
                <c:formatCode>General</c:formatCode>
                <c:ptCount val="11"/>
                <c:pt idx="0">
                  <c:v>-6170.8821216261404</c:v>
                </c:pt>
                <c:pt idx="1">
                  <c:v>-6170.8995813705196</c:v>
                </c:pt>
                <c:pt idx="2">
                  <c:v>-6170.8572112028396</c:v>
                </c:pt>
                <c:pt idx="3">
                  <c:v>-6170.9231954976603</c:v>
                </c:pt>
                <c:pt idx="4">
                  <c:v>-6170.3771719951701</c:v>
                </c:pt>
                <c:pt idx="5">
                  <c:v>-6170.2248746514897</c:v>
                </c:pt>
                <c:pt idx="6">
                  <c:v>-6170.4317545314898</c:v>
                </c:pt>
                <c:pt idx="7">
                  <c:v>-6170.5346213349103</c:v>
                </c:pt>
                <c:pt idx="8">
                  <c:v>-6170.4245402101296</c:v>
                </c:pt>
                <c:pt idx="9">
                  <c:v>-6169.3402516425804</c:v>
                </c:pt>
                <c:pt idx="10">
                  <c:v>-5713.5988858087503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4-4E0A-8B91-EB29BF6379DC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0.05'!$AT$50:$AT$60</c:f>
              <c:numCache>
                <c:formatCode>General</c:formatCode>
                <c:ptCount val="11"/>
                <c:pt idx="0">
                  <c:v>-6170.8821216261404</c:v>
                </c:pt>
                <c:pt idx="1">
                  <c:v>-6170.8995813705196</c:v>
                </c:pt>
                <c:pt idx="2">
                  <c:v>-6170.8572112028396</c:v>
                </c:pt>
                <c:pt idx="3">
                  <c:v>-6170.9231954976603</c:v>
                </c:pt>
                <c:pt idx="4">
                  <c:v>-6170.3771719951701</c:v>
                </c:pt>
                <c:pt idx="5">
                  <c:v>-6170.2248746514897</c:v>
                </c:pt>
                <c:pt idx="6">
                  <c:v>-6170.4317545314898</c:v>
                </c:pt>
                <c:pt idx="7">
                  <c:v>-6170.5346213349103</c:v>
                </c:pt>
                <c:pt idx="8">
                  <c:v>-6170.4245402101296</c:v>
                </c:pt>
                <c:pt idx="9">
                  <c:v>-6169.3402516425804</c:v>
                </c:pt>
                <c:pt idx="10">
                  <c:v>-5713.5988858087503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4-4E0A-8B91-EB29BF6379DC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0.05'!$AT$39:$AT$49</c:f>
              <c:numCache>
                <c:formatCode>General</c:formatCode>
                <c:ptCount val="11"/>
                <c:pt idx="0">
                  <c:v>-6126.6495637919797</c:v>
                </c:pt>
                <c:pt idx="1">
                  <c:v>-6126.5554604210301</c:v>
                </c:pt>
                <c:pt idx="2">
                  <c:v>-6126.5911585038702</c:v>
                </c:pt>
                <c:pt idx="3">
                  <c:v>-6126.4528655233898</c:v>
                </c:pt>
                <c:pt idx="4">
                  <c:v>-6126.4855909129501</c:v>
                </c:pt>
                <c:pt idx="5">
                  <c:v>-6126.4365317188904</c:v>
                </c:pt>
                <c:pt idx="6">
                  <c:v>-6126.4086112456798</c:v>
                </c:pt>
                <c:pt idx="7">
                  <c:v>-6126.1973775383503</c:v>
                </c:pt>
                <c:pt idx="8">
                  <c:v>-6126.1125788843101</c:v>
                </c:pt>
                <c:pt idx="9">
                  <c:v>-6125.3654358839303</c:v>
                </c:pt>
                <c:pt idx="10">
                  <c:v>-1960.95611596912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4-4E0A-8B91-EB29BF6379DC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0.05'!$AT$28:$AT$38</c:f>
              <c:numCache>
                <c:formatCode>General</c:formatCode>
                <c:ptCount val="11"/>
                <c:pt idx="0">
                  <c:v>-6113.5384767669502</c:v>
                </c:pt>
                <c:pt idx="1">
                  <c:v>-6113.6687707146002</c:v>
                </c:pt>
                <c:pt idx="2">
                  <c:v>-6113.6904690926203</c:v>
                </c:pt>
                <c:pt idx="3">
                  <c:v>-6113.6663930490204</c:v>
                </c:pt>
                <c:pt idx="4">
                  <c:v>-6113.3402757643798</c:v>
                </c:pt>
                <c:pt idx="5">
                  <c:v>-6113.5155807313704</c:v>
                </c:pt>
                <c:pt idx="6">
                  <c:v>-6113.4789138986898</c:v>
                </c:pt>
                <c:pt idx="7">
                  <c:v>-6113.1816984895304</c:v>
                </c:pt>
                <c:pt idx="8">
                  <c:v>-6112.97343641726</c:v>
                </c:pt>
                <c:pt idx="9">
                  <c:v>-4286.1292080113199</c:v>
                </c:pt>
                <c:pt idx="10">
                  <c:v>-1360.3015871985001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4-4E0A-8B91-EB29BF6379DC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0.05'!$AT$17:$AT$27</c:f>
              <c:numCache>
                <c:formatCode>General</c:formatCode>
                <c:ptCount val="11"/>
                <c:pt idx="0">
                  <c:v>-6098.9641013065702</c:v>
                </c:pt>
                <c:pt idx="1">
                  <c:v>-6098.9153697314696</c:v>
                </c:pt>
                <c:pt idx="2">
                  <c:v>-6098.9064209639</c:v>
                </c:pt>
                <c:pt idx="3">
                  <c:v>-6098.8866245699601</c:v>
                </c:pt>
                <c:pt idx="4">
                  <c:v>-4315.8198429164504</c:v>
                </c:pt>
                <c:pt idx="5">
                  <c:v>-3554.8609602246802</c:v>
                </c:pt>
                <c:pt idx="6">
                  <c:v>-3368.95696905971</c:v>
                </c:pt>
                <c:pt idx="7">
                  <c:v>-2643.4566338866198</c:v>
                </c:pt>
                <c:pt idx="8">
                  <c:v>-2097.3459181522799</c:v>
                </c:pt>
                <c:pt idx="9">
                  <c:v>-1313.3162104184601</c:v>
                </c:pt>
                <c:pt idx="10">
                  <c:v>-434.127625716892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4-4E0A-8B91-EB29BF6379DC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0.05'!$AT$6:$AT$16</c:f>
              <c:numCache>
                <c:formatCode>General</c:formatCode>
                <c:ptCount val="11"/>
                <c:pt idx="0">
                  <c:v>-6099.9057794128803</c:v>
                </c:pt>
                <c:pt idx="1">
                  <c:v>-6099.8848511392398</c:v>
                </c:pt>
                <c:pt idx="2">
                  <c:v>-6099.8704535493698</c:v>
                </c:pt>
                <c:pt idx="3">
                  <c:v>-6099.8769098958801</c:v>
                </c:pt>
                <c:pt idx="4">
                  <c:v>-6099.7286842589101</c:v>
                </c:pt>
                <c:pt idx="5">
                  <c:v>-6099.7051007171603</c:v>
                </c:pt>
                <c:pt idx="6">
                  <c:v>-6099.6937267428802</c:v>
                </c:pt>
                <c:pt idx="7">
                  <c:v>-3835.7387646616498</c:v>
                </c:pt>
                <c:pt idx="8">
                  <c:v>-2940.1310891769299</c:v>
                </c:pt>
                <c:pt idx="9">
                  <c:v>-1959.78986499863</c:v>
                </c:pt>
                <c:pt idx="10">
                  <c:v>-685.21628406375703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54-4E0A-8B91-EB29BF63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'All SS 0.05'!$AJ$72:$AJ$82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C-4FEC-AC55-3A0EE5D233BD}"/>
            </c:ext>
          </c:extLst>
        </c:ser>
        <c:ser>
          <c:idx val="9"/>
          <c:order val="1"/>
          <c:tx>
            <c:strRef>
              <c:f>'All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0.05'!$AJ$61:$AJ$71</c:f>
              <c:numCache>
                <c:formatCode>General</c:formatCode>
                <c:ptCount val="11"/>
                <c:pt idx="0">
                  <c:v>1.2326891672335401</c:v>
                </c:pt>
                <c:pt idx="1">
                  <c:v>1.6236453975435801</c:v>
                </c:pt>
                <c:pt idx="2">
                  <c:v>1.7940615989214099</c:v>
                </c:pt>
                <c:pt idx="3">
                  <c:v>1.9845254847973</c:v>
                </c:pt>
                <c:pt idx="4">
                  <c:v>3.0897070759794798</c:v>
                </c:pt>
                <c:pt idx="5">
                  <c:v>3.5483134153334901</c:v>
                </c:pt>
                <c:pt idx="6">
                  <c:v>3.7112033676621401</c:v>
                </c:pt>
                <c:pt idx="7">
                  <c:v>4.9917704550022002</c:v>
                </c:pt>
                <c:pt idx="8">
                  <c:v>6.5178865746076697</c:v>
                </c:pt>
                <c:pt idx="9">
                  <c:v>10.928104630340901</c:v>
                </c:pt>
                <c:pt idx="10">
                  <c:v>39.088437106851202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C-4FEC-AC55-3A0EE5D233BD}"/>
            </c:ext>
          </c:extLst>
        </c:ser>
        <c:ser>
          <c:idx val="4"/>
          <c:order val="2"/>
          <c:tx>
            <c:strRef>
              <c:f>'All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0.05'!$AJ$50:$AJ$60</c:f>
              <c:numCache>
                <c:formatCode>General</c:formatCode>
                <c:ptCount val="11"/>
                <c:pt idx="0">
                  <c:v>1.2326891672335401</c:v>
                </c:pt>
                <c:pt idx="1">
                  <c:v>1.6236453975435801</c:v>
                </c:pt>
                <c:pt idx="2">
                  <c:v>1.7940615989214099</c:v>
                </c:pt>
                <c:pt idx="3">
                  <c:v>1.9845254847973</c:v>
                </c:pt>
                <c:pt idx="4">
                  <c:v>3.0897070759794798</c:v>
                </c:pt>
                <c:pt idx="5">
                  <c:v>3.5483134153334901</c:v>
                </c:pt>
                <c:pt idx="6">
                  <c:v>3.7112033676621401</c:v>
                </c:pt>
                <c:pt idx="7">
                  <c:v>4.9917704550022002</c:v>
                </c:pt>
                <c:pt idx="8">
                  <c:v>6.5178865746076697</c:v>
                </c:pt>
                <c:pt idx="9">
                  <c:v>10.928104630340901</c:v>
                </c:pt>
                <c:pt idx="10">
                  <c:v>39.088437106851202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C-4FEC-AC55-3A0EE5D233BD}"/>
            </c:ext>
          </c:extLst>
        </c:ser>
        <c:ser>
          <c:idx val="8"/>
          <c:order val="3"/>
          <c:tx>
            <c:strRef>
              <c:f>'All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0.05'!$AJ$39:$AJ$49</c:f>
              <c:numCache>
                <c:formatCode>General</c:formatCode>
                <c:ptCount val="11"/>
                <c:pt idx="0">
                  <c:v>1.2315087243023499</c:v>
                </c:pt>
                <c:pt idx="1">
                  <c:v>1.6223408997864199</c:v>
                </c:pt>
                <c:pt idx="2">
                  <c:v>1.79270275703805</c:v>
                </c:pt>
                <c:pt idx="3">
                  <c:v>1.98310665025481</c:v>
                </c:pt>
                <c:pt idx="4">
                  <c:v>3.0879374016247301</c:v>
                </c:pt>
                <c:pt idx="5">
                  <c:v>3.5463982526756399</c:v>
                </c:pt>
                <c:pt idx="6">
                  <c:v>3.70923864293023</c:v>
                </c:pt>
                <c:pt idx="7">
                  <c:v>4.9893982932377501</c:v>
                </c:pt>
                <c:pt idx="8">
                  <c:v>6.5150300007390003</c:v>
                </c:pt>
                <c:pt idx="9">
                  <c:v>10.9233086260591</c:v>
                </c:pt>
                <c:pt idx="10">
                  <c:v>21.828352614966299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C-4FEC-AC55-3A0EE5D233BD}"/>
            </c:ext>
          </c:extLst>
        </c:ser>
        <c:ser>
          <c:idx val="3"/>
          <c:order val="4"/>
          <c:tx>
            <c:strRef>
              <c:f>'All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0.05'!$AJ$28:$AJ$38</c:f>
              <c:numCache>
                <c:formatCode>General</c:formatCode>
                <c:ptCount val="11"/>
                <c:pt idx="0">
                  <c:v>1.23124614423499</c:v>
                </c:pt>
                <c:pt idx="1">
                  <c:v>1.6220507933006501</c:v>
                </c:pt>
                <c:pt idx="2">
                  <c:v>1.7924006300343001</c:v>
                </c:pt>
                <c:pt idx="3">
                  <c:v>1.9827911230441699</c:v>
                </c:pt>
                <c:pt idx="4">
                  <c:v>3.0875439523793502</c:v>
                </c:pt>
                <c:pt idx="5">
                  <c:v>3.5459724873253702</c:v>
                </c:pt>
                <c:pt idx="6">
                  <c:v>3.7088013653393599</c:v>
                </c:pt>
                <c:pt idx="7">
                  <c:v>4.9888720973377598</c:v>
                </c:pt>
                <c:pt idx="8">
                  <c:v>6.5142043290102798</c:v>
                </c:pt>
                <c:pt idx="9">
                  <c:v>8.9164601676899498</c:v>
                </c:pt>
                <c:pt idx="10">
                  <c:v>17.8060290189594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9C-4FEC-AC55-3A0EE5D233BD}"/>
            </c:ext>
          </c:extLst>
        </c:ser>
        <c:ser>
          <c:idx val="0"/>
          <c:order val="5"/>
          <c:tx>
            <c:strRef>
              <c:f>'All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0.05'!$AJ$17:$AJ$27</c:f>
              <c:numCache>
                <c:formatCode>General</c:formatCode>
                <c:ptCount val="11"/>
                <c:pt idx="0">
                  <c:v>1.2306073039902901</c:v>
                </c:pt>
                <c:pt idx="1">
                  <c:v>1.62135635317436</c:v>
                </c:pt>
                <c:pt idx="2">
                  <c:v>1.7916503162422199</c:v>
                </c:pt>
                <c:pt idx="3">
                  <c:v>1.9819886000456399</c:v>
                </c:pt>
                <c:pt idx="4">
                  <c:v>2.28940533599443</c:v>
                </c:pt>
                <c:pt idx="5">
                  <c:v>2.2264930008339201</c:v>
                </c:pt>
                <c:pt idx="6">
                  <c:v>2.2306810540838899</c:v>
                </c:pt>
                <c:pt idx="7">
                  <c:v>2.60013850279157</c:v>
                </c:pt>
                <c:pt idx="8">
                  <c:v>3.1622149793740002</c:v>
                </c:pt>
                <c:pt idx="9">
                  <c:v>4.4103613547571996</c:v>
                </c:pt>
                <c:pt idx="10">
                  <c:v>7.7856990797368599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C-4FEC-AC55-3A0EE5D233BD}"/>
            </c:ext>
          </c:extLst>
        </c:ser>
        <c:ser>
          <c:idx val="2"/>
          <c:order val="6"/>
          <c:tx>
            <c:strRef>
              <c:f>'All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0.05'!$AJ$6:$AJ$16</c:f>
              <c:numCache>
                <c:formatCode>General</c:formatCode>
                <c:ptCount val="11"/>
                <c:pt idx="0">
                  <c:v>1.23078579267267</c:v>
                </c:pt>
                <c:pt idx="1">
                  <c:v>1.62154658599836</c:v>
                </c:pt>
                <c:pt idx="2">
                  <c:v>1.7918812559869199</c:v>
                </c:pt>
                <c:pt idx="3">
                  <c:v>1.9822435780941301</c:v>
                </c:pt>
                <c:pt idx="4">
                  <c:v>3.0867797938904999</c:v>
                </c:pt>
                <c:pt idx="5">
                  <c:v>3.5450426884392399</c:v>
                </c:pt>
                <c:pt idx="6">
                  <c:v>3.70773240695048</c:v>
                </c:pt>
                <c:pt idx="7">
                  <c:v>3.5403502095116002</c:v>
                </c:pt>
                <c:pt idx="8">
                  <c:v>3.8715493913608499</c:v>
                </c:pt>
                <c:pt idx="9">
                  <c:v>5.5365557908892002</c:v>
                </c:pt>
                <c:pt idx="10">
                  <c:v>11.3445877536337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9C-4FEC-AC55-3A0EE5D2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1-49E1-8FFE-F183B9897B3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0.07'!$AR$61:$AR$71</c:f>
              <c:numCache>
                <c:formatCode>General</c:formatCode>
                <c:ptCount val="11"/>
                <c:pt idx="0">
                  <c:v>8593.3188403244203</c:v>
                </c:pt>
                <c:pt idx="1">
                  <c:v>8593.2591866743205</c:v>
                </c:pt>
                <c:pt idx="2">
                  <c:v>8593.0201877688396</c:v>
                </c:pt>
                <c:pt idx="3">
                  <c:v>8593.7303902981403</c:v>
                </c:pt>
                <c:pt idx="4">
                  <c:v>8592.67084321947</c:v>
                </c:pt>
                <c:pt idx="5">
                  <c:v>8593.4332288259102</c:v>
                </c:pt>
                <c:pt idx="6">
                  <c:v>8592.8954685945901</c:v>
                </c:pt>
                <c:pt idx="7">
                  <c:v>8592.8224351218505</c:v>
                </c:pt>
                <c:pt idx="8">
                  <c:v>8592.4226546333393</c:v>
                </c:pt>
                <c:pt idx="9">
                  <c:v>8591.9826404962205</c:v>
                </c:pt>
                <c:pt idx="10">
                  <c:v>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1-49E1-8FFE-F183B9897B3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0.07'!$AR$50:$AR$60</c:f>
              <c:numCache>
                <c:formatCode>General</c:formatCode>
                <c:ptCount val="11"/>
                <c:pt idx="0">
                  <c:v>8593.3188403244203</c:v>
                </c:pt>
                <c:pt idx="1">
                  <c:v>8593.2591866743205</c:v>
                </c:pt>
                <c:pt idx="2">
                  <c:v>8593.0201877688396</c:v>
                </c:pt>
                <c:pt idx="3">
                  <c:v>8593.7303902981403</c:v>
                </c:pt>
                <c:pt idx="4">
                  <c:v>8592.67084321947</c:v>
                </c:pt>
                <c:pt idx="5">
                  <c:v>8593.4332288259102</c:v>
                </c:pt>
                <c:pt idx="6">
                  <c:v>8592.8954685945901</c:v>
                </c:pt>
                <c:pt idx="7">
                  <c:v>8592.8224351218505</c:v>
                </c:pt>
                <c:pt idx="8">
                  <c:v>8592.4226546333393</c:v>
                </c:pt>
                <c:pt idx="9">
                  <c:v>8591.9826404962205</c:v>
                </c:pt>
                <c:pt idx="10">
                  <c:v>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1-49E1-8FFE-F183B9897B3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0.07'!$AR$39:$AR$49</c:f>
              <c:numCache>
                <c:formatCode>General</c:formatCode>
                <c:ptCount val="11"/>
                <c:pt idx="0">
                  <c:v>8494.4093023455498</c:v>
                </c:pt>
                <c:pt idx="1">
                  <c:v>8494.4269878252999</c:v>
                </c:pt>
                <c:pt idx="2">
                  <c:v>8494.3272764279991</c:v>
                </c:pt>
                <c:pt idx="3">
                  <c:v>8494.3547244599395</c:v>
                </c:pt>
                <c:pt idx="4">
                  <c:v>8494.2852359975095</c:v>
                </c:pt>
                <c:pt idx="5">
                  <c:v>8494.1092991937094</c:v>
                </c:pt>
                <c:pt idx="6">
                  <c:v>8494.1637950022796</c:v>
                </c:pt>
                <c:pt idx="7">
                  <c:v>8493.8121914906897</c:v>
                </c:pt>
                <c:pt idx="8">
                  <c:v>8493.5318813316208</c:v>
                </c:pt>
                <c:pt idx="9">
                  <c:v>8493.1537258808494</c:v>
                </c:pt>
                <c:pt idx="10">
                  <c:v>4322.0448441109002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1-49E1-8FFE-F183B9897B3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0.07'!$AR$28:$AR$38</c:f>
              <c:numCache>
                <c:formatCode>General</c:formatCode>
                <c:ptCount val="11"/>
                <c:pt idx="0">
                  <c:v>8477.8541666344499</c:v>
                </c:pt>
                <c:pt idx="1">
                  <c:v>8477.7188406343703</c:v>
                </c:pt>
                <c:pt idx="2">
                  <c:v>8477.77568072754</c:v>
                </c:pt>
                <c:pt idx="3">
                  <c:v>8477.7631328077696</c:v>
                </c:pt>
                <c:pt idx="4">
                  <c:v>8477.4769961688598</c:v>
                </c:pt>
                <c:pt idx="5">
                  <c:v>8477.4162604853791</c:v>
                </c:pt>
                <c:pt idx="6">
                  <c:v>8477.5115471674508</c:v>
                </c:pt>
                <c:pt idx="7">
                  <c:v>8476.8611592737707</c:v>
                </c:pt>
                <c:pt idx="8">
                  <c:v>8476.7971170222809</c:v>
                </c:pt>
                <c:pt idx="9">
                  <c:v>8475.2980005650807</c:v>
                </c:pt>
                <c:pt idx="10">
                  <c:v>3108.2337895165301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1-49E1-8FFE-F183B9897B3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0.07'!$AR$17:$AR$27</c:f>
              <c:numCache>
                <c:formatCode>General</c:formatCode>
                <c:ptCount val="11"/>
                <c:pt idx="0">
                  <c:v>8454.8864007628799</c:v>
                </c:pt>
                <c:pt idx="1">
                  <c:v>8454.82990078697</c:v>
                </c:pt>
                <c:pt idx="2">
                  <c:v>8454.7797958072897</c:v>
                </c:pt>
                <c:pt idx="3">
                  <c:v>8454.7770004413305</c:v>
                </c:pt>
                <c:pt idx="4">
                  <c:v>8454.6090983141894</c:v>
                </c:pt>
                <c:pt idx="5">
                  <c:v>8454.5478147906797</c:v>
                </c:pt>
                <c:pt idx="6">
                  <c:v>8014.1194132125502</c:v>
                </c:pt>
                <c:pt idx="7">
                  <c:v>5225.26700215857</c:v>
                </c:pt>
                <c:pt idx="8">
                  <c:v>4278.31964561316</c:v>
                </c:pt>
                <c:pt idx="9">
                  <c:v>2859.4732377219102</c:v>
                </c:pt>
                <c:pt idx="10">
                  <c:v>826.72879973864599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1-49E1-8FFE-F183B9897B3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0.07'!$AR$6:$AR$16</c:f>
              <c:numCache>
                <c:formatCode>General</c:formatCode>
                <c:ptCount val="11"/>
                <c:pt idx="0">
                  <c:v>8457.4260250669304</c:v>
                </c:pt>
                <c:pt idx="1">
                  <c:v>8457.4188487095198</c:v>
                </c:pt>
                <c:pt idx="2">
                  <c:v>8457.5278058803906</c:v>
                </c:pt>
                <c:pt idx="3">
                  <c:v>8457.2905174658408</c:v>
                </c:pt>
                <c:pt idx="4">
                  <c:v>8457.2147218254904</c:v>
                </c:pt>
                <c:pt idx="5">
                  <c:v>8457.3060362487504</c:v>
                </c:pt>
                <c:pt idx="6">
                  <c:v>8457.2360068578691</c:v>
                </c:pt>
                <c:pt idx="7">
                  <c:v>8457.0630294173898</c:v>
                </c:pt>
                <c:pt idx="8">
                  <c:v>6448.5339314140001</c:v>
                </c:pt>
                <c:pt idx="9">
                  <c:v>4119.3747709333002</c:v>
                </c:pt>
                <c:pt idx="10">
                  <c:v>1405.4091735336599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1-49E1-8FFE-F183B989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Diameter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C24-970B-81C1FEA25966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C24-970B-81C1FEA25966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C24-970B-81C1FEA25966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4-4C24-970B-81C1FEA25966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4-4C24-970B-81C1FEA25966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F4-4C24-970B-81C1FEA25966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F4-4C24-970B-81C1FEA2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0.07'!$AL$72:$AL$82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D-423D-8AC2-484DD67A608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0.07'!$AL$61:$AL$71</c:f>
              <c:numCache>
                <c:formatCode>General</c:formatCode>
                <c:ptCount val="11"/>
                <c:pt idx="0">
                  <c:v>0.91237182042602205</c:v>
                </c:pt>
                <c:pt idx="1">
                  <c:v>0.89471350448991005</c:v>
                </c:pt>
                <c:pt idx="2">
                  <c:v>0.88006658048051201</c:v>
                </c:pt>
                <c:pt idx="3">
                  <c:v>0.87535130057781596</c:v>
                </c:pt>
                <c:pt idx="4">
                  <c:v>0.79701653431504504</c:v>
                </c:pt>
                <c:pt idx="5">
                  <c:v>0.751497917510066</c:v>
                </c:pt>
                <c:pt idx="6">
                  <c:v>0.75588295057273902</c:v>
                </c:pt>
                <c:pt idx="7">
                  <c:v>0.69329938635347199</c:v>
                </c:pt>
                <c:pt idx="8">
                  <c:v>0.68466167116583498</c:v>
                </c:pt>
                <c:pt idx="9">
                  <c:v>0.59594024269392798</c:v>
                </c:pt>
                <c:pt idx="10">
                  <c:v>0.37167829198802699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D-423D-8AC2-484DD67A608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0.07'!$AL$50:$AL$60</c:f>
              <c:numCache>
                <c:formatCode>General</c:formatCode>
                <c:ptCount val="11"/>
                <c:pt idx="0">
                  <c:v>0.91237182042602205</c:v>
                </c:pt>
                <c:pt idx="1">
                  <c:v>0.89471350448991005</c:v>
                </c:pt>
                <c:pt idx="2">
                  <c:v>0.88006658048051201</c:v>
                </c:pt>
                <c:pt idx="3">
                  <c:v>0.87535130057781596</c:v>
                </c:pt>
                <c:pt idx="4">
                  <c:v>0.79701653431504504</c:v>
                </c:pt>
                <c:pt idx="5">
                  <c:v>0.751497917510066</c:v>
                </c:pt>
                <c:pt idx="6">
                  <c:v>0.75588295057273902</c:v>
                </c:pt>
                <c:pt idx="7">
                  <c:v>0.69329938635347199</c:v>
                </c:pt>
                <c:pt idx="8">
                  <c:v>0.68466167116583498</c:v>
                </c:pt>
                <c:pt idx="9">
                  <c:v>0.59594024269392798</c:v>
                </c:pt>
                <c:pt idx="10">
                  <c:v>0.37167829198802699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D-423D-8AC2-484DD67A608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0.07'!$AL$39:$AL$49</c:f>
              <c:numCache>
                <c:formatCode>General</c:formatCode>
                <c:ptCount val="11"/>
                <c:pt idx="0">
                  <c:v>0.87428242983042403</c:v>
                </c:pt>
                <c:pt idx="1">
                  <c:v>0.86177794617623704</c:v>
                </c:pt>
                <c:pt idx="2">
                  <c:v>0.84692807281901406</c:v>
                </c:pt>
                <c:pt idx="3">
                  <c:v>0.83445841329574699</c:v>
                </c:pt>
                <c:pt idx="4">
                  <c:v>0.71876344148187898</c:v>
                </c:pt>
                <c:pt idx="5">
                  <c:v>0.68306739396413496</c:v>
                </c:pt>
                <c:pt idx="6">
                  <c:v>0.66821398855594505</c:v>
                </c:pt>
                <c:pt idx="7">
                  <c:v>0.59127152644458403</c:v>
                </c:pt>
                <c:pt idx="8">
                  <c:v>0.53532580847454203</c:v>
                </c:pt>
                <c:pt idx="9">
                  <c:v>0.43515593934755897</c:v>
                </c:pt>
                <c:pt idx="10">
                  <c:v>7.0299549173756803E-3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D-423D-8AC2-484DD67A608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0.07'!$AL$28:$AL$38</c:f>
              <c:numCache>
                <c:formatCode>General</c:formatCode>
                <c:ptCount val="11"/>
                <c:pt idx="0">
                  <c:v>0.886852970056899</c:v>
                </c:pt>
                <c:pt idx="1">
                  <c:v>0.85626554442645697</c:v>
                </c:pt>
                <c:pt idx="2">
                  <c:v>0.83800095614783598</c:v>
                </c:pt>
                <c:pt idx="3">
                  <c:v>0.82472913831065198</c:v>
                </c:pt>
                <c:pt idx="4">
                  <c:v>0.72678158760030098</c:v>
                </c:pt>
                <c:pt idx="5">
                  <c:v>0.68592596460673405</c:v>
                </c:pt>
                <c:pt idx="6">
                  <c:v>0.65596047214803799</c:v>
                </c:pt>
                <c:pt idx="7">
                  <c:v>0.595534656724233</c:v>
                </c:pt>
                <c:pt idx="8">
                  <c:v>0.49812198225528898</c:v>
                </c:pt>
                <c:pt idx="9">
                  <c:v>0.32109247052718598</c:v>
                </c:pt>
                <c:pt idx="10">
                  <c:v>1.03269518503405E-6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D-423D-8AC2-484DD67A608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0.07'!$AL$17:$AL$27</c:f>
              <c:numCache>
                <c:formatCode>General</c:formatCode>
                <c:ptCount val="11"/>
                <c:pt idx="0">
                  <c:v>0.77286035016018995</c:v>
                </c:pt>
                <c:pt idx="1">
                  <c:v>0.70910446632118096</c:v>
                </c:pt>
                <c:pt idx="2">
                  <c:v>0.67624470497811495</c:v>
                </c:pt>
                <c:pt idx="3">
                  <c:v>0.64259859424656396</c:v>
                </c:pt>
                <c:pt idx="4">
                  <c:v>0.44093444040753499</c:v>
                </c:pt>
                <c:pt idx="5">
                  <c:v>0.32645761923303901</c:v>
                </c:pt>
                <c:pt idx="6">
                  <c:v>0.26884972305982102</c:v>
                </c:pt>
                <c:pt idx="7">
                  <c:v>5.3398406852333297E-2</c:v>
                </c:pt>
                <c:pt idx="8">
                  <c:v>8.0791098216623607E-3</c:v>
                </c:pt>
                <c:pt idx="9">
                  <c:v>1.3289498444595301E-6</c:v>
                </c:pt>
                <c:pt idx="10">
                  <c:v>3.8392743289236501E-7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2D-423D-8AC2-484DD67A608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0.07'!$AL$6:$AL$16</c:f>
              <c:numCache>
                <c:formatCode>General</c:formatCode>
                <c:ptCount val="11"/>
                <c:pt idx="0">
                  <c:v>0.84814738516487498</c:v>
                </c:pt>
                <c:pt idx="1">
                  <c:v>0.81409928078662797</c:v>
                </c:pt>
                <c:pt idx="2">
                  <c:v>0.79021400742513004</c:v>
                </c:pt>
                <c:pt idx="3">
                  <c:v>0.76995704501929596</c:v>
                </c:pt>
                <c:pt idx="4">
                  <c:v>0.63073674807033697</c:v>
                </c:pt>
                <c:pt idx="5">
                  <c:v>0.60693457906728598</c:v>
                </c:pt>
                <c:pt idx="6">
                  <c:v>0.57815483308303295</c:v>
                </c:pt>
                <c:pt idx="7">
                  <c:v>0.40082680027484402</c:v>
                </c:pt>
                <c:pt idx="8">
                  <c:v>0.13453777819632801</c:v>
                </c:pt>
                <c:pt idx="9">
                  <c:v>3.4163805578101801E-3</c:v>
                </c:pt>
                <c:pt idx="10">
                  <c:v>5.9539651824566403E-7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2D-423D-8AC2-484DD67A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2-4150-9DF3-A40B5289FBF3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2-4150-9DF3-A40B5289FBF3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2-4150-9DF3-A40B5289FBF3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2-4150-9DF3-A40B5289FBF3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2-4150-9DF3-A40B5289FBF3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2-4150-9DF3-A40B5289FBF3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2-4150-9DF3-A40B5289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A-4AF2-B6C0-5C84409D1AC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A-4AF2-B6C0-5C84409D1AC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A-4AF2-B6C0-5C84409D1AC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A-4AF2-B6C0-5C84409D1AC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5A-4AF2-B6C0-5C84409D1AC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5A-4AF2-B6C0-5C84409D1AC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5A-4AF2-B6C0-5C84409D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0.07'!$AM$72:$AM$82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C-487B-9270-B77954C7A3B0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0.07'!$AM$61:$AM$71</c:f>
              <c:numCache>
                <c:formatCode>General</c:formatCode>
                <c:ptCount val="11"/>
                <c:pt idx="0">
                  <c:v>175.96321259760299</c:v>
                </c:pt>
                <c:pt idx="1">
                  <c:v>179.39590084208999</c:v>
                </c:pt>
                <c:pt idx="2">
                  <c:v>182.34770659984699</c:v>
                </c:pt>
                <c:pt idx="3">
                  <c:v>183.31030619677699</c:v>
                </c:pt>
                <c:pt idx="4">
                  <c:v>200.998901443183</c:v>
                </c:pt>
                <c:pt idx="5">
                  <c:v>212.87403322380101</c:v>
                </c:pt>
                <c:pt idx="6">
                  <c:v>211.59246104501199</c:v>
                </c:pt>
                <c:pt idx="7">
                  <c:v>216.14028171235299</c:v>
                </c:pt>
                <c:pt idx="8">
                  <c:v>200.83928122169101</c:v>
                </c:pt>
                <c:pt idx="9">
                  <c:v>200.09670771863401</c:v>
                </c:pt>
                <c:pt idx="10">
                  <c:v>222.23126932663101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C-487B-9270-B77954C7A3B0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0.07'!$AM$50:$AM$60</c:f>
              <c:numCache>
                <c:formatCode>General</c:formatCode>
                <c:ptCount val="11"/>
                <c:pt idx="0">
                  <c:v>175.96321259760299</c:v>
                </c:pt>
                <c:pt idx="1">
                  <c:v>179.39590084208999</c:v>
                </c:pt>
                <c:pt idx="2">
                  <c:v>182.34770659984699</c:v>
                </c:pt>
                <c:pt idx="3">
                  <c:v>183.31030619677699</c:v>
                </c:pt>
                <c:pt idx="4">
                  <c:v>200.998901443183</c:v>
                </c:pt>
                <c:pt idx="5">
                  <c:v>212.87403322380101</c:v>
                </c:pt>
                <c:pt idx="6">
                  <c:v>211.59246104501199</c:v>
                </c:pt>
                <c:pt idx="7">
                  <c:v>216.14028171235299</c:v>
                </c:pt>
                <c:pt idx="8">
                  <c:v>200.83928122169101</c:v>
                </c:pt>
                <c:pt idx="9">
                  <c:v>200.09670771863401</c:v>
                </c:pt>
                <c:pt idx="10">
                  <c:v>222.23126932663101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C-487B-9270-B77954C7A3B0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0.07'!$AM$39:$AM$49</c:f>
              <c:numCache>
                <c:formatCode>General</c:formatCode>
                <c:ptCount val="11"/>
                <c:pt idx="0">
                  <c:v>183.57926311243801</c:v>
                </c:pt>
                <c:pt idx="1">
                  <c:v>186.19960882239701</c:v>
                </c:pt>
                <c:pt idx="2">
                  <c:v>189.42448397946001</c:v>
                </c:pt>
                <c:pt idx="3">
                  <c:v>192.21616534537799</c:v>
                </c:pt>
                <c:pt idx="4">
                  <c:v>222.61197209364701</c:v>
                </c:pt>
                <c:pt idx="5">
                  <c:v>233.88956000046099</c:v>
                </c:pt>
                <c:pt idx="6">
                  <c:v>238.85255859408699</c:v>
                </c:pt>
                <c:pt idx="7">
                  <c:v>238.30116983747601</c:v>
                </c:pt>
                <c:pt idx="8">
                  <c:v>232.01305874955699</c:v>
                </c:pt>
                <c:pt idx="9">
                  <c:v>235.291996843318</c:v>
                </c:pt>
                <c:pt idx="10">
                  <c:v>1640.3431107132201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C-487B-9270-B77954C7A3B0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0.07'!$AM$28:$AM$38</c:f>
              <c:numCache>
                <c:formatCode>General</c:formatCode>
                <c:ptCount val="11"/>
                <c:pt idx="0">
                  <c:v>180.99974211245799</c:v>
                </c:pt>
                <c:pt idx="1">
                  <c:v>187.403506819916</c:v>
                </c:pt>
                <c:pt idx="2">
                  <c:v>191.44831041713101</c:v>
                </c:pt>
                <c:pt idx="3">
                  <c:v>194.48990469438601</c:v>
                </c:pt>
                <c:pt idx="4">
                  <c:v>220.30920903848701</c:v>
                </c:pt>
                <c:pt idx="5">
                  <c:v>233.130850398262</c:v>
                </c:pt>
                <c:pt idx="6">
                  <c:v>243.55638623746799</c:v>
                </c:pt>
                <c:pt idx="7">
                  <c:v>261.31662228394202</c:v>
                </c:pt>
                <c:pt idx="8">
                  <c:v>252.33859833173599</c:v>
                </c:pt>
                <c:pt idx="9">
                  <c:v>279.924063420408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C-487B-9270-B77954C7A3B0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0.07'!$AM$17:$AM$27</c:f>
              <c:numCache>
                <c:formatCode>General</c:formatCode>
                <c:ptCount val="11"/>
                <c:pt idx="0">
                  <c:v>207.46771297810099</c:v>
                </c:pt>
                <c:pt idx="1">
                  <c:v>225.867144382596</c:v>
                </c:pt>
                <c:pt idx="2">
                  <c:v>236.67075846096</c:v>
                </c:pt>
                <c:pt idx="3">
                  <c:v>248.82319923415901</c:v>
                </c:pt>
                <c:pt idx="4">
                  <c:v>330.35299333907301</c:v>
                </c:pt>
                <c:pt idx="5">
                  <c:v>358.30574323570801</c:v>
                </c:pt>
                <c:pt idx="6">
                  <c:v>396.18447289170501</c:v>
                </c:pt>
                <c:pt idx="7">
                  <c:v>934.70092980592199</c:v>
                </c:pt>
                <c:pt idx="8">
                  <c:v>1872.4006254348101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8C-487B-9270-B77954C7A3B0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0.07'!$AM$6:$AM$16</c:f>
              <c:numCache>
                <c:formatCode>General</c:formatCode>
                <c:ptCount val="11"/>
                <c:pt idx="0">
                  <c:v>189.206108005555</c:v>
                </c:pt>
                <c:pt idx="1">
                  <c:v>197.03930849945499</c:v>
                </c:pt>
                <c:pt idx="2">
                  <c:v>202.934635367162</c:v>
                </c:pt>
                <c:pt idx="3">
                  <c:v>208.21062513134399</c:v>
                </c:pt>
                <c:pt idx="4">
                  <c:v>253.43366600412699</c:v>
                </c:pt>
                <c:pt idx="5">
                  <c:v>262.96505708334797</c:v>
                </c:pt>
                <c:pt idx="6">
                  <c:v>275.73247248135601</c:v>
                </c:pt>
                <c:pt idx="7">
                  <c:v>351.50793702875802</c:v>
                </c:pt>
                <c:pt idx="8">
                  <c:v>602.09192259047802</c:v>
                </c:pt>
                <c:pt idx="9">
                  <c:v>1778.25578107405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8C-487B-9270-B77954C7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0.07'!$AQ$72:$AQ$82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890-B2FF-8E8A932AA326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0.07'!$AQ$61:$AQ$71</c:f>
              <c:numCache>
                <c:formatCode>General</c:formatCode>
                <c:ptCount val="11"/>
                <c:pt idx="0">
                  <c:v>11552.774942137899</c:v>
                </c:pt>
                <c:pt idx="1">
                  <c:v>11550.377075132999</c:v>
                </c:pt>
                <c:pt idx="2">
                  <c:v>11549.874300474399</c:v>
                </c:pt>
                <c:pt idx="3">
                  <c:v>11546.7384795628</c:v>
                </c:pt>
                <c:pt idx="4">
                  <c:v>11551.060506649001</c:v>
                </c:pt>
                <c:pt idx="5">
                  <c:v>11549.7267772615</c:v>
                </c:pt>
                <c:pt idx="6">
                  <c:v>11552.450034080999</c:v>
                </c:pt>
                <c:pt idx="7">
                  <c:v>11548.1076506851</c:v>
                </c:pt>
                <c:pt idx="8">
                  <c:v>11552.048324969501</c:v>
                </c:pt>
                <c:pt idx="9">
                  <c:v>11549.2269728677</c:v>
                </c:pt>
                <c:pt idx="10">
                  <c:v>11542.9421483159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D-4890-B2FF-8E8A932AA326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0.07'!$AQ$50:$AQ$60</c:f>
              <c:numCache>
                <c:formatCode>General</c:formatCode>
                <c:ptCount val="11"/>
                <c:pt idx="0">
                  <c:v>11552.774942137899</c:v>
                </c:pt>
                <c:pt idx="1">
                  <c:v>11550.377075132999</c:v>
                </c:pt>
                <c:pt idx="2">
                  <c:v>11549.874300474399</c:v>
                </c:pt>
                <c:pt idx="3">
                  <c:v>11546.7384795628</c:v>
                </c:pt>
                <c:pt idx="4">
                  <c:v>11551.060506649001</c:v>
                </c:pt>
                <c:pt idx="5">
                  <c:v>11549.7267772615</c:v>
                </c:pt>
                <c:pt idx="6">
                  <c:v>11552.450034080999</c:v>
                </c:pt>
                <c:pt idx="7">
                  <c:v>11548.1076506851</c:v>
                </c:pt>
                <c:pt idx="8">
                  <c:v>11552.048324969501</c:v>
                </c:pt>
                <c:pt idx="9">
                  <c:v>11549.2269728677</c:v>
                </c:pt>
                <c:pt idx="10">
                  <c:v>11542.9421483159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D-4890-B2FF-8E8A932AA326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0.07'!$AQ$39:$AQ$49</c:f>
              <c:numCache>
                <c:formatCode>General</c:formatCode>
                <c:ptCount val="11"/>
                <c:pt idx="0">
                  <c:v>5710.3969533011696</c:v>
                </c:pt>
                <c:pt idx="1">
                  <c:v>5710.5191776654401</c:v>
                </c:pt>
                <c:pt idx="2">
                  <c:v>5710.12356399483</c:v>
                </c:pt>
                <c:pt idx="3">
                  <c:v>5710.2132924358502</c:v>
                </c:pt>
                <c:pt idx="4">
                  <c:v>5709.1384445350204</c:v>
                </c:pt>
                <c:pt idx="5">
                  <c:v>5709.8595763858102</c:v>
                </c:pt>
                <c:pt idx="6">
                  <c:v>5710.0931924905099</c:v>
                </c:pt>
                <c:pt idx="7">
                  <c:v>5709.52776574779</c:v>
                </c:pt>
                <c:pt idx="8">
                  <c:v>5709.2128838224498</c:v>
                </c:pt>
                <c:pt idx="9">
                  <c:v>5708.3935399256097</c:v>
                </c:pt>
                <c:pt idx="10">
                  <c:v>2748.2430312388401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D-4890-B2FF-8E8A932AA326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0.07'!$AQ$28:$AQ$38</c:f>
              <c:numCache>
                <c:formatCode>General</c:formatCode>
                <c:ptCount val="11"/>
                <c:pt idx="0">
                  <c:v>4424.7262929399603</c:v>
                </c:pt>
                <c:pt idx="1">
                  <c:v>4424.6306889838697</c:v>
                </c:pt>
                <c:pt idx="2">
                  <c:v>4425.3121630526903</c:v>
                </c:pt>
                <c:pt idx="3">
                  <c:v>4424.8861961860903</c:v>
                </c:pt>
                <c:pt idx="4">
                  <c:v>4424.4778673528399</c:v>
                </c:pt>
                <c:pt idx="5">
                  <c:v>4424.5810017275398</c:v>
                </c:pt>
                <c:pt idx="6">
                  <c:v>4424.6285756696398</c:v>
                </c:pt>
                <c:pt idx="7">
                  <c:v>4424.3571751741001</c:v>
                </c:pt>
                <c:pt idx="8">
                  <c:v>4424.1960350915097</c:v>
                </c:pt>
                <c:pt idx="9">
                  <c:v>4018.1849097776599</c:v>
                </c:pt>
                <c:pt idx="10">
                  <c:v>1550.2833410446699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D-4890-B2FF-8E8A932AA326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0.07'!$AQ$17:$AQ$27</c:f>
              <c:numCache>
                <c:formatCode>General</c:formatCode>
                <c:ptCount val="11"/>
                <c:pt idx="0">
                  <c:v>1326.15148083336</c:v>
                </c:pt>
                <c:pt idx="1">
                  <c:v>1326.1432118949299</c:v>
                </c:pt>
                <c:pt idx="2">
                  <c:v>1326.0543321319001</c:v>
                </c:pt>
                <c:pt idx="3">
                  <c:v>1326.1609942001901</c:v>
                </c:pt>
                <c:pt idx="4">
                  <c:v>1124.53167216007</c:v>
                </c:pt>
                <c:pt idx="5">
                  <c:v>966.07900724285003</c:v>
                </c:pt>
                <c:pt idx="6">
                  <c:v>907.23406607685297</c:v>
                </c:pt>
                <c:pt idx="7">
                  <c:v>623.07505276919801</c:v>
                </c:pt>
                <c:pt idx="8">
                  <c:v>518.33554800857803</c:v>
                </c:pt>
                <c:pt idx="9">
                  <c:v>387.14942225080898</c:v>
                </c:pt>
                <c:pt idx="10">
                  <c:v>129.62075681322801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D-4890-B2FF-8E8A932AA326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0.07'!$AQ$6:$AQ$16</c:f>
              <c:numCache>
                <c:formatCode>General</c:formatCode>
                <c:ptCount val="11"/>
                <c:pt idx="0">
                  <c:v>2207.8962596187598</c:v>
                </c:pt>
                <c:pt idx="1">
                  <c:v>2208.0341477389202</c:v>
                </c:pt>
                <c:pt idx="2">
                  <c:v>2208.2079844682999</c:v>
                </c:pt>
                <c:pt idx="3">
                  <c:v>2207.9395832887999</c:v>
                </c:pt>
                <c:pt idx="4">
                  <c:v>2207.8735625013701</c:v>
                </c:pt>
                <c:pt idx="5">
                  <c:v>2185.7713811551898</c:v>
                </c:pt>
                <c:pt idx="6">
                  <c:v>2155.9051215442601</c:v>
                </c:pt>
                <c:pt idx="7">
                  <c:v>1804.98313185033</c:v>
                </c:pt>
                <c:pt idx="8">
                  <c:v>1245.43486346796</c:v>
                </c:pt>
                <c:pt idx="9">
                  <c:v>825.49588406452199</c:v>
                </c:pt>
                <c:pt idx="10">
                  <c:v>363.94845766192998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D-4890-B2FF-8E8A932A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0.07'!$AP$72:$AP$82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8-4D1B-8AA2-E155B0B6847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0.07'!$AP$61:$AP$71</c:f>
              <c:numCache>
                <c:formatCode>General</c:formatCode>
                <c:ptCount val="11"/>
                <c:pt idx="0">
                  <c:v>4026.2478773452799</c:v>
                </c:pt>
                <c:pt idx="1">
                  <c:v>4028.9143434418202</c:v>
                </c:pt>
                <c:pt idx="2">
                  <c:v>4082.7929342109601</c:v>
                </c:pt>
                <c:pt idx="3">
                  <c:v>4072.5494409130802</c:v>
                </c:pt>
                <c:pt idx="4">
                  <c:v>3780.8432852477199</c:v>
                </c:pt>
                <c:pt idx="5">
                  <c:v>3702.0149118869599</c:v>
                </c:pt>
                <c:pt idx="6">
                  <c:v>3834.2683669063799</c:v>
                </c:pt>
                <c:pt idx="7">
                  <c:v>3634.69610043787</c:v>
                </c:pt>
                <c:pt idx="8">
                  <c:v>3548.77155840142</c:v>
                </c:pt>
                <c:pt idx="9">
                  <c:v>3268.0733472801699</c:v>
                </c:pt>
                <c:pt idx="10">
                  <c:v>2733.6863752147101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8-4D1B-8AA2-E155B0B6847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0.07'!$AP$50:$AP$60</c:f>
              <c:numCache>
                <c:formatCode>General</c:formatCode>
                <c:ptCount val="11"/>
                <c:pt idx="0">
                  <c:v>4026.2478773452799</c:v>
                </c:pt>
                <c:pt idx="1">
                  <c:v>4028.9143434418202</c:v>
                </c:pt>
                <c:pt idx="2">
                  <c:v>4082.7929342109601</c:v>
                </c:pt>
                <c:pt idx="3">
                  <c:v>4072.5494409130802</c:v>
                </c:pt>
                <c:pt idx="4">
                  <c:v>3780.8432852477199</c:v>
                </c:pt>
                <c:pt idx="5">
                  <c:v>3702.0149118869599</c:v>
                </c:pt>
                <c:pt idx="6">
                  <c:v>3834.2683669063799</c:v>
                </c:pt>
                <c:pt idx="7">
                  <c:v>3634.69610043787</c:v>
                </c:pt>
                <c:pt idx="8">
                  <c:v>3548.77155840142</c:v>
                </c:pt>
                <c:pt idx="9">
                  <c:v>3268.0733472801699</c:v>
                </c:pt>
                <c:pt idx="10">
                  <c:v>2733.6863752147101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78-4D1B-8AA2-E155B0B6847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0.07'!$AP$39:$AP$49</c:f>
              <c:numCache>
                <c:formatCode>General</c:formatCode>
                <c:ptCount val="11"/>
                <c:pt idx="0">
                  <c:v>1994.9951890072</c:v>
                </c:pt>
                <c:pt idx="1">
                  <c:v>1626.1326979927301</c:v>
                </c:pt>
                <c:pt idx="2">
                  <c:v>1977.6973576932401</c:v>
                </c:pt>
                <c:pt idx="3">
                  <c:v>1937.11729202437</c:v>
                </c:pt>
                <c:pt idx="4">
                  <c:v>1916.0430843285999</c:v>
                </c:pt>
                <c:pt idx="5">
                  <c:v>1763.7188025006501</c:v>
                </c:pt>
                <c:pt idx="6">
                  <c:v>1765.81431940979</c:v>
                </c:pt>
                <c:pt idx="7">
                  <c:v>1738.6427244920501</c:v>
                </c:pt>
                <c:pt idx="8">
                  <c:v>1676.1792814303301</c:v>
                </c:pt>
                <c:pt idx="9">
                  <c:v>1468.7834643556801</c:v>
                </c:pt>
                <c:pt idx="10">
                  <c:v>518.24472383652198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78-4D1B-8AA2-E155B0B6847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0.07'!$AP$28:$AP$38</c:f>
              <c:numCache>
                <c:formatCode>General</c:formatCode>
                <c:ptCount val="11"/>
                <c:pt idx="0">
                  <c:v>1546.1922117255299</c:v>
                </c:pt>
                <c:pt idx="1">
                  <c:v>1569.45441737961</c:v>
                </c:pt>
                <c:pt idx="2">
                  <c:v>1517.6275524150101</c:v>
                </c:pt>
                <c:pt idx="3">
                  <c:v>1407.86071666047</c:v>
                </c:pt>
                <c:pt idx="4">
                  <c:v>1507.53249564886</c:v>
                </c:pt>
                <c:pt idx="5">
                  <c:v>1328.9335687896601</c:v>
                </c:pt>
                <c:pt idx="6">
                  <c:v>1427.2585949919201</c:v>
                </c:pt>
                <c:pt idx="7">
                  <c:v>1313.8836420611301</c:v>
                </c:pt>
                <c:pt idx="8">
                  <c:v>1266.06653935342</c:v>
                </c:pt>
                <c:pt idx="9">
                  <c:v>993.25596031334203</c:v>
                </c:pt>
                <c:pt idx="10">
                  <c:v>244.03593355207099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78-4D1B-8AA2-E155B0B6847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0.07'!$AP$17:$AP$27</c:f>
              <c:numCache>
                <c:formatCode>General</c:formatCode>
                <c:ptCount val="11"/>
                <c:pt idx="0">
                  <c:v>471.63973536184</c:v>
                </c:pt>
                <c:pt idx="1">
                  <c:v>455.09760779000499</c:v>
                </c:pt>
                <c:pt idx="2">
                  <c:v>410.82031006851099</c:v>
                </c:pt>
                <c:pt idx="3">
                  <c:v>441.37722470390298</c:v>
                </c:pt>
                <c:pt idx="4">
                  <c:v>371.60213774669802</c:v>
                </c:pt>
                <c:pt idx="5">
                  <c:v>329.848835358972</c:v>
                </c:pt>
                <c:pt idx="6">
                  <c:v>318.10820591016</c:v>
                </c:pt>
                <c:pt idx="7">
                  <c:v>198.504289714994</c:v>
                </c:pt>
                <c:pt idx="8">
                  <c:v>137.96528121015899</c:v>
                </c:pt>
                <c:pt idx="9">
                  <c:v>89.8621375042176</c:v>
                </c:pt>
                <c:pt idx="10">
                  <c:v>33.206021101463399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78-4D1B-8AA2-E155B0B6847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0.07'!$AP$6:$AP$16</c:f>
              <c:numCache>
                <c:formatCode>General</c:formatCode>
                <c:ptCount val="11"/>
                <c:pt idx="0">
                  <c:v>795.82622930737898</c:v>
                </c:pt>
                <c:pt idx="1">
                  <c:v>726.02569687734604</c:v>
                </c:pt>
                <c:pt idx="2">
                  <c:v>746.06556135903395</c:v>
                </c:pt>
                <c:pt idx="3">
                  <c:v>656.38448055680499</c:v>
                </c:pt>
                <c:pt idx="4">
                  <c:v>678.02363187002197</c:v>
                </c:pt>
                <c:pt idx="5">
                  <c:v>710.98078824499703</c:v>
                </c:pt>
                <c:pt idx="6">
                  <c:v>681.99891194781696</c:v>
                </c:pt>
                <c:pt idx="7">
                  <c:v>532.44925443684099</c:v>
                </c:pt>
                <c:pt idx="8">
                  <c:v>425.89053789288499</c:v>
                </c:pt>
                <c:pt idx="9">
                  <c:v>206.51682173955501</c:v>
                </c:pt>
                <c:pt idx="10">
                  <c:v>71.828717962562294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78-4D1B-8AA2-E155B0B6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0.07'!$AK$72:$AK$82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8-48D7-B925-53C8B9C0B15A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0.07'!$AK$61:$AK$71</c:f>
              <c:numCache>
                <c:formatCode>General</c:formatCode>
                <c:ptCount val="11"/>
                <c:pt idx="0">
                  <c:v>1.1577109816883699</c:v>
                </c:pt>
                <c:pt idx="1">
                  <c:v>1.5191252714011001</c:v>
                </c:pt>
                <c:pt idx="2">
                  <c:v>1.66652376818363</c:v>
                </c:pt>
                <c:pt idx="3">
                  <c:v>1.8446522929594</c:v>
                </c:pt>
                <c:pt idx="4">
                  <c:v>2.7804712833700198</c:v>
                </c:pt>
                <c:pt idx="5">
                  <c:v>3.1274301725809002</c:v>
                </c:pt>
                <c:pt idx="6">
                  <c:v>3.2858663477346099</c:v>
                </c:pt>
                <c:pt idx="7">
                  <c:v>4.3199560766614997</c:v>
                </c:pt>
                <c:pt idx="8">
                  <c:v>5.6266557227576701</c:v>
                </c:pt>
                <c:pt idx="9">
                  <c:v>8.6846855607343798</c:v>
                </c:pt>
                <c:pt idx="10">
                  <c:v>22.577364104780301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8-48D7-B925-53C8B9C0B15A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0.07'!$AK$50:$AK$60</c:f>
              <c:numCache>
                <c:formatCode>General</c:formatCode>
                <c:ptCount val="11"/>
                <c:pt idx="0">
                  <c:v>1.1577109816883699</c:v>
                </c:pt>
                <c:pt idx="1">
                  <c:v>1.5191252714011001</c:v>
                </c:pt>
                <c:pt idx="2">
                  <c:v>1.66652376818363</c:v>
                </c:pt>
                <c:pt idx="3">
                  <c:v>1.8446522929594</c:v>
                </c:pt>
                <c:pt idx="4">
                  <c:v>2.7804712833700198</c:v>
                </c:pt>
                <c:pt idx="5">
                  <c:v>3.1274301725809002</c:v>
                </c:pt>
                <c:pt idx="6">
                  <c:v>3.2858663477346099</c:v>
                </c:pt>
                <c:pt idx="7">
                  <c:v>4.3199560766614997</c:v>
                </c:pt>
                <c:pt idx="8">
                  <c:v>5.6266557227576701</c:v>
                </c:pt>
                <c:pt idx="9">
                  <c:v>8.6846855607343798</c:v>
                </c:pt>
                <c:pt idx="10">
                  <c:v>22.577364104780301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8-48D7-B925-53C8B9C0B15A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0.07'!$AK$39:$AK$49</c:f>
              <c:numCache>
                <c:formatCode>General</c:formatCode>
                <c:ptCount val="11"/>
                <c:pt idx="0">
                  <c:v>1.11673330227154</c:v>
                </c:pt>
                <c:pt idx="1">
                  <c:v>1.4796964572014599</c:v>
                </c:pt>
                <c:pt idx="2">
                  <c:v>1.62505398488738</c:v>
                </c:pt>
                <c:pt idx="3">
                  <c:v>1.79099643111277</c:v>
                </c:pt>
                <c:pt idx="4">
                  <c:v>2.6493775202183598</c:v>
                </c:pt>
                <c:pt idx="5">
                  <c:v>3.0022929156684901</c:v>
                </c:pt>
                <c:pt idx="6">
                  <c:v>3.1201287243026901</c:v>
                </c:pt>
                <c:pt idx="7">
                  <c:v>4.07958104008509</c:v>
                </c:pt>
                <c:pt idx="8">
                  <c:v>5.1646389487790998</c:v>
                </c:pt>
                <c:pt idx="9">
                  <c:v>7.6798080028720399</c:v>
                </c:pt>
                <c:pt idx="10">
                  <c:v>11.582287936102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8-48D7-B925-53C8B9C0B15A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0.07'!$AK$28:$AK$38</c:f>
              <c:numCache>
                <c:formatCode>General</c:formatCode>
                <c:ptCount val="11"/>
                <c:pt idx="0">
                  <c:v>1.13028709569301</c:v>
                </c:pt>
                <c:pt idx="1">
                  <c:v>1.47323053075915</c:v>
                </c:pt>
                <c:pt idx="2">
                  <c:v>1.6141331643125301</c:v>
                </c:pt>
                <c:pt idx="3">
                  <c:v>1.7785387913872299</c:v>
                </c:pt>
                <c:pt idx="4">
                  <c:v>2.6643315003611399</c:v>
                </c:pt>
                <c:pt idx="5">
                  <c:v>3.0092963415956002</c:v>
                </c:pt>
                <c:pt idx="6">
                  <c:v>3.0993002812378201</c:v>
                </c:pt>
                <c:pt idx="7">
                  <c:v>4.0963129487949903</c:v>
                </c:pt>
                <c:pt idx="8">
                  <c:v>5.1022787167645296</c:v>
                </c:pt>
                <c:pt idx="9">
                  <c:v>7.1872239920064498</c:v>
                </c:pt>
                <c:pt idx="10">
                  <c:v>8.1761991434858707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8-48D7-B925-53C8B9C0B15A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0.07'!$AK$17:$AK$27</c:f>
              <c:numCache>
                <c:formatCode>General</c:formatCode>
                <c:ptCount val="11"/>
                <c:pt idx="0">
                  <c:v>1.0073267362760601</c:v>
                </c:pt>
                <c:pt idx="1">
                  <c:v>1.2957683289083699</c:v>
                </c:pt>
                <c:pt idx="2">
                  <c:v>1.4097878297913999</c:v>
                </c:pt>
                <c:pt idx="3">
                  <c:v>1.5367208806783299</c:v>
                </c:pt>
                <c:pt idx="4">
                  <c:v>2.1721933311013499</c:v>
                </c:pt>
                <c:pt idx="5">
                  <c:v>2.31428401084304</c:v>
                </c:pt>
                <c:pt idx="6">
                  <c:v>2.3108328396076998</c:v>
                </c:pt>
                <c:pt idx="7">
                  <c:v>2.30055642671286</c:v>
                </c:pt>
                <c:pt idx="8">
                  <c:v>2.37171283006768</c:v>
                </c:pt>
                <c:pt idx="9">
                  <c:v>2.6726932585791499</c:v>
                </c:pt>
                <c:pt idx="10">
                  <c:v>3.03970724241608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8-48D7-B925-53C8B9C0B15A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0.07'!$AK$6:$AK$16</c:f>
              <c:numCache>
                <c:formatCode>General</c:formatCode>
                <c:ptCount val="11"/>
                <c:pt idx="0">
                  <c:v>1.0886324888673899</c:v>
                </c:pt>
                <c:pt idx="1">
                  <c:v>1.42272865138545</c:v>
                </c:pt>
                <c:pt idx="2">
                  <c:v>1.55428389437544</c:v>
                </c:pt>
                <c:pt idx="3">
                  <c:v>1.7066080873786</c:v>
                </c:pt>
                <c:pt idx="4">
                  <c:v>2.5026779700849802</c:v>
                </c:pt>
                <c:pt idx="5">
                  <c:v>2.8636917258932302</c:v>
                </c:pt>
                <c:pt idx="6">
                  <c:v>2.95148078506615</c:v>
                </c:pt>
                <c:pt idx="7">
                  <c:v>3.6393524612478698</c:v>
                </c:pt>
                <c:pt idx="8">
                  <c:v>3.8035277656755802</c:v>
                </c:pt>
                <c:pt idx="9">
                  <c:v>3.9473797712615002</c:v>
                </c:pt>
                <c:pt idx="10">
                  <c:v>4.7139743276785797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F8-48D7-B925-53C8B9C0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0.07'!$AU$72:$AU$82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D-4FD9-A3FD-26587955878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0.07'!$AU$61:$AU$71</c:f>
              <c:numCache>
                <c:formatCode>0.00%</c:formatCode>
                <c:ptCount val="11"/>
                <c:pt idx="0">
                  <c:v>0.78808254811183287</c:v>
                </c:pt>
                <c:pt idx="1">
                  <c:v>0.5889662434913675</c:v>
                </c:pt>
                <c:pt idx="2">
                  <c:v>0.52808522583491868</c:v>
                </c:pt>
                <c:pt idx="3">
                  <c:v>0.47453457972476659</c:v>
                </c:pt>
                <c:pt idx="4">
                  <c:v>0.28664800067599894</c:v>
                </c:pt>
                <c:pt idx="5">
                  <c:v>0.24029246890903247</c:v>
                </c:pt>
                <c:pt idx="6">
                  <c:v>0.23004068655862125</c:v>
                </c:pt>
                <c:pt idx="7">
                  <c:v>0.16048760081127025</c:v>
                </c:pt>
                <c:pt idx="8">
                  <c:v>0.1216818133010414</c:v>
                </c:pt>
                <c:pt idx="9">
                  <c:v>6.861966832608446E-2</c:v>
                </c:pt>
                <c:pt idx="10">
                  <c:v>1.6462430701081335E-2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D-4FD9-A3FD-26587955878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0.07'!$AU$50:$AU$60</c:f>
              <c:numCache>
                <c:formatCode>0.00%</c:formatCode>
                <c:ptCount val="11"/>
                <c:pt idx="0">
                  <c:v>0.78808254811183287</c:v>
                </c:pt>
                <c:pt idx="1">
                  <c:v>0.5889662434913675</c:v>
                </c:pt>
                <c:pt idx="2">
                  <c:v>0.52808522583491868</c:v>
                </c:pt>
                <c:pt idx="3">
                  <c:v>0.47453457972476659</c:v>
                </c:pt>
                <c:pt idx="4">
                  <c:v>0.28664800067599894</c:v>
                </c:pt>
                <c:pt idx="5">
                  <c:v>0.24029246890903247</c:v>
                </c:pt>
                <c:pt idx="6">
                  <c:v>0.23004068655862125</c:v>
                </c:pt>
                <c:pt idx="7">
                  <c:v>0.16048760081127025</c:v>
                </c:pt>
                <c:pt idx="8">
                  <c:v>0.1216818133010414</c:v>
                </c:pt>
                <c:pt idx="9">
                  <c:v>6.861966832608446E-2</c:v>
                </c:pt>
                <c:pt idx="10">
                  <c:v>1.6462430701081335E-2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D-4FD9-A3FD-26587955878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0.07'!$AU$39:$AU$49</c:f>
              <c:numCache>
                <c:formatCode>0.00%</c:formatCode>
                <c:ptCount val="11"/>
                <c:pt idx="0">
                  <c:v>0.78289277131079715</c:v>
                </c:pt>
                <c:pt idx="1">
                  <c:v>0.58240184463650868</c:v>
                </c:pt>
                <c:pt idx="2">
                  <c:v>0.52116919234391357</c:v>
                </c:pt>
                <c:pt idx="3">
                  <c:v>0.46591852378917742</c:v>
                </c:pt>
                <c:pt idx="4">
                  <c:v>0.27129521406320345</c:v>
                </c:pt>
                <c:pt idx="5">
                  <c:v>0.22751524023499328</c:v>
                </c:pt>
                <c:pt idx="6">
                  <c:v>0.21416231431454244</c:v>
                </c:pt>
                <c:pt idx="7">
                  <c:v>0.14493437454358096</c:v>
                </c:pt>
                <c:pt idx="8">
                  <c:v>0.10365212627323947</c:v>
                </c:pt>
                <c:pt idx="9">
                  <c:v>5.6662346140010589E-2</c:v>
                </c:pt>
                <c:pt idx="10">
                  <c:v>6.0695736077008631E-4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D-4FD9-A3FD-26587955878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0.07'!$AU$28:$AU$38</c:f>
              <c:numCache>
                <c:formatCode>0.00%</c:formatCode>
                <c:ptCount val="11"/>
                <c:pt idx="0">
                  <c:v>0.78462628958277647</c:v>
                </c:pt>
                <c:pt idx="1">
                  <c:v>0.58121626354378264</c:v>
                </c:pt>
                <c:pt idx="2">
                  <c:v>0.51916469760705652</c:v>
                </c:pt>
                <c:pt idx="3">
                  <c:v>0.46371163918633301</c:v>
                </c:pt>
                <c:pt idx="4">
                  <c:v>0.27278196707196101</c:v>
                </c:pt>
                <c:pt idx="5">
                  <c:v>0.22793566559916789</c:v>
                </c:pt>
                <c:pt idx="6">
                  <c:v>0.21164792457156037</c:v>
                </c:pt>
                <c:pt idx="7">
                  <c:v>0.14538309552238216</c:v>
                </c:pt>
                <c:pt idx="8">
                  <c:v>9.7627356306234758E-2</c:v>
                </c:pt>
                <c:pt idx="9">
                  <c:v>4.4675450616858667E-2</c:v>
                </c:pt>
                <c:pt idx="10">
                  <c:v>1.263050430782153E-7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D-4FD9-A3FD-26587955878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0.07'!$AU$17:$AU$27</c:f>
              <c:numCache>
                <c:formatCode>0.00%</c:formatCode>
                <c:ptCount val="11"/>
                <c:pt idx="0">
                  <c:v>0.76723899240214932</c:v>
                </c:pt>
                <c:pt idx="1">
                  <c:v>0.5472463329294146</c:v>
                </c:pt>
                <c:pt idx="2">
                  <c:v>0.47967835349960136</c:v>
                </c:pt>
                <c:pt idx="3">
                  <c:v>0.41816220650487423</c:v>
                </c:pt>
                <c:pt idx="4">
                  <c:v>0.20299042175217963</c:v>
                </c:pt>
                <c:pt idx="5">
                  <c:v>0.141062038065984</c:v>
                </c:pt>
                <c:pt idx="6">
                  <c:v>0.11634321550729844</c:v>
                </c:pt>
                <c:pt idx="7">
                  <c:v>2.3211083298066017E-2</c:v>
                </c:pt>
                <c:pt idx="8">
                  <c:v>3.4064452151366964E-3</c:v>
                </c:pt>
                <c:pt idx="9">
                  <c:v>4.97232460250984E-7</c:v>
                </c:pt>
                <c:pt idx="10">
                  <c:v>1.2630408202969054E-7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D-4FD9-A3FD-26587955878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0.07'!$AU$6:$AU$16</c:f>
              <c:numCache>
                <c:formatCode>0.00%</c:formatCode>
                <c:ptCount val="11"/>
                <c:pt idx="0">
                  <c:v>0.77909431680408969</c:v>
                </c:pt>
                <c:pt idx="1">
                  <c:v>0.57220980261686571</c:v>
                </c:pt>
                <c:pt idx="2">
                  <c:v>0.5084103427209884</c:v>
                </c:pt>
                <c:pt idx="3">
                  <c:v>0.45116219166755062</c:v>
                </c:pt>
                <c:pt idx="4">
                  <c:v>0.25202473334950076</c:v>
                </c:pt>
                <c:pt idx="5">
                  <c:v>0.21194131113326228</c:v>
                </c:pt>
                <c:pt idx="6">
                  <c:v>0.19588636185889147</c:v>
                </c:pt>
                <c:pt idx="7">
                  <c:v>0.11013684564572446</c:v>
                </c:pt>
                <c:pt idx="8">
                  <c:v>3.5371840692329348E-2</c:v>
                </c:pt>
                <c:pt idx="9">
                  <c:v>8.654805860542717E-4</c:v>
                </c:pt>
                <c:pt idx="10">
                  <c:v>1.2630457377540917E-7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D-4FD9-A3FD-2658795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0.07'!$AT$72:$AT$82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F-49F7-A868-98C3E3959085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0.07'!$AT$61:$AT$71</c:f>
              <c:numCache>
                <c:formatCode>General</c:formatCode>
                <c:ptCount val="11"/>
                <c:pt idx="0">
                  <c:v>-8593.3188403244203</c:v>
                </c:pt>
                <c:pt idx="1">
                  <c:v>-8593.2591866743205</c:v>
                </c:pt>
                <c:pt idx="2">
                  <c:v>-8593.0201877688396</c:v>
                </c:pt>
                <c:pt idx="3">
                  <c:v>-8593.7303902981403</c:v>
                </c:pt>
                <c:pt idx="4">
                  <c:v>-8592.67084321947</c:v>
                </c:pt>
                <c:pt idx="5">
                  <c:v>-8593.4332288259102</c:v>
                </c:pt>
                <c:pt idx="6">
                  <c:v>-8592.8954685945901</c:v>
                </c:pt>
                <c:pt idx="7">
                  <c:v>-8592.8224351218505</c:v>
                </c:pt>
                <c:pt idx="8">
                  <c:v>-8592.4226546333393</c:v>
                </c:pt>
                <c:pt idx="9">
                  <c:v>-8591.9826404962205</c:v>
                </c:pt>
                <c:pt idx="10">
                  <c:v>-8587.6733841088007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F-49F7-A868-98C3E3959085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0.07'!$AT$50:$AT$60</c:f>
              <c:numCache>
                <c:formatCode>General</c:formatCode>
                <c:ptCount val="11"/>
                <c:pt idx="0">
                  <c:v>-8593.3188403244203</c:v>
                </c:pt>
                <c:pt idx="1">
                  <c:v>-8593.2591866743205</c:v>
                </c:pt>
                <c:pt idx="2">
                  <c:v>-8593.0201877688396</c:v>
                </c:pt>
                <c:pt idx="3">
                  <c:v>-8593.7303902981403</c:v>
                </c:pt>
                <c:pt idx="4">
                  <c:v>-8592.67084321947</c:v>
                </c:pt>
                <c:pt idx="5">
                  <c:v>-8593.4332288259102</c:v>
                </c:pt>
                <c:pt idx="6">
                  <c:v>-8592.8954685945901</c:v>
                </c:pt>
                <c:pt idx="7">
                  <c:v>-8592.8224351218505</c:v>
                </c:pt>
                <c:pt idx="8">
                  <c:v>-8592.4226546333393</c:v>
                </c:pt>
                <c:pt idx="9">
                  <c:v>-8591.9826404962205</c:v>
                </c:pt>
                <c:pt idx="10">
                  <c:v>-8587.6733841088007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F-49F7-A868-98C3E3959085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0.07'!$AT$39:$AT$49</c:f>
              <c:numCache>
                <c:formatCode>General</c:formatCode>
                <c:ptCount val="11"/>
                <c:pt idx="0">
                  <c:v>-8494.4093023455498</c:v>
                </c:pt>
                <c:pt idx="1">
                  <c:v>-8494.4269878252999</c:v>
                </c:pt>
                <c:pt idx="2">
                  <c:v>-8494.3272764279991</c:v>
                </c:pt>
                <c:pt idx="3">
                  <c:v>-8494.3547244599395</c:v>
                </c:pt>
                <c:pt idx="4">
                  <c:v>-8494.2852359975095</c:v>
                </c:pt>
                <c:pt idx="5">
                  <c:v>-8494.1092991937094</c:v>
                </c:pt>
                <c:pt idx="6">
                  <c:v>-8494.1637950022796</c:v>
                </c:pt>
                <c:pt idx="7">
                  <c:v>-8493.8121914906897</c:v>
                </c:pt>
                <c:pt idx="8">
                  <c:v>-8493.5318813316208</c:v>
                </c:pt>
                <c:pt idx="9">
                  <c:v>-8493.1537258808494</c:v>
                </c:pt>
                <c:pt idx="10">
                  <c:v>-4322.0448441109002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F-49F7-A868-98C3E3959085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0.07'!$AT$28:$AT$38</c:f>
              <c:numCache>
                <c:formatCode>General</c:formatCode>
                <c:ptCount val="11"/>
                <c:pt idx="0">
                  <c:v>-8477.8541666344499</c:v>
                </c:pt>
                <c:pt idx="1">
                  <c:v>-8477.7188406343703</c:v>
                </c:pt>
                <c:pt idx="2">
                  <c:v>-8477.77568072754</c:v>
                </c:pt>
                <c:pt idx="3">
                  <c:v>-8477.7631328077696</c:v>
                </c:pt>
                <c:pt idx="4">
                  <c:v>-8477.4769961688598</c:v>
                </c:pt>
                <c:pt idx="5">
                  <c:v>-8477.4162604853791</c:v>
                </c:pt>
                <c:pt idx="6">
                  <c:v>-8477.5115471674508</c:v>
                </c:pt>
                <c:pt idx="7">
                  <c:v>-8476.8611592737707</c:v>
                </c:pt>
                <c:pt idx="8">
                  <c:v>-8476.7971170222809</c:v>
                </c:pt>
                <c:pt idx="9">
                  <c:v>-8475.2980005650807</c:v>
                </c:pt>
                <c:pt idx="10">
                  <c:v>-3108.2337895165301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AF-49F7-A868-98C3E3959085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0.07'!$AT$17:$AT$27</c:f>
              <c:numCache>
                <c:formatCode>General</c:formatCode>
                <c:ptCount val="11"/>
                <c:pt idx="0">
                  <c:v>-8454.8864007628799</c:v>
                </c:pt>
                <c:pt idx="1">
                  <c:v>-8454.82990078697</c:v>
                </c:pt>
                <c:pt idx="2">
                  <c:v>-8454.7797958072897</c:v>
                </c:pt>
                <c:pt idx="3">
                  <c:v>-8454.7770004413305</c:v>
                </c:pt>
                <c:pt idx="4">
                  <c:v>-8454.6090983141894</c:v>
                </c:pt>
                <c:pt idx="5">
                  <c:v>-8454.5478147906797</c:v>
                </c:pt>
                <c:pt idx="6">
                  <c:v>-8014.1194132125502</c:v>
                </c:pt>
                <c:pt idx="7">
                  <c:v>-5225.26700215857</c:v>
                </c:pt>
                <c:pt idx="8">
                  <c:v>-4278.31964561316</c:v>
                </c:pt>
                <c:pt idx="9">
                  <c:v>-2859.4732377219102</c:v>
                </c:pt>
                <c:pt idx="10">
                  <c:v>-826.72879973864599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AF-49F7-A868-98C3E3959085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0.07'!$AT$6:$AT$16</c:f>
              <c:numCache>
                <c:formatCode>General</c:formatCode>
                <c:ptCount val="11"/>
                <c:pt idx="0">
                  <c:v>-8457.4260250669304</c:v>
                </c:pt>
                <c:pt idx="1">
                  <c:v>-8457.4188487095198</c:v>
                </c:pt>
                <c:pt idx="2">
                  <c:v>-8457.5278058803906</c:v>
                </c:pt>
                <c:pt idx="3">
                  <c:v>-8457.2905174658408</c:v>
                </c:pt>
                <c:pt idx="4">
                  <c:v>-8457.2147218254904</c:v>
                </c:pt>
                <c:pt idx="5">
                  <c:v>-8457.3060362487504</c:v>
                </c:pt>
                <c:pt idx="6">
                  <c:v>-8457.2360068578691</c:v>
                </c:pt>
                <c:pt idx="7">
                  <c:v>-8457.0630294173898</c:v>
                </c:pt>
                <c:pt idx="8">
                  <c:v>-6448.5339314140001</c:v>
                </c:pt>
                <c:pt idx="9">
                  <c:v>-4119.3747709333002</c:v>
                </c:pt>
                <c:pt idx="10">
                  <c:v>-1405.4091735336599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AF-49F7-A868-98C3E395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 SS 0.07'!$G$72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'All SS 0.07'!$W$72:$W$82</c:f>
              <c:numCache>
                <c:formatCode>0.00</c:formatCode>
                <c:ptCount val="11"/>
              </c:numCache>
            </c:numRef>
          </c:xVal>
          <c:yVal>
            <c:numRef>
              <c:f>'All SS 0.07'!$AJ$72:$AJ$82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F-4DCC-91E0-39E8D79CFF19}"/>
            </c:ext>
          </c:extLst>
        </c:ser>
        <c:ser>
          <c:idx val="9"/>
          <c:order val="1"/>
          <c:tx>
            <c:strRef>
              <c:f>'All SS 0.07'!$G$61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'All SS 0.07'!$W$61:$W$71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0.07'!$AJ$61:$AJ$71</c:f>
              <c:numCache>
                <c:formatCode>General</c:formatCode>
                <c:ptCount val="11"/>
                <c:pt idx="0">
                  <c:v>1.23375128767042</c:v>
                </c:pt>
                <c:pt idx="1">
                  <c:v>1.62481855115194</c:v>
                </c:pt>
                <c:pt idx="2">
                  <c:v>1.79528321534063</c:v>
                </c:pt>
                <c:pt idx="3">
                  <c:v>1.98580156603322</c:v>
                </c:pt>
                <c:pt idx="4">
                  <c:v>3.0912980775947898</c:v>
                </c:pt>
                <c:pt idx="5">
                  <c:v>3.55003481129188</c:v>
                </c:pt>
                <c:pt idx="6">
                  <c:v>3.71297353179241</c:v>
                </c:pt>
                <c:pt idx="7">
                  <c:v>4.9939045103754003</c:v>
                </c:pt>
                <c:pt idx="8">
                  <c:v>6.5204551148837702</c:v>
                </c:pt>
                <c:pt idx="9">
                  <c:v>10.931930238583</c:v>
                </c:pt>
                <c:pt idx="10">
                  <c:v>40.139239284877704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F-4DCC-91E0-39E8D79CFF19}"/>
            </c:ext>
          </c:extLst>
        </c:ser>
        <c:ser>
          <c:idx val="4"/>
          <c:order val="2"/>
          <c:tx>
            <c:strRef>
              <c:f>'All SS 0.07'!$G$50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'All SS 0.07'!$W$50:$W$60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0.07'!$AJ$50:$AJ$60</c:f>
              <c:numCache>
                <c:formatCode>General</c:formatCode>
                <c:ptCount val="11"/>
                <c:pt idx="0">
                  <c:v>1.23375128767042</c:v>
                </c:pt>
                <c:pt idx="1">
                  <c:v>1.62481855115194</c:v>
                </c:pt>
                <c:pt idx="2">
                  <c:v>1.79528321534063</c:v>
                </c:pt>
                <c:pt idx="3">
                  <c:v>1.98580156603322</c:v>
                </c:pt>
                <c:pt idx="4">
                  <c:v>3.0912980775947898</c:v>
                </c:pt>
                <c:pt idx="5">
                  <c:v>3.55003481129188</c:v>
                </c:pt>
                <c:pt idx="6">
                  <c:v>3.71297353179241</c:v>
                </c:pt>
                <c:pt idx="7">
                  <c:v>4.9939045103754003</c:v>
                </c:pt>
                <c:pt idx="8">
                  <c:v>6.5204551148837702</c:v>
                </c:pt>
                <c:pt idx="9">
                  <c:v>10.931930238583</c:v>
                </c:pt>
                <c:pt idx="10">
                  <c:v>40.139239284877704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F-4DCC-91E0-39E8D79CFF19}"/>
            </c:ext>
          </c:extLst>
        </c:ser>
        <c:ser>
          <c:idx val="8"/>
          <c:order val="3"/>
          <c:tx>
            <c:strRef>
              <c:f>'All SS 0.07'!$G$39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'All SS 0.07'!$W$39:$W$49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0.07'!$AJ$39:$AJ$49</c:f>
              <c:numCache>
                <c:formatCode>General</c:formatCode>
                <c:ptCount val="11"/>
                <c:pt idx="0">
                  <c:v>1.2320404954661901</c:v>
                </c:pt>
                <c:pt idx="1">
                  <c:v>1.6229282460469601</c:v>
                </c:pt>
                <c:pt idx="2">
                  <c:v>1.7933145013266201</c:v>
                </c:pt>
                <c:pt idx="3">
                  <c:v>1.9837455453755899</c:v>
                </c:pt>
                <c:pt idx="4">
                  <c:v>3.08873426019899</c:v>
                </c:pt>
                <c:pt idx="5">
                  <c:v>3.5472606112690199</c:v>
                </c:pt>
                <c:pt idx="6">
                  <c:v>3.710124479614</c:v>
                </c:pt>
                <c:pt idx="7">
                  <c:v>4.9904665243875401</c:v>
                </c:pt>
                <c:pt idx="8">
                  <c:v>6.5163167250752903</c:v>
                </c:pt>
                <c:pt idx="9">
                  <c:v>10.925764912850701</c:v>
                </c:pt>
                <c:pt idx="10">
                  <c:v>28.055134506122901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F-4DCC-91E0-39E8D79CFF19}"/>
            </c:ext>
          </c:extLst>
        </c:ser>
        <c:ser>
          <c:idx val="3"/>
          <c:order val="4"/>
          <c:tx>
            <c:strRef>
              <c:f>'All SS 0.07'!$G$28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'All SS 0.07'!$W$28:$W$38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0.07'!$AJ$28:$AJ$38</c:f>
              <c:numCache>
                <c:formatCode>General</c:formatCode>
                <c:ptCount val="11"/>
                <c:pt idx="0">
                  <c:v>1.2316594193883601</c:v>
                </c:pt>
                <c:pt idx="1">
                  <c:v>1.62250747907916</c:v>
                </c:pt>
                <c:pt idx="2">
                  <c:v>1.7928762709822701</c:v>
                </c:pt>
                <c:pt idx="3">
                  <c:v>1.98328774896946</c:v>
                </c:pt>
                <c:pt idx="4">
                  <c:v>3.0881631783188799</c:v>
                </c:pt>
                <c:pt idx="5">
                  <c:v>3.54664256546699</c:v>
                </c:pt>
                <c:pt idx="6">
                  <c:v>3.7094897187551599</c:v>
                </c:pt>
                <c:pt idx="7">
                  <c:v>4.9897012354088099</c:v>
                </c:pt>
                <c:pt idx="8">
                  <c:v>6.5153948892803699</c:v>
                </c:pt>
                <c:pt idx="9">
                  <c:v>10.9239189548419</c:v>
                </c:pt>
                <c:pt idx="10">
                  <c:v>23.690653576350201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F-4DCC-91E0-39E8D79CFF19}"/>
            </c:ext>
          </c:extLst>
        </c:ser>
        <c:ser>
          <c:idx val="0"/>
          <c:order val="5"/>
          <c:tx>
            <c:strRef>
              <c:f>'All SS 0.07'!$G$17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'All SS 0.07'!$W$17:$W$27</c:f>
              <c:numCache>
                <c:formatCode>0.0E+00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0.07'!$AJ$17:$AJ$27</c:f>
              <c:numCache>
                <c:formatCode>General</c:formatCode>
                <c:ptCount val="11"/>
                <c:pt idx="0">
                  <c:v>1.23072560789548</c:v>
                </c:pt>
                <c:pt idx="1">
                  <c:v>1.6214973333839899</c:v>
                </c:pt>
                <c:pt idx="2">
                  <c:v>1.7918363507611801</c:v>
                </c:pt>
                <c:pt idx="3">
                  <c:v>1.9821719640506199</c:v>
                </c:pt>
                <c:pt idx="4">
                  <c:v>3.0866857484142902</c:v>
                </c:pt>
                <c:pt idx="5">
                  <c:v>3.5448340105871101</c:v>
                </c:pt>
                <c:pt idx="6">
                  <c:v>3.6011904826489198</c:v>
                </c:pt>
                <c:pt idx="7">
                  <c:v>3.4406091602622801</c:v>
                </c:pt>
                <c:pt idx="8">
                  <c:v>3.9914989540396899</c:v>
                </c:pt>
                <c:pt idx="9">
                  <c:v>5.7403776392130403</c:v>
                </c:pt>
                <c:pt idx="10">
                  <c:v>10.777047443692499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DF-4DCC-91E0-39E8D79CFF19}"/>
            </c:ext>
          </c:extLst>
        </c:ser>
        <c:ser>
          <c:idx val="2"/>
          <c:order val="6"/>
          <c:tx>
            <c:strRef>
              <c:f>'All SS 0.07'!$G$6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'All SS 0.07'!$W$6:$W$16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'All SS 0.07'!$AJ$6:$AJ$16</c:f>
              <c:numCache>
                <c:formatCode>General</c:formatCode>
                <c:ptCount val="11"/>
                <c:pt idx="0">
                  <c:v>1.2309907050026401</c:v>
                </c:pt>
                <c:pt idx="1">
                  <c:v>1.62176851865603</c:v>
                </c:pt>
                <c:pt idx="2">
                  <c:v>1.79210656414609</c:v>
                </c:pt>
                <c:pt idx="3">
                  <c:v>1.98248392958396</c:v>
                </c:pt>
                <c:pt idx="4">
                  <c:v>3.08715865089526</c:v>
                </c:pt>
                <c:pt idx="5">
                  <c:v>3.5455476575945202</c:v>
                </c:pt>
                <c:pt idx="6">
                  <c:v>3.7083505786320798</c:v>
                </c:pt>
                <c:pt idx="7">
                  <c:v>4.9881419390422899</c:v>
                </c:pt>
                <c:pt idx="8">
                  <c:v>5.4496998580164604</c:v>
                </c:pt>
                <c:pt idx="9">
                  <c:v>6.9329632982205398</c:v>
                </c:pt>
                <c:pt idx="10">
                  <c:v>15.1267298100056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DF-4DCC-91E0-39E8D79C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1-477F-87D4-D7E540CCCEC5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1-477F-87D4-D7E540CCCEC5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1-477F-87D4-D7E540CCCEC5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1-477F-87D4-D7E540CCCEC5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1-477F-87D4-D7E540CCCEC5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1-477F-87D4-D7E540CCCEC5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F1-477F-87D4-D7E540CC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(4)'!$AR$72:$AR$82</c:f>
              <c:numCache>
                <c:formatCode>General</c:formatCode>
                <c:ptCount val="11"/>
                <c:pt idx="0">
                  <c:v>9637.9378500574294</c:v>
                </c:pt>
                <c:pt idx="1">
                  <c:v>9637.5810727654607</c:v>
                </c:pt>
                <c:pt idx="2">
                  <c:v>9637.5496023299693</c:v>
                </c:pt>
                <c:pt idx="3">
                  <c:v>9637.5871224067305</c:v>
                </c:pt>
                <c:pt idx="4">
                  <c:v>9637.3873454497898</c:v>
                </c:pt>
                <c:pt idx="5">
                  <c:v>9637.4477398631607</c:v>
                </c:pt>
                <c:pt idx="6">
                  <c:v>9637.2763116400492</c:v>
                </c:pt>
                <c:pt idx="7">
                  <c:v>9637.1035212105999</c:v>
                </c:pt>
                <c:pt idx="8">
                  <c:v>9634.1989536418696</c:v>
                </c:pt>
                <c:pt idx="9">
                  <c:v>5396.1796083433801</c:v>
                </c:pt>
                <c:pt idx="10">
                  <c:v>1933.9915283707401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8-43C9-B339-6CFA0D25530B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(4)'!$AR$61:$AR$71</c:f>
              <c:numCache>
                <c:formatCode>General</c:formatCode>
                <c:ptCount val="11"/>
                <c:pt idx="0">
                  <c:v>8457.4260250669304</c:v>
                </c:pt>
                <c:pt idx="1">
                  <c:v>8457.4188487095198</c:v>
                </c:pt>
                <c:pt idx="2">
                  <c:v>8457.5278058803906</c:v>
                </c:pt>
                <c:pt idx="3">
                  <c:v>8457.2905174658408</c:v>
                </c:pt>
                <c:pt idx="4">
                  <c:v>8457.2147218254904</c:v>
                </c:pt>
                <c:pt idx="5">
                  <c:v>8457.3060362487504</c:v>
                </c:pt>
                <c:pt idx="6">
                  <c:v>8457.2360068578691</c:v>
                </c:pt>
                <c:pt idx="7">
                  <c:v>8457.0630294173898</c:v>
                </c:pt>
                <c:pt idx="8">
                  <c:v>6448.5339314140001</c:v>
                </c:pt>
                <c:pt idx="9">
                  <c:v>4119.3747709333002</c:v>
                </c:pt>
                <c:pt idx="10">
                  <c:v>1405.4091735336599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8-43C9-B339-6CFA0D25530B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(4)'!$AR$50:$AR$60</c:f>
              <c:numCache>
                <c:formatCode>General</c:formatCode>
                <c:ptCount val="11"/>
                <c:pt idx="0">
                  <c:v>7278.1305477625801</c:v>
                </c:pt>
                <c:pt idx="1">
                  <c:v>7278.0995450637602</c:v>
                </c:pt>
                <c:pt idx="2">
                  <c:v>7278.0024694625799</c:v>
                </c:pt>
                <c:pt idx="3">
                  <c:v>7278.0246913548199</c:v>
                </c:pt>
                <c:pt idx="4">
                  <c:v>7277.9012056218398</c:v>
                </c:pt>
                <c:pt idx="5">
                  <c:v>7277.8237599703898</c:v>
                </c:pt>
                <c:pt idx="6">
                  <c:v>7277.7823229149399</c:v>
                </c:pt>
                <c:pt idx="7">
                  <c:v>6332.0663059886001</c:v>
                </c:pt>
                <c:pt idx="8">
                  <c:v>4284.1830501282602</c:v>
                </c:pt>
                <c:pt idx="9">
                  <c:v>3015.1282271216601</c:v>
                </c:pt>
                <c:pt idx="10">
                  <c:v>994.14823081922896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8-43C9-B339-6CFA0D25530B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(4)'!$AR$39:$AR$49</c:f>
              <c:numCache>
                <c:formatCode>General</c:formatCode>
                <c:ptCount val="11"/>
                <c:pt idx="0">
                  <c:v>6099.9057794128803</c:v>
                </c:pt>
                <c:pt idx="1">
                  <c:v>6099.8848511392398</c:v>
                </c:pt>
                <c:pt idx="2">
                  <c:v>6099.8704535493698</c:v>
                </c:pt>
                <c:pt idx="3">
                  <c:v>6099.8769098958801</c:v>
                </c:pt>
                <c:pt idx="4">
                  <c:v>6099.7286842589101</c:v>
                </c:pt>
                <c:pt idx="5">
                  <c:v>6099.7051007171603</c:v>
                </c:pt>
                <c:pt idx="6">
                  <c:v>6099.6937267428802</c:v>
                </c:pt>
                <c:pt idx="7">
                  <c:v>3835.7387646616498</c:v>
                </c:pt>
                <c:pt idx="8">
                  <c:v>2940.1310891769299</c:v>
                </c:pt>
                <c:pt idx="9">
                  <c:v>1959.78986499863</c:v>
                </c:pt>
                <c:pt idx="10">
                  <c:v>685.21628406375703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8-43C9-B339-6CFA0D25530B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(4)'!$AR$28:$AR$38</c:f>
              <c:numCache>
                <c:formatCode>General</c:formatCode>
                <c:ptCount val="11"/>
                <c:pt idx="0">
                  <c:v>4921.9618240805803</c:v>
                </c:pt>
                <c:pt idx="1">
                  <c:v>4921.9133414462904</c:v>
                </c:pt>
                <c:pt idx="2">
                  <c:v>4921.89311728148</c:v>
                </c:pt>
                <c:pt idx="3">
                  <c:v>4921.8737783630704</c:v>
                </c:pt>
                <c:pt idx="4">
                  <c:v>4528.7777797597901</c:v>
                </c:pt>
                <c:pt idx="5">
                  <c:v>3692.17485893296</c:v>
                </c:pt>
                <c:pt idx="6">
                  <c:v>3443.4951418457899</c:v>
                </c:pt>
                <c:pt idx="7">
                  <c:v>2384.9419864725601</c:v>
                </c:pt>
                <c:pt idx="8">
                  <c:v>1809.5344323347699</c:v>
                </c:pt>
                <c:pt idx="9">
                  <c:v>1204.64963500152</c:v>
                </c:pt>
                <c:pt idx="10">
                  <c:v>465.42268157714398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8-43C9-B339-6CFA0D25530B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(4)'!$AR$17:$AR$27</c:f>
              <c:numCache>
                <c:formatCode>General</c:formatCode>
                <c:ptCount val="11"/>
                <c:pt idx="0">
                  <c:v>3744.11476161357</c:v>
                </c:pt>
                <c:pt idx="1">
                  <c:v>3744.1032876428499</c:v>
                </c:pt>
                <c:pt idx="2">
                  <c:v>3744.09844962124</c:v>
                </c:pt>
                <c:pt idx="3">
                  <c:v>3744.0790433889301</c:v>
                </c:pt>
                <c:pt idx="4">
                  <c:v>2346.66213631255</c:v>
                </c:pt>
                <c:pt idx="5">
                  <c:v>1957.95126518455</c:v>
                </c:pt>
                <c:pt idx="6">
                  <c:v>1861.9676943484701</c:v>
                </c:pt>
                <c:pt idx="7">
                  <c:v>1259.4668997935901</c:v>
                </c:pt>
                <c:pt idx="8">
                  <c:v>984.79092042851596</c:v>
                </c:pt>
                <c:pt idx="9">
                  <c:v>697.84054470098204</c:v>
                </c:pt>
                <c:pt idx="10">
                  <c:v>321.43624740345803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78-43C9-B339-6CFA0D25530B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(4)'!$AR$6:$AR$16</c:f>
              <c:numCache>
                <c:formatCode>General</c:formatCode>
                <c:ptCount val="11"/>
                <c:pt idx="0">
                  <c:v>2566.4269589303299</c:v>
                </c:pt>
                <c:pt idx="1">
                  <c:v>2234.6366052430199</c:v>
                </c:pt>
                <c:pt idx="2">
                  <c:v>2038.1077374904501</c:v>
                </c:pt>
                <c:pt idx="3">
                  <c:v>1842.40520228281</c:v>
                </c:pt>
                <c:pt idx="4">
                  <c:v>1044.17921592939</c:v>
                </c:pt>
                <c:pt idx="5">
                  <c:v>828.1037840816</c:v>
                </c:pt>
                <c:pt idx="6">
                  <c:v>777.71585090294298</c:v>
                </c:pt>
                <c:pt idx="7">
                  <c:v>580.59142375825797</c:v>
                </c:pt>
                <c:pt idx="8">
                  <c:v>499.26194843145498</c:v>
                </c:pt>
                <c:pt idx="9">
                  <c:v>386.111107783043</c:v>
                </c:pt>
                <c:pt idx="10">
                  <c:v>241.336061159921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78-43C9-B339-6CFA0D25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(4)'!$AL$72:$AL$82</c:f>
              <c:numCache>
                <c:formatCode>General</c:formatCode>
                <c:ptCount val="11"/>
                <c:pt idx="0">
                  <c:v>0.85255243838000305</c:v>
                </c:pt>
                <c:pt idx="1">
                  <c:v>0.812828845862411</c:v>
                </c:pt>
                <c:pt idx="2">
                  <c:v>0.79713757765527304</c:v>
                </c:pt>
                <c:pt idx="3">
                  <c:v>0.77588916966547905</c:v>
                </c:pt>
                <c:pt idx="4">
                  <c:v>0.656944822143258</c:v>
                </c:pt>
                <c:pt idx="5">
                  <c:v>0.60997919419926905</c:v>
                </c:pt>
                <c:pt idx="6">
                  <c:v>0.58888947422472604</c:v>
                </c:pt>
                <c:pt idx="7">
                  <c:v>0.44644452303579901</c:v>
                </c:pt>
                <c:pt idx="8">
                  <c:v>0.27171618130876701</c:v>
                </c:pt>
                <c:pt idx="9">
                  <c:v>1.8973822174012001E-2</c:v>
                </c:pt>
                <c:pt idx="10" formatCode="0.00E+00">
                  <c:v>5.9985989452248101E-7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0-4C4E-B925-C7106DF4F92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(4)'!$AL$61:$AL$71</c:f>
              <c:numCache>
                <c:formatCode>General</c:formatCode>
                <c:ptCount val="11"/>
                <c:pt idx="0">
                  <c:v>0.84814738516487498</c:v>
                </c:pt>
                <c:pt idx="1">
                  <c:v>0.81409928078662797</c:v>
                </c:pt>
                <c:pt idx="2">
                  <c:v>0.79021400742513004</c:v>
                </c:pt>
                <c:pt idx="3">
                  <c:v>0.76995704501929596</c:v>
                </c:pt>
                <c:pt idx="4">
                  <c:v>0.63073674807033697</c:v>
                </c:pt>
                <c:pt idx="5">
                  <c:v>0.60693457906728598</c:v>
                </c:pt>
                <c:pt idx="6">
                  <c:v>0.57815483308303295</c:v>
                </c:pt>
                <c:pt idx="7">
                  <c:v>0.40082680027484402</c:v>
                </c:pt>
                <c:pt idx="8">
                  <c:v>0.13453777819632801</c:v>
                </c:pt>
                <c:pt idx="9">
                  <c:v>3.4163805578101801E-3</c:v>
                </c:pt>
                <c:pt idx="10" formatCode="0.00E+00">
                  <c:v>5.9539651824566403E-7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0-4C4E-B925-C7106DF4F92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(4)'!$AL$50:$AL$60</c:f>
              <c:numCache>
                <c:formatCode>General</c:formatCode>
                <c:ptCount val="11"/>
                <c:pt idx="0">
                  <c:v>0.85270614723967997</c:v>
                </c:pt>
                <c:pt idx="1">
                  <c:v>0.799357108570113</c:v>
                </c:pt>
                <c:pt idx="2">
                  <c:v>0.77848780240075099</c:v>
                </c:pt>
                <c:pt idx="3">
                  <c:v>0.76376816151514004</c:v>
                </c:pt>
                <c:pt idx="4">
                  <c:v>0.628368242744481</c:v>
                </c:pt>
                <c:pt idx="5">
                  <c:v>0.57190491036282598</c:v>
                </c:pt>
                <c:pt idx="6">
                  <c:v>0.54037303478399901</c:v>
                </c:pt>
                <c:pt idx="7">
                  <c:v>0.25551653394574803</c:v>
                </c:pt>
                <c:pt idx="8">
                  <c:v>4.54479817020398E-2</c:v>
                </c:pt>
                <c:pt idx="9" formatCode="0.00E+00">
                  <c:v>1.67626935697046E-6</c:v>
                </c:pt>
                <c:pt idx="10" formatCode="0.00E+00">
                  <c:v>5.0465506895940804E-7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0-4C4E-B925-C7106DF4F92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(4)'!$AL$39:$AL$49</c:f>
              <c:numCache>
                <c:formatCode>General</c:formatCode>
                <c:ptCount val="11"/>
                <c:pt idx="0">
                  <c:v>0.84236016066673802</c:v>
                </c:pt>
                <c:pt idx="1">
                  <c:v>0.79333239199903505</c:v>
                </c:pt>
                <c:pt idx="2">
                  <c:v>0.76946943954626001</c:v>
                </c:pt>
                <c:pt idx="3">
                  <c:v>0.74490832725908196</c:v>
                </c:pt>
                <c:pt idx="4">
                  <c:v>0.588316949901173</c:v>
                </c:pt>
                <c:pt idx="5">
                  <c:v>0.49812688163345697</c:v>
                </c:pt>
                <c:pt idx="6">
                  <c:v>0.45428772048586402</c:v>
                </c:pt>
                <c:pt idx="7">
                  <c:v>8.2600742694752302E-2</c:v>
                </c:pt>
                <c:pt idx="8">
                  <c:v>3.9653824349839004E-3</c:v>
                </c:pt>
                <c:pt idx="9" formatCode="0.00E+00">
                  <c:v>1.44155108107552E-6</c:v>
                </c:pt>
                <c:pt idx="10" formatCode="0.00E+00">
                  <c:v>4.1730102412053302E-7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0-4C4E-B925-C7106DF4F92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(4)'!$AL$28:$AL$38</c:f>
              <c:numCache>
                <c:formatCode>General</c:formatCode>
                <c:ptCount val="11"/>
                <c:pt idx="0">
                  <c:v>0.83913106416852801</c:v>
                </c:pt>
                <c:pt idx="1">
                  <c:v>0.77469832899260804</c:v>
                </c:pt>
                <c:pt idx="2">
                  <c:v>0.753801894023166</c:v>
                </c:pt>
                <c:pt idx="3">
                  <c:v>0.73656670392149604</c:v>
                </c:pt>
                <c:pt idx="4">
                  <c:v>0.44275636661100698</c:v>
                </c:pt>
                <c:pt idx="5">
                  <c:v>0.23817925699349199</c:v>
                </c:pt>
                <c:pt idx="6">
                  <c:v>0.17925507564958901</c:v>
                </c:pt>
                <c:pt idx="7">
                  <c:v>4.1361344368524202E-3</c:v>
                </c:pt>
                <c:pt idx="8" formatCode="0.00E+00">
                  <c:v>1.9590123277784802E-6</c:v>
                </c:pt>
                <c:pt idx="9" formatCode="0.00E+00">
                  <c:v>1.1791288357616399E-6</c:v>
                </c:pt>
                <c:pt idx="10" formatCode="0.00E+00">
                  <c:v>3.4867071290181999E-7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0-4C4E-B925-C7106DF4F92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(4)'!$AL$17:$AL$27</c:f>
              <c:numCache>
                <c:formatCode>General</c:formatCode>
                <c:ptCount val="11"/>
                <c:pt idx="0">
                  <c:v>0.81234459561349304</c:v>
                </c:pt>
                <c:pt idx="1">
                  <c:v>0.75434137888695996</c:v>
                </c:pt>
                <c:pt idx="2">
                  <c:v>0.71666797114006597</c:v>
                </c:pt>
                <c:pt idx="3">
                  <c:v>0.66119694617873204</c:v>
                </c:pt>
                <c:pt idx="4">
                  <c:v>0.12962007650100801</c:v>
                </c:pt>
                <c:pt idx="5">
                  <c:v>2.4458234523734801E-2</c:v>
                </c:pt>
                <c:pt idx="6">
                  <c:v>8.8230176881266397E-3</c:v>
                </c:pt>
                <c:pt idx="7" formatCode="0.00E+00">
                  <c:v>1.9904978586482499E-6</c:v>
                </c:pt>
                <c:pt idx="8" formatCode="0.00E+00">
                  <c:v>1.4436499499756399E-6</c:v>
                </c:pt>
                <c:pt idx="9" formatCode="0.00E+00">
                  <c:v>9.3408137473517099E-7</c:v>
                </c:pt>
                <c:pt idx="10" formatCode="0.00E+00">
                  <c:v>2.7206712845135801E-7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0-4C4E-B925-C7106DF4F92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(4)'!$AL$6:$AL$16</c:f>
              <c:numCache>
                <c:formatCode>General</c:formatCode>
                <c:ptCount val="11"/>
                <c:pt idx="0">
                  <c:v>0.768249340057092</c:v>
                </c:pt>
                <c:pt idx="1">
                  <c:v>0.53236524467759705</c:v>
                </c:pt>
                <c:pt idx="2">
                  <c:v>0.41724205241458201</c:v>
                </c:pt>
                <c:pt idx="3">
                  <c:v>0.30457344528100699</c:v>
                </c:pt>
                <c:pt idx="4" formatCode="0.00E+00">
                  <c:v>2.5765948582820499E-6</c:v>
                </c:pt>
                <c:pt idx="5" formatCode="0.00E+00">
                  <c:v>2.0955213282246001E-6</c:v>
                </c:pt>
                <c:pt idx="6" formatCode="0.00E+00">
                  <c:v>1.9658352745453801E-6</c:v>
                </c:pt>
                <c:pt idx="7" formatCode="0.00E+00">
                  <c:v>1.3228817424859201E-6</c:v>
                </c:pt>
                <c:pt idx="8" formatCode="0.00E+00">
                  <c:v>1.00403207614722E-6</c:v>
                </c:pt>
                <c:pt idx="9" formatCode="0.00E+00">
                  <c:v>6.4372289520883705E-7</c:v>
                </c:pt>
                <c:pt idx="10" formatCode="0.00E+00">
                  <c:v>1.7244924071321099E-7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0-4C4E-B925-C7106DF4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E-407E-8EBA-4694AF8400B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E-407E-8EBA-4694AF8400B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E-407E-8EBA-4694AF8400B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E-407E-8EBA-4694AF8400B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E-407E-8EBA-4694AF8400B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0E-407E-8EBA-4694AF8400B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0E-407E-8EBA-4694AF84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23-AF51-87428B8AFD8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23-AF51-87428B8AFD8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23-AF51-87428B8AFD8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23-AF51-87428B8AFD8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23-AF51-87428B8AFD8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23-AF51-87428B8AFD8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23-AF51-87428B8A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188.23462556879699</c:v>
                </c:pt>
                <c:pt idx="1">
                  <c:v>197.34326657131899</c:v>
                </c:pt>
                <c:pt idx="2">
                  <c:v>201.18322759470001</c:v>
                </c:pt>
                <c:pt idx="3">
                  <c:v>206.629310310259</c:v>
                </c:pt>
                <c:pt idx="4">
                  <c:v>243.421982053562</c:v>
                </c:pt>
                <c:pt idx="5">
                  <c:v>261.704330607244</c:v>
                </c:pt>
                <c:pt idx="6">
                  <c:v>270.80156761278801</c:v>
                </c:pt>
                <c:pt idx="7">
                  <c:v>320.23923054958101</c:v>
                </c:pt>
                <c:pt idx="8">
                  <c:v>384.45739077619203</c:v>
                </c:pt>
                <c:pt idx="9">
                  <c:v>1474.9271283682499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5-4CB3-BCC0-D391C170B4F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189.206108005555</c:v>
                </c:pt>
                <c:pt idx="1">
                  <c:v>197.03930849945499</c:v>
                </c:pt>
                <c:pt idx="2">
                  <c:v>202.934635367162</c:v>
                </c:pt>
                <c:pt idx="3">
                  <c:v>208.21062513134399</c:v>
                </c:pt>
                <c:pt idx="4">
                  <c:v>253.43366600412699</c:v>
                </c:pt>
                <c:pt idx="5">
                  <c:v>262.96505708334797</c:v>
                </c:pt>
                <c:pt idx="6">
                  <c:v>275.73247248135601</c:v>
                </c:pt>
                <c:pt idx="7">
                  <c:v>351.50793702875802</c:v>
                </c:pt>
                <c:pt idx="8">
                  <c:v>602.09192259047802</c:v>
                </c:pt>
                <c:pt idx="9">
                  <c:v>1778.25578107405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5-4CB3-BCC0-D391C170B4F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188.19956884223799</c:v>
                </c:pt>
                <c:pt idx="1">
                  <c:v>200.64569594136199</c:v>
                </c:pt>
                <c:pt idx="2">
                  <c:v>205.971312845993</c:v>
                </c:pt>
                <c:pt idx="3">
                  <c:v>209.88627686213701</c:v>
                </c:pt>
                <c:pt idx="4">
                  <c:v>254.350554076408</c:v>
                </c:pt>
                <c:pt idx="5">
                  <c:v>278.88031064799401</c:v>
                </c:pt>
                <c:pt idx="6">
                  <c:v>294.80825613696697</c:v>
                </c:pt>
                <c:pt idx="7">
                  <c:v>465.98951349262501</c:v>
                </c:pt>
                <c:pt idx="8">
                  <c:v>1196.3628164297099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5-4CB3-BCC0-D391C170B4F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190.49755707501399</c:v>
                </c:pt>
                <c:pt idx="1">
                  <c:v>202.15840635612599</c:v>
                </c:pt>
                <c:pt idx="2">
                  <c:v>208.366410263738</c:v>
                </c:pt>
                <c:pt idx="3">
                  <c:v>215.15935536027101</c:v>
                </c:pt>
                <c:pt idx="4">
                  <c:v>271.49213642345802</c:v>
                </c:pt>
                <c:pt idx="5">
                  <c:v>319.69467093340899</c:v>
                </c:pt>
                <c:pt idx="6">
                  <c:v>349.73414344843098</c:v>
                </c:pt>
                <c:pt idx="7">
                  <c:v>887.79828862203601</c:v>
                </c:pt>
                <c:pt idx="8">
                  <c:v>1510.3719642794299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E5-4CB3-BCC0-D391C170B4F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191.226214728146</c:v>
                </c:pt>
                <c:pt idx="1">
                  <c:v>206.98932744025501</c:v>
                </c:pt>
                <c:pt idx="2">
                  <c:v>212.664987535802</c:v>
                </c:pt>
                <c:pt idx="3">
                  <c:v>217.57976349981701</c:v>
                </c:pt>
                <c:pt idx="4">
                  <c:v>359.680157723599</c:v>
                </c:pt>
                <c:pt idx="5">
                  <c:v>621.12406492172795</c:v>
                </c:pt>
                <c:pt idx="6">
                  <c:v>689.63295390619896</c:v>
                </c:pt>
                <c:pt idx="7">
                  <c:v>2080.08398621989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E5-4CB3-BCC0-D391C170B4F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197.49279243426901</c:v>
                </c:pt>
                <c:pt idx="1">
                  <c:v>212.53726538567099</c:v>
                </c:pt>
                <c:pt idx="2">
                  <c:v>223.609971977534</c:v>
                </c:pt>
                <c:pt idx="3">
                  <c:v>242.20712665990899</c:v>
                </c:pt>
                <c:pt idx="4">
                  <c:v>909.84703311155999</c:v>
                </c:pt>
                <c:pt idx="5">
                  <c:v>1936.8147559967999</c:v>
                </c:pt>
                <c:pt idx="6">
                  <c:v>1860.1530948269401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5-4CB3-BCC0-D391C170B4F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208.75984476011701</c:v>
                </c:pt>
                <c:pt idx="1">
                  <c:v>300.40297974379803</c:v>
                </c:pt>
                <c:pt idx="2">
                  <c:v>382.290129037486</c:v>
                </c:pt>
                <c:pt idx="3">
                  <c:v>521.28316358857205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E5-4CB3-BCC0-D391C170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(4)'!$AQ$72:$AQ$82</c:f>
              <c:numCache>
                <c:formatCode>General</c:formatCode>
                <c:ptCount val="11"/>
                <c:pt idx="0">
                  <c:v>2516.9490235057701</c:v>
                </c:pt>
                <c:pt idx="1">
                  <c:v>2516.50563773151</c:v>
                </c:pt>
                <c:pt idx="2">
                  <c:v>2516.4592711204</c:v>
                </c:pt>
                <c:pt idx="3">
                  <c:v>2516.7380198396299</c:v>
                </c:pt>
                <c:pt idx="4">
                  <c:v>2516.6700067249599</c:v>
                </c:pt>
                <c:pt idx="5">
                  <c:v>2515.9806768856101</c:v>
                </c:pt>
                <c:pt idx="6">
                  <c:v>2516.2924298827302</c:v>
                </c:pt>
                <c:pt idx="7">
                  <c:v>2344.6874292028201</c:v>
                </c:pt>
                <c:pt idx="8">
                  <c:v>1771.0377268857701</c:v>
                </c:pt>
                <c:pt idx="9">
                  <c:v>1085.5202128906801</c:v>
                </c:pt>
                <c:pt idx="10">
                  <c:v>500.81616585486103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D98-8166-6B5B48540540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(4)'!$AQ$61:$AQ$71</c:f>
              <c:numCache>
                <c:formatCode>General</c:formatCode>
                <c:ptCount val="11"/>
                <c:pt idx="0">
                  <c:v>2207.8962596187598</c:v>
                </c:pt>
                <c:pt idx="1">
                  <c:v>2208.0341477389202</c:v>
                </c:pt>
                <c:pt idx="2">
                  <c:v>2208.2079844682999</c:v>
                </c:pt>
                <c:pt idx="3">
                  <c:v>2207.9395832887999</c:v>
                </c:pt>
                <c:pt idx="4">
                  <c:v>2207.8735625013701</c:v>
                </c:pt>
                <c:pt idx="5">
                  <c:v>2185.7713811551898</c:v>
                </c:pt>
                <c:pt idx="6">
                  <c:v>2155.9051215442601</c:v>
                </c:pt>
                <c:pt idx="7">
                  <c:v>1804.98313185033</c:v>
                </c:pt>
                <c:pt idx="8">
                  <c:v>1245.43486346796</c:v>
                </c:pt>
                <c:pt idx="9">
                  <c:v>825.49588406452199</c:v>
                </c:pt>
                <c:pt idx="10">
                  <c:v>363.94845766192998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D98-8166-6B5B48540540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(4)'!$AQ$50:$AQ$60</c:f>
              <c:numCache>
                <c:formatCode>General</c:formatCode>
                <c:ptCount val="11"/>
                <c:pt idx="0">
                  <c:v>1899.6843186717999</c:v>
                </c:pt>
                <c:pt idx="1">
                  <c:v>1899.6668279564999</c:v>
                </c:pt>
                <c:pt idx="2">
                  <c:v>1899.5216819252901</c:v>
                </c:pt>
                <c:pt idx="3">
                  <c:v>1899.1861093309999</c:v>
                </c:pt>
                <c:pt idx="4">
                  <c:v>1852.9634038844499</c:v>
                </c:pt>
                <c:pt idx="5">
                  <c:v>1777.9343442368199</c:v>
                </c:pt>
                <c:pt idx="6">
                  <c:v>1736.81892291087</c:v>
                </c:pt>
                <c:pt idx="7">
                  <c:v>1250.32248282507</c:v>
                </c:pt>
                <c:pt idx="8">
                  <c:v>882.32194406957206</c:v>
                </c:pt>
                <c:pt idx="9">
                  <c:v>578.32679709613899</c:v>
                </c:pt>
                <c:pt idx="10">
                  <c:v>257.42613973367997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E-4D98-8166-6B5B48540540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(4)'!$AQ$39:$AQ$49</c:f>
              <c:numCache>
                <c:formatCode>General</c:formatCode>
                <c:ptCount val="11"/>
                <c:pt idx="0">
                  <c:v>1591.3575087008201</c:v>
                </c:pt>
                <c:pt idx="1">
                  <c:v>1591.2915250769699</c:v>
                </c:pt>
                <c:pt idx="2">
                  <c:v>1591.3775721771599</c:v>
                </c:pt>
                <c:pt idx="3">
                  <c:v>1591.1303662861601</c:v>
                </c:pt>
                <c:pt idx="4">
                  <c:v>1436.28422936229</c:v>
                </c:pt>
                <c:pt idx="5">
                  <c:v>1285.0844539249699</c:v>
                </c:pt>
                <c:pt idx="6">
                  <c:v>1237.9787848885601</c:v>
                </c:pt>
                <c:pt idx="7">
                  <c:v>808.87637879688498</c:v>
                </c:pt>
                <c:pt idx="8">
                  <c:v>600.73414959157606</c:v>
                </c:pt>
                <c:pt idx="9">
                  <c:v>390.27604865190801</c:v>
                </c:pt>
                <c:pt idx="10">
                  <c:v>177.40634506824699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E-4D98-8166-6B5B48540540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(4)'!$AQ$28:$AQ$38</c:f>
              <c:numCache>
                <c:formatCode>General</c:formatCode>
                <c:ptCount val="11"/>
                <c:pt idx="0">
                  <c:v>1283.0927020116901</c:v>
                </c:pt>
                <c:pt idx="1">
                  <c:v>1282.9895973335799</c:v>
                </c:pt>
                <c:pt idx="2">
                  <c:v>1279.94749773475</c:v>
                </c:pt>
                <c:pt idx="3">
                  <c:v>1245.8183588147999</c:v>
                </c:pt>
                <c:pt idx="4">
                  <c:v>953.96342666564203</c:v>
                </c:pt>
                <c:pt idx="5">
                  <c:v>792.84378742911997</c:v>
                </c:pt>
                <c:pt idx="6">
                  <c:v>745.03041508520903</c:v>
                </c:pt>
                <c:pt idx="7">
                  <c:v>508.65025322080101</c:v>
                </c:pt>
                <c:pt idx="8">
                  <c:v>351.81620719367601</c:v>
                </c:pt>
                <c:pt idx="9">
                  <c:v>250.116364439661</c:v>
                </c:pt>
                <c:pt idx="10">
                  <c:v>120.531778618109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0E-4D98-8166-6B5B48540540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(4)'!$AQ$17:$AQ$27</c:f>
              <c:numCache>
                <c:formatCode>General</c:formatCode>
                <c:ptCount val="11"/>
                <c:pt idx="0">
                  <c:v>975.46514754387704</c:v>
                </c:pt>
                <c:pt idx="1">
                  <c:v>921.16004125642803</c:v>
                </c:pt>
                <c:pt idx="2">
                  <c:v>882.10021558810502</c:v>
                </c:pt>
                <c:pt idx="3">
                  <c:v>839.05560550597204</c:v>
                </c:pt>
                <c:pt idx="4">
                  <c:v>534.67920565635404</c:v>
                </c:pt>
                <c:pt idx="5">
                  <c:v>453.38695386801101</c:v>
                </c:pt>
                <c:pt idx="6">
                  <c:v>426.87529534597297</c:v>
                </c:pt>
                <c:pt idx="7">
                  <c:v>254.97296844353701</c:v>
                </c:pt>
                <c:pt idx="8">
                  <c:v>193.95768521828001</c:v>
                </c:pt>
                <c:pt idx="9">
                  <c:v>153.32643777199101</c:v>
                </c:pt>
                <c:pt idx="10">
                  <c:v>83.314753475771397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0E-4D98-8166-6B5B48540540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(4)'!$AQ$6:$AQ$16</c:f>
              <c:numCache>
                <c:formatCode>General</c:formatCode>
                <c:ptCount val="11"/>
                <c:pt idx="0">
                  <c:v>602.69297787694302</c:v>
                </c:pt>
                <c:pt idx="1">
                  <c:v>518.82213550297195</c:v>
                </c:pt>
                <c:pt idx="2">
                  <c:v>476.52744669782498</c:v>
                </c:pt>
                <c:pt idx="3">
                  <c:v>434.48734717497899</c:v>
                </c:pt>
                <c:pt idx="4">
                  <c:v>239.12080802084401</c:v>
                </c:pt>
                <c:pt idx="5">
                  <c:v>181.470482773279</c:v>
                </c:pt>
                <c:pt idx="6">
                  <c:v>168.138049489168</c:v>
                </c:pt>
                <c:pt idx="7">
                  <c:v>119.60420813044399</c:v>
                </c:pt>
                <c:pt idx="8">
                  <c:v>103.61158533946301</c:v>
                </c:pt>
                <c:pt idx="9">
                  <c:v>91.352982812345999</c:v>
                </c:pt>
                <c:pt idx="10">
                  <c:v>62.360036065566497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E-4D98-8166-6B5B4854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(4)'!$AP$72:$AP$82</c:f>
              <c:numCache>
                <c:formatCode>General</c:formatCode>
                <c:ptCount val="11"/>
                <c:pt idx="0">
                  <c:v>803.96553838286195</c:v>
                </c:pt>
                <c:pt idx="1">
                  <c:v>838.35841117955704</c:v>
                </c:pt>
                <c:pt idx="2">
                  <c:v>848.47396097704802</c:v>
                </c:pt>
                <c:pt idx="3">
                  <c:v>850.32270733508904</c:v>
                </c:pt>
                <c:pt idx="4">
                  <c:v>820.07708833604704</c:v>
                </c:pt>
                <c:pt idx="5">
                  <c:v>795.19624332329602</c:v>
                </c:pt>
                <c:pt idx="6">
                  <c:v>797.16827300125794</c:v>
                </c:pt>
                <c:pt idx="7">
                  <c:v>502.77382135399301</c:v>
                </c:pt>
                <c:pt idx="8">
                  <c:v>484.48183191531399</c:v>
                </c:pt>
                <c:pt idx="9">
                  <c:v>295.43816261282598</c:v>
                </c:pt>
                <c:pt idx="10">
                  <c:v>83.2383204557933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4-4B94-B28A-0E2C789B4B3A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(4)'!$AP$61:$AP$71</c:f>
              <c:numCache>
                <c:formatCode>General</c:formatCode>
                <c:ptCount val="11"/>
                <c:pt idx="0">
                  <c:v>795.82622930737898</c:v>
                </c:pt>
                <c:pt idx="1">
                  <c:v>726.02569687734604</c:v>
                </c:pt>
                <c:pt idx="2">
                  <c:v>746.06556135903395</c:v>
                </c:pt>
                <c:pt idx="3">
                  <c:v>656.38448055680499</c:v>
                </c:pt>
                <c:pt idx="4">
                  <c:v>678.02363187002197</c:v>
                </c:pt>
                <c:pt idx="5">
                  <c:v>710.98078824499703</c:v>
                </c:pt>
                <c:pt idx="6">
                  <c:v>681.99891194781696</c:v>
                </c:pt>
                <c:pt idx="7">
                  <c:v>532.44925443684099</c:v>
                </c:pt>
                <c:pt idx="8">
                  <c:v>425.89053789288499</c:v>
                </c:pt>
                <c:pt idx="9">
                  <c:v>206.51682173955501</c:v>
                </c:pt>
                <c:pt idx="10">
                  <c:v>71.828717962562294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4-4B94-B28A-0E2C789B4B3A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(4)'!$AP$50:$AP$60</c:f>
              <c:numCache>
                <c:formatCode>General</c:formatCode>
                <c:ptCount val="11"/>
                <c:pt idx="0">
                  <c:v>511.42616651599297</c:v>
                </c:pt>
                <c:pt idx="1">
                  <c:v>524.46978115726904</c:v>
                </c:pt>
                <c:pt idx="2">
                  <c:v>598.89036779728303</c:v>
                </c:pt>
                <c:pt idx="3">
                  <c:v>633.30595288674294</c:v>
                </c:pt>
                <c:pt idx="4">
                  <c:v>607.17252148108798</c:v>
                </c:pt>
                <c:pt idx="5">
                  <c:v>556.14909615955696</c:v>
                </c:pt>
                <c:pt idx="6">
                  <c:v>558.80122265901502</c:v>
                </c:pt>
                <c:pt idx="7">
                  <c:v>408.34368015774101</c:v>
                </c:pt>
                <c:pt idx="8">
                  <c:v>249.360317566112</c:v>
                </c:pt>
                <c:pt idx="9">
                  <c:v>140.41981253699899</c:v>
                </c:pt>
                <c:pt idx="10">
                  <c:v>57.800732224652599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4-4B94-B28A-0E2C789B4B3A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(4)'!$AP$39:$AP$49</c:f>
              <c:numCache>
                <c:formatCode>General</c:formatCode>
                <c:ptCount val="11"/>
                <c:pt idx="0">
                  <c:v>538.01923229743898</c:v>
                </c:pt>
                <c:pt idx="1">
                  <c:v>544.89836323094903</c:v>
                </c:pt>
                <c:pt idx="2">
                  <c:v>434.56463113825203</c:v>
                </c:pt>
                <c:pt idx="3">
                  <c:v>534.16386817030798</c:v>
                </c:pt>
                <c:pt idx="4">
                  <c:v>473.31243170427598</c:v>
                </c:pt>
                <c:pt idx="5">
                  <c:v>442.14450242701599</c:v>
                </c:pt>
                <c:pt idx="6">
                  <c:v>377.24396209998201</c:v>
                </c:pt>
                <c:pt idx="7">
                  <c:v>271.17484867971802</c:v>
                </c:pt>
                <c:pt idx="8">
                  <c:v>173.616929152246</c:v>
                </c:pt>
                <c:pt idx="9">
                  <c:v>99.799327779970696</c:v>
                </c:pt>
                <c:pt idx="10">
                  <c:v>46.963073527009598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4-4B94-B28A-0E2C789B4B3A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(4)'!$AP$28:$AP$38</c:f>
              <c:numCache>
                <c:formatCode>General</c:formatCode>
                <c:ptCount val="11"/>
                <c:pt idx="0">
                  <c:v>439.88412793224398</c:v>
                </c:pt>
                <c:pt idx="1">
                  <c:v>432.10333909172101</c:v>
                </c:pt>
                <c:pt idx="2">
                  <c:v>428.656577173735</c:v>
                </c:pt>
                <c:pt idx="3">
                  <c:v>351.12635715231602</c:v>
                </c:pt>
                <c:pt idx="4">
                  <c:v>312.21213956738399</c:v>
                </c:pt>
                <c:pt idx="5">
                  <c:v>238.378011663178</c:v>
                </c:pt>
                <c:pt idx="6">
                  <c:v>253.618092494031</c:v>
                </c:pt>
                <c:pt idx="7">
                  <c:v>165.254389463975</c:v>
                </c:pt>
                <c:pt idx="8">
                  <c:v>109.923081211698</c:v>
                </c:pt>
                <c:pt idx="9">
                  <c:v>73.404286249415307</c:v>
                </c:pt>
                <c:pt idx="10">
                  <c:v>40.144654574932403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4-4B94-B28A-0E2C789B4B3A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(4)'!$AP$17:$AP$27</c:f>
              <c:numCache>
                <c:formatCode>General</c:formatCode>
                <c:ptCount val="11"/>
                <c:pt idx="0">
                  <c:v>345.63958119352901</c:v>
                </c:pt>
                <c:pt idx="1">
                  <c:v>320.46205262840402</c:v>
                </c:pt>
                <c:pt idx="2">
                  <c:v>284.45461895147002</c:v>
                </c:pt>
                <c:pt idx="3">
                  <c:v>302.690225441069</c:v>
                </c:pt>
                <c:pt idx="4">
                  <c:v>186.97902030194899</c:v>
                </c:pt>
                <c:pt idx="5">
                  <c:v>159.71465952812699</c:v>
                </c:pt>
                <c:pt idx="6">
                  <c:v>154.46317321454899</c:v>
                </c:pt>
                <c:pt idx="7">
                  <c:v>80.597813132814693</c:v>
                </c:pt>
                <c:pt idx="8">
                  <c:v>59.851503311949301</c:v>
                </c:pt>
                <c:pt idx="9">
                  <c:v>52.638784101461901</c:v>
                </c:pt>
                <c:pt idx="10">
                  <c:v>35.980693649513299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4-4B94-B28A-0E2C789B4B3A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(4)'!$AP$6:$AP$16</c:f>
              <c:numCache>
                <c:formatCode>General</c:formatCode>
                <c:ptCount val="11"/>
                <c:pt idx="0">
                  <c:v>220.602236026529</c:v>
                </c:pt>
                <c:pt idx="1">
                  <c:v>192.901462823857</c:v>
                </c:pt>
                <c:pt idx="2">
                  <c:v>165.03042619185399</c:v>
                </c:pt>
                <c:pt idx="3">
                  <c:v>141.10533822903599</c:v>
                </c:pt>
                <c:pt idx="4">
                  <c:v>83.161603856687094</c:v>
                </c:pt>
                <c:pt idx="5">
                  <c:v>71.908678719209703</c:v>
                </c:pt>
                <c:pt idx="6">
                  <c:v>60.673522642838201</c:v>
                </c:pt>
                <c:pt idx="7">
                  <c:v>48.144751836765202</c:v>
                </c:pt>
                <c:pt idx="8">
                  <c:v>40.433642257978903</c:v>
                </c:pt>
                <c:pt idx="9">
                  <c:v>38.343646119571801</c:v>
                </c:pt>
                <c:pt idx="10">
                  <c:v>32.246603536012003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4-4B94-B28A-0E2C789B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(4)'!$AK$72:$AK$82</c:f>
              <c:numCache>
                <c:formatCode>General</c:formatCode>
                <c:ptCount val="11"/>
                <c:pt idx="0">
                  <c:v>1.0933742856998701</c:v>
                </c:pt>
                <c:pt idx="1">
                  <c:v>1.4211793505260699</c:v>
                </c:pt>
                <c:pt idx="2">
                  <c:v>1.56292655225526</c:v>
                </c:pt>
                <c:pt idx="3">
                  <c:v>1.71437522058565</c:v>
                </c:pt>
                <c:pt idx="4">
                  <c:v>2.5466178712957701</c:v>
                </c:pt>
                <c:pt idx="5">
                  <c:v>2.8694963491465102</c:v>
                </c:pt>
                <c:pt idx="6">
                  <c:v>2.9718812051426098</c:v>
                </c:pt>
                <c:pt idx="7">
                  <c:v>3.7443549099048798</c:v>
                </c:pt>
                <c:pt idx="8">
                  <c:v>4.3812400876813902</c:v>
                </c:pt>
                <c:pt idx="9">
                  <c:v>4.4371165615592103</c:v>
                </c:pt>
                <c:pt idx="10">
                  <c:v>4.7493081402302098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3-449E-B1CA-6AD480785EC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(4)'!$AK$61:$AK$71</c:f>
              <c:numCache>
                <c:formatCode>General</c:formatCode>
                <c:ptCount val="11"/>
                <c:pt idx="0">
                  <c:v>1.0886324888673899</c:v>
                </c:pt>
                <c:pt idx="1">
                  <c:v>1.42272865138545</c:v>
                </c:pt>
                <c:pt idx="2">
                  <c:v>1.55428389437544</c:v>
                </c:pt>
                <c:pt idx="3">
                  <c:v>1.7066080873786</c:v>
                </c:pt>
                <c:pt idx="4">
                  <c:v>2.5026779700849802</c:v>
                </c:pt>
                <c:pt idx="5">
                  <c:v>2.8636917258932302</c:v>
                </c:pt>
                <c:pt idx="6">
                  <c:v>2.95148078506615</c:v>
                </c:pt>
                <c:pt idx="7">
                  <c:v>3.6393524612478698</c:v>
                </c:pt>
                <c:pt idx="8">
                  <c:v>3.8035277656755802</c:v>
                </c:pt>
                <c:pt idx="9">
                  <c:v>3.9473797712615002</c:v>
                </c:pt>
                <c:pt idx="10">
                  <c:v>4.7139743276785797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3-449E-B1CA-6AD480785EC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(4)'!$AK$50:$AK$60</c:f>
              <c:numCache>
                <c:formatCode>General</c:formatCode>
                <c:ptCount val="11"/>
                <c:pt idx="0">
                  <c:v>1.09353277944951</c:v>
                </c:pt>
                <c:pt idx="1">
                  <c:v>1.40504239714436</c:v>
                </c:pt>
                <c:pt idx="2">
                  <c:v>1.53962820618577</c:v>
                </c:pt>
                <c:pt idx="3">
                  <c:v>1.6985117835664401</c:v>
                </c:pt>
                <c:pt idx="4">
                  <c:v>2.49844948804652</c:v>
                </c:pt>
                <c:pt idx="5">
                  <c:v>2.7996113327237899</c:v>
                </c:pt>
                <c:pt idx="6">
                  <c:v>2.8805833586778</c:v>
                </c:pt>
                <c:pt idx="7">
                  <c:v>3.2767459480454399</c:v>
                </c:pt>
                <c:pt idx="8">
                  <c:v>3.2669711913061001</c:v>
                </c:pt>
                <c:pt idx="9">
                  <c:v>3.37119766080398</c:v>
                </c:pt>
                <c:pt idx="10">
                  <c:v>3.9955450626820701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3-449E-B1CA-6AD480785EC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(4)'!$AK$39:$AK$49</c:f>
              <c:numCache>
                <c:formatCode>General</c:formatCode>
                <c:ptCount val="11"/>
                <c:pt idx="0">
                  <c:v>1.0824043963259</c:v>
                </c:pt>
                <c:pt idx="1">
                  <c:v>1.3978201691035199</c:v>
                </c:pt>
                <c:pt idx="2">
                  <c:v>1.5283163625473299</c:v>
                </c:pt>
                <c:pt idx="3">
                  <c:v>1.6737258264449499</c:v>
                </c:pt>
                <c:pt idx="4">
                  <c:v>2.43136674447946</c:v>
                </c:pt>
                <c:pt idx="5">
                  <c:v>2.6649067080614999</c:v>
                </c:pt>
                <c:pt idx="6">
                  <c:v>2.7174787299976901</c:v>
                </c:pt>
                <c:pt idx="7">
                  <c:v>2.7052499669556398</c:v>
                </c:pt>
                <c:pt idx="8">
                  <c:v>2.7516187025072698</c:v>
                </c:pt>
                <c:pt idx="9">
                  <c:v>2.8991500608007401</c:v>
                </c:pt>
                <c:pt idx="10">
                  <c:v>3.3039361959258202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3-449E-B1CA-6AD480785EC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(4)'!$AK$28:$AK$38</c:f>
              <c:numCache>
                <c:formatCode>General</c:formatCode>
                <c:ptCount val="11"/>
                <c:pt idx="0">
                  <c:v>1.07893187332103</c:v>
                </c:pt>
                <c:pt idx="1">
                  <c:v>1.3755108702699701</c:v>
                </c:pt>
                <c:pt idx="2">
                  <c:v>1.5086780665233099</c:v>
                </c:pt>
                <c:pt idx="3">
                  <c:v>1.66281928780035</c:v>
                </c:pt>
                <c:pt idx="4">
                  <c:v>2.1863716360890302</c:v>
                </c:pt>
                <c:pt idx="5">
                  <c:v>2.1727045612028499</c:v>
                </c:pt>
                <c:pt idx="6">
                  <c:v>2.1733433356843799</c:v>
                </c:pt>
                <c:pt idx="7">
                  <c:v>2.1784942984850999</c:v>
                </c:pt>
                <c:pt idx="8">
                  <c:v>2.1927652934748401</c:v>
                </c:pt>
                <c:pt idx="9">
                  <c:v>2.3713857020526499</c:v>
                </c:pt>
                <c:pt idx="10">
                  <c:v>2.7605701920039998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3-449E-B1CA-6AD480785EC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(4)'!$AK$17:$AK$27</c:f>
              <c:numCache>
                <c:formatCode>General</c:formatCode>
                <c:ptCount val="11"/>
                <c:pt idx="0">
                  <c:v>1.05010164573151</c:v>
                </c:pt>
                <c:pt idx="1">
                  <c:v>1.3511227013549501</c:v>
                </c:pt>
                <c:pt idx="2">
                  <c:v>1.4622360912577601</c:v>
                </c:pt>
                <c:pt idx="3">
                  <c:v>1.5640042736852999</c:v>
                </c:pt>
                <c:pt idx="4">
                  <c:v>1.63060422009379</c:v>
                </c:pt>
                <c:pt idx="5">
                  <c:v>1.6380841294886701</c:v>
                </c:pt>
                <c:pt idx="6">
                  <c:v>1.6402700311831699</c:v>
                </c:pt>
                <c:pt idx="7">
                  <c:v>1.6137679435090699</c:v>
                </c:pt>
                <c:pt idx="8">
                  <c:v>1.6159109995941401</c:v>
                </c:pt>
                <c:pt idx="9">
                  <c:v>1.87856446340862</c:v>
                </c:pt>
                <c:pt idx="10">
                  <c:v>2.1540773204946002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3-449E-B1CA-6AD480785EC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(4)'!$AK$6:$AK$16</c:f>
              <c:numCache>
                <c:formatCode>General</c:formatCode>
                <c:ptCount val="11"/>
                <c:pt idx="0">
                  <c:v>1.0026461685767101</c:v>
                </c:pt>
                <c:pt idx="1">
                  <c:v>1.0840873564006499</c:v>
                </c:pt>
                <c:pt idx="2">
                  <c:v>1.08363715177256</c:v>
                </c:pt>
                <c:pt idx="3">
                  <c:v>1.0868362700049301</c:v>
                </c:pt>
                <c:pt idx="4">
                  <c:v>1.09799826121515</c:v>
                </c:pt>
                <c:pt idx="5">
                  <c:v>1.0873056711865301</c:v>
                </c:pt>
                <c:pt idx="6">
                  <c:v>1.0847624940517999</c:v>
                </c:pt>
                <c:pt idx="7">
                  <c:v>1.07250954911986</c:v>
                </c:pt>
                <c:pt idx="8">
                  <c:v>1.1238388581124801</c:v>
                </c:pt>
                <c:pt idx="9">
                  <c:v>1.29461748517766</c:v>
                </c:pt>
                <c:pt idx="10">
                  <c:v>1.3653704836671201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3-449E-B1CA-6AD48078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(4)'!$AU$72:$AU$82</c:f>
              <c:numCache>
                <c:formatCode>0.00%</c:formatCode>
                <c:ptCount val="11"/>
                <c:pt idx="0">
                  <c:v>0.77974436524660296</c:v>
                </c:pt>
                <c:pt idx="1">
                  <c:v>0.57193966796768525</c:v>
                </c:pt>
                <c:pt idx="2">
                  <c:v>0.51002881517690357</c:v>
                </c:pt>
                <c:pt idx="3">
                  <c:v>0.45257838561177205</c:v>
                </c:pt>
                <c:pt idx="4">
                  <c:v>0.25796756928003151</c:v>
                </c:pt>
                <c:pt idx="5">
                  <c:v>0.21257360873823675</c:v>
                </c:pt>
                <c:pt idx="6">
                  <c:v>0.19815377317427713</c:v>
                </c:pt>
                <c:pt idx="7">
                  <c:v>0.11923135861262156</c:v>
                </c:pt>
                <c:pt idx="8">
                  <c:v>6.2018098956216475E-2</c:v>
                </c:pt>
                <c:pt idx="9">
                  <c:v>4.2761604097559629E-3</c:v>
                </c:pt>
                <c:pt idx="10">
                  <c:v>1.2630469045400882E-7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5-4453-8F73-0E48B6CB625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(4)'!$AU$61:$AU$71</c:f>
              <c:numCache>
                <c:formatCode>0.00%</c:formatCode>
                <c:ptCount val="11"/>
                <c:pt idx="0">
                  <c:v>0.77909431680408969</c:v>
                </c:pt>
                <c:pt idx="1">
                  <c:v>0.57220980261686571</c:v>
                </c:pt>
                <c:pt idx="2">
                  <c:v>0.5084103427209884</c:v>
                </c:pt>
                <c:pt idx="3">
                  <c:v>0.45116219166755062</c:v>
                </c:pt>
                <c:pt idx="4">
                  <c:v>0.25202473334950076</c:v>
                </c:pt>
                <c:pt idx="5">
                  <c:v>0.21194131113326228</c:v>
                </c:pt>
                <c:pt idx="6">
                  <c:v>0.19588636185889147</c:v>
                </c:pt>
                <c:pt idx="7">
                  <c:v>0.11013684564572446</c:v>
                </c:pt>
                <c:pt idx="8">
                  <c:v>3.5371840692329348E-2</c:v>
                </c:pt>
                <c:pt idx="9">
                  <c:v>8.654805860542717E-4</c:v>
                </c:pt>
                <c:pt idx="10">
                  <c:v>1.2630457377540917E-7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5-4453-8F73-0E48B6CB625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(4)'!$AU$50:$AU$60</c:f>
              <c:numCache>
                <c:formatCode>0.00%</c:formatCode>
                <c:ptCount val="11"/>
                <c:pt idx="0">
                  <c:v>0.77977191289038139</c:v>
                </c:pt>
                <c:pt idx="1">
                  <c:v>0.56892027613881579</c:v>
                </c:pt>
                <c:pt idx="2">
                  <c:v>0.50563363237502246</c:v>
                </c:pt>
                <c:pt idx="3">
                  <c:v>0.44966903904041361</c:v>
                </c:pt>
                <c:pt idx="4">
                  <c:v>0.25150328063497801</c:v>
                </c:pt>
                <c:pt idx="5">
                  <c:v>0.2042801097702408</c:v>
                </c:pt>
                <c:pt idx="6">
                  <c:v>0.18759152834654733</c:v>
                </c:pt>
                <c:pt idx="7">
                  <c:v>7.7978744155665219E-2</c:v>
                </c:pt>
                <c:pt idx="8">
                  <c:v>1.3911350618267981E-2</c:v>
                </c:pt>
                <c:pt idx="9">
                  <c:v>4.9723259376333778E-7</c:v>
                </c:pt>
                <c:pt idx="10">
                  <c:v>1.263044368271123E-7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5-4453-8F73-0E48B6CB625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(4)'!$AU$39:$AU$49</c:f>
              <c:numCache>
                <c:formatCode>0.00%</c:formatCode>
                <c:ptCount val="11"/>
                <c:pt idx="0">
                  <c:v>0.7782305426013002</c:v>
                </c:pt>
                <c:pt idx="1">
                  <c:v>0.56754968166458208</c:v>
                </c:pt>
                <c:pt idx="2">
                  <c:v>0.50347523484191614</c:v>
                </c:pt>
                <c:pt idx="3">
                  <c:v>0.44505994679026512</c:v>
                </c:pt>
                <c:pt idx="4">
                  <c:v>0.24196964577103644</c:v>
                </c:pt>
                <c:pt idx="5">
                  <c:v>0.18692094553501395</c:v>
                </c:pt>
                <c:pt idx="6">
                  <c:v>0.16717250275819093</c:v>
                </c:pt>
                <c:pt idx="7">
                  <c:v>3.053349734912196E-2</c:v>
                </c:pt>
                <c:pt idx="8">
                  <c:v>1.4411089848206989E-3</c:v>
                </c:pt>
                <c:pt idx="9">
                  <c:v>4.9723230976093943E-7</c:v>
                </c:pt>
                <c:pt idx="10">
                  <c:v>1.2630420182905441E-7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5-4453-8F73-0E48B6CB625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(4)'!$AU$28:$AU$38</c:f>
              <c:numCache>
                <c:formatCode>0.00%</c:formatCode>
                <c:ptCount val="11"/>
                <c:pt idx="0">
                  <c:v>0.77774239960640157</c:v>
                </c:pt>
                <c:pt idx="1">
                  <c:v>0.56320771121245938</c:v>
                </c:pt>
                <c:pt idx="2">
                  <c:v>0.49964396695994473</c:v>
                </c:pt>
                <c:pt idx="3">
                  <c:v>0.44296256924939731</c:v>
                </c:pt>
                <c:pt idx="4">
                  <c:v>0.20250736851078402</c:v>
                </c:pt>
                <c:pt idx="5">
                  <c:v>0.10962339806643177</c:v>
                </c:pt>
                <c:pt idx="6">
                  <c:v>8.2478949693027714E-2</c:v>
                </c:pt>
                <c:pt idx="7">
                  <c:v>1.8986207307169181E-3</c:v>
                </c:pt>
                <c:pt idx="8">
                  <c:v>8.9339809126313952E-7</c:v>
                </c:pt>
                <c:pt idx="9">
                  <c:v>4.972319917173308E-7</c:v>
                </c:pt>
                <c:pt idx="10">
                  <c:v>1.2630387516019184E-7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5-4453-8F73-0E48B6CB625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(4)'!$AU$17:$AU$27</c:f>
              <c:numCache>
                <c:formatCode>0.00%</c:formatCode>
                <c:ptCount val="11"/>
                <c:pt idx="0">
                  <c:v>0.77358663222321367</c:v>
                </c:pt>
                <c:pt idx="1">
                  <c:v>0.55830708649220517</c:v>
                </c:pt>
                <c:pt idx="2">
                  <c:v>0.49011782394429571</c:v>
                </c:pt>
                <c:pt idx="3">
                  <c:v>0.42275904056242647</c:v>
                </c:pt>
                <c:pt idx="4">
                  <c:v>7.9492052641414387E-2</c:v>
                </c:pt>
                <c:pt idx="5">
                  <c:v>1.4931000235848367E-2</c:v>
                </c:pt>
                <c:pt idx="6">
                  <c:v>5.3790031643523748E-3</c:v>
                </c:pt>
                <c:pt idx="7">
                  <c:v>1.2334473904097989E-6</c:v>
                </c:pt>
                <c:pt idx="8">
                  <c:v>8.9339694471925371E-7</c:v>
                </c:pt>
                <c:pt idx="9">
                  <c:v>4.9723147271736301E-7</c:v>
                </c:pt>
                <c:pt idx="10">
                  <c:v>1.2630332526266436E-7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5-4453-8F73-0E48B6CB625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(4)'!$AU$6:$AU$16</c:f>
              <c:numCache>
                <c:formatCode>0.00%</c:formatCode>
                <c:ptCount val="11"/>
                <c:pt idx="0">
                  <c:v>0.76622178803879315</c:v>
                </c:pt>
                <c:pt idx="1">
                  <c:v>0.4910722752501589</c:v>
                </c:pt>
                <c:pt idx="2">
                  <c:v>0.38503852671724859</c:v>
                </c:pt>
                <c:pt idx="3">
                  <c:v>0.28023857289895687</c:v>
                </c:pt>
                <c:pt idx="4">
                  <c:v>2.3466292700960597E-6</c:v>
                </c:pt>
                <c:pt idx="5">
                  <c:v>1.9272605521663905E-6</c:v>
                </c:pt>
                <c:pt idx="6">
                  <c:v>1.8122264415711879E-6</c:v>
                </c:pt>
                <c:pt idx="7">
                  <c:v>1.2334451880372764E-6</c:v>
                </c:pt>
                <c:pt idx="8">
                  <c:v>8.9339505294693312E-7</c:v>
                </c:pt>
                <c:pt idx="9">
                  <c:v>4.9723018774190208E-7</c:v>
                </c:pt>
                <c:pt idx="10">
                  <c:v>1.2630215957946139E-7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A5-4453-8F73-0E48B6CB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(4)'!$AT$72:$AT$82</c:f>
              <c:numCache>
                <c:formatCode>General</c:formatCode>
                <c:ptCount val="11"/>
                <c:pt idx="0">
                  <c:v>-9637.9378500574294</c:v>
                </c:pt>
                <c:pt idx="1">
                  <c:v>-9637.5810727654607</c:v>
                </c:pt>
                <c:pt idx="2">
                  <c:v>-9637.5496023299693</c:v>
                </c:pt>
                <c:pt idx="3">
                  <c:v>-9637.5871224067305</c:v>
                </c:pt>
                <c:pt idx="4">
                  <c:v>-9637.3873454497898</c:v>
                </c:pt>
                <c:pt idx="5">
                  <c:v>-9637.4477398631607</c:v>
                </c:pt>
                <c:pt idx="6">
                  <c:v>-9637.2763116400492</c:v>
                </c:pt>
                <c:pt idx="7">
                  <c:v>-9637.1035212105999</c:v>
                </c:pt>
                <c:pt idx="8">
                  <c:v>-9634.1989536418696</c:v>
                </c:pt>
                <c:pt idx="9">
                  <c:v>-5396.1796083433801</c:v>
                </c:pt>
                <c:pt idx="10">
                  <c:v>-1933.9915283707401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5-4053-A892-59678483A466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(4)'!$AT$61:$AT$71</c:f>
              <c:numCache>
                <c:formatCode>General</c:formatCode>
                <c:ptCount val="11"/>
                <c:pt idx="0">
                  <c:v>-8457.4260250669304</c:v>
                </c:pt>
                <c:pt idx="1">
                  <c:v>-8457.4188487095198</c:v>
                </c:pt>
                <c:pt idx="2">
                  <c:v>-8457.5278058803906</c:v>
                </c:pt>
                <c:pt idx="3">
                  <c:v>-8457.2905174658408</c:v>
                </c:pt>
                <c:pt idx="4">
                  <c:v>-8457.2147218254904</c:v>
                </c:pt>
                <c:pt idx="5">
                  <c:v>-8457.3060362487504</c:v>
                </c:pt>
                <c:pt idx="6">
                  <c:v>-8457.2360068578691</c:v>
                </c:pt>
                <c:pt idx="7">
                  <c:v>-8457.0630294173898</c:v>
                </c:pt>
                <c:pt idx="8">
                  <c:v>-6448.5339314140001</c:v>
                </c:pt>
                <c:pt idx="9">
                  <c:v>-4119.3747709333002</c:v>
                </c:pt>
                <c:pt idx="10">
                  <c:v>-1405.4091735336599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5-4053-A892-59678483A466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(4)'!$AT$50:$AT$60</c:f>
              <c:numCache>
                <c:formatCode>General</c:formatCode>
                <c:ptCount val="11"/>
                <c:pt idx="0">
                  <c:v>-7278.1305477625801</c:v>
                </c:pt>
                <c:pt idx="1">
                  <c:v>-7278.0995450637602</c:v>
                </c:pt>
                <c:pt idx="2">
                  <c:v>-7278.0024694625799</c:v>
                </c:pt>
                <c:pt idx="3">
                  <c:v>-7278.0246913548199</c:v>
                </c:pt>
                <c:pt idx="4">
                  <c:v>-7277.9012056218398</c:v>
                </c:pt>
                <c:pt idx="5">
                  <c:v>-7277.8237599703898</c:v>
                </c:pt>
                <c:pt idx="6">
                  <c:v>-7277.7823229149399</c:v>
                </c:pt>
                <c:pt idx="7">
                  <c:v>-6332.0663059886001</c:v>
                </c:pt>
                <c:pt idx="8">
                  <c:v>-4284.1830501282602</c:v>
                </c:pt>
                <c:pt idx="9">
                  <c:v>-3015.1282271216601</c:v>
                </c:pt>
                <c:pt idx="10">
                  <c:v>-994.14823081922896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5-4053-A892-59678483A466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(4)'!$AT$39:$AT$49</c:f>
              <c:numCache>
                <c:formatCode>General</c:formatCode>
                <c:ptCount val="11"/>
                <c:pt idx="0">
                  <c:v>-6099.9057794128803</c:v>
                </c:pt>
                <c:pt idx="1">
                  <c:v>-6099.8848511392398</c:v>
                </c:pt>
                <c:pt idx="2">
                  <c:v>-6099.8704535493698</c:v>
                </c:pt>
                <c:pt idx="3">
                  <c:v>-6099.8769098958801</c:v>
                </c:pt>
                <c:pt idx="4">
                  <c:v>-6099.7286842589101</c:v>
                </c:pt>
                <c:pt idx="5">
                  <c:v>-6099.7051007171603</c:v>
                </c:pt>
                <c:pt idx="6">
                  <c:v>-6099.6937267428802</c:v>
                </c:pt>
                <c:pt idx="7">
                  <c:v>-3835.7387646616498</c:v>
                </c:pt>
                <c:pt idx="8">
                  <c:v>-2940.1310891769299</c:v>
                </c:pt>
                <c:pt idx="9">
                  <c:v>-1959.78986499863</c:v>
                </c:pt>
                <c:pt idx="10">
                  <c:v>-685.21628406375703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5-4053-A892-59678483A466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(4)'!$AT$28:$AT$38</c:f>
              <c:numCache>
                <c:formatCode>General</c:formatCode>
                <c:ptCount val="11"/>
                <c:pt idx="0">
                  <c:v>-4921.9618240805803</c:v>
                </c:pt>
                <c:pt idx="1">
                  <c:v>-4921.9133414462904</c:v>
                </c:pt>
                <c:pt idx="2">
                  <c:v>-4921.89311728148</c:v>
                </c:pt>
                <c:pt idx="3">
                  <c:v>-4921.8737783630704</c:v>
                </c:pt>
                <c:pt idx="4">
                  <c:v>-4528.7777797597901</c:v>
                </c:pt>
                <c:pt idx="5">
                  <c:v>-3692.17485893296</c:v>
                </c:pt>
                <c:pt idx="6">
                  <c:v>-3443.4951418457899</c:v>
                </c:pt>
                <c:pt idx="7">
                  <c:v>-2384.9419864725601</c:v>
                </c:pt>
                <c:pt idx="8">
                  <c:v>-1809.5344323347699</c:v>
                </c:pt>
                <c:pt idx="9">
                  <c:v>-1204.64963500152</c:v>
                </c:pt>
                <c:pt idx="10">
                  <c:v>-465.42268157714398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5-4053-A892-59678483A466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(4)'!$AT$17:$AT$27</c:f>
              <c:numCache>
                <c:formatCode>General</c:formatCode>
                <c:ptCount val="11"/>
                <c:pt idx="0">
                  <c:v>-3744.11476161357</c:v>
                </c:pt>
                <c:pt idx="1">
                  <c:v>-3744.1032876428499</c:v>
                </c:pt>
                <c:pt idx="2">
                  <c:v>-3744.09844962124</c:v>
                </c:pt>
                <c:pt idx="3">
                  <c:v>-3744.0790433889301</c:v>
                </c:pt>
                <c:pt idx="4">
                  <c:v>-2346.66213631255</c:v>
                </c:pt>
                <c:pt idx="5">
                  <c:v>-1957.95126518455</c:v>
                </c:pt>
                <c:pt idx="6">
                  <c:v>-1861.9676943484701</c:v>
                </c:pt>
                <c:pt idx="7">
                  <c:v>-1259.4668997935901</c:v>
                </c:pt>
                <c:pt idx="8">
                  <c:v>-984.79092042851596</c:v>
                </c:pt>
                <c:pt idx="9">
                  <c:v>-697.84054470098204</c:v>
                </c:pt>
                <c:pt idx="10">
                  <c:v>-321.43624740345803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5-4053-A892-59678483A466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(4)'!$AT$6:$AT$16</c:f>
              <c:numCache>
                <c:formatCode>General</c:formatCode>
                <c:ptCount val="11"/>
                <c:pt idx="0">
                  <c:v>-2566.4269589303299</c:v>
                </c:pt>
                <c:pt idx="1">
                  <c:v>-2234.6366052430199</c:v>
                </c:pt>
                <c:pt idx="2">
                  <c:v>-2038.1077374904501</c:v>
                </c:pt>
                <c:pt idx="3">
                  <c:v>-1842.40520228281</c:v>
                </c:pt>
                <c:pt idx="4">
                  <c:v>-1044.17921592939</c:v>
                </c:pt>
                <c:pt idx="5">
                  <c:v>-828.1037840816</c:v>
                </c:pt>
                <c:pt idx="6">
                  <c:v>-777.71585090294298</c:v>
                </c:pt>
                <c:pt idx="7">
                  <c:v>-580.59142375825797</c:v>
                </c:pt>
                <c:pt idx="8">
                  <c:v>-499.26194843145498</c:v>
                </c:pt>
                <c:pt idx="9">
                  <c:v>-386.111107783043</c:v>
                </c:pt>
                <c:pt idx="10">
                  <c:v>-241.336061159921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5-4053-A892-59678483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(4)'!$AM$72:$AM$82</c:f>
              <c:numCache>
                <c:formatCode>General</c:formatCode>
                <c:ptCount val="11"/>
                <c:pt idx="0">
                  <c:v>173.83812082841001</c:v>
                </c:pt>
                <c:pt idx="1">
                  <c:v>174.80000329376799</c:v>
                </c:pt>
                <c:pt idx="2">
                  <c:v>177.08365129698899</c:v>
                </c:pt>
                <c:pt idx="3">
                  <c:v>178.90751819782199</c:v>
                </c:pt>
                <c:pt idx="4">
                  <c:v>192.632398614735</c:v>
                </c:pt>
                <c:pt idx="5">
                  <c:v>195.98580035702801</c:v>
                </c:pt>
                <c:pt idx="6">
                  <c:v>203.334066912574</c:v>
                </c:pt>
                <c:pt idx="7">
                  <c:v>202.96289868646801</c:v>
                </c:pt>
                <c:pt idx="8">
                  <c:v>195.99008932365899</c:v>
                </c:pt>
                <c:pt idx="9">
                  <c:v>189.12301144188999</c:v>
                </c:pt>
                <c:pt idx="10">
                  <c:v>189.41279028544699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F-4FE4-853F-F90D3023C25D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(4)'!$AM$61:$AM$71</c:f>
              <c:numCache>
                <c:formatCode>General</c:formatCode>
                <c:ptCount val="11"/>
                <c:pt idx="0">
                  <c:v>173.22647388583201</c:v>
                </c:pt>
                <c:pt idx="1">
                  <c:v>177.17584954385899</c:v>
                </c:pt>
                <c:pt idx="2">
                  <c:v>178.28203259778101</c:v>
                </c:pt>
                <c:pt idx="3">
                  <c:v>178.85791200431501</c:v>
                </c:pt>
                <c:pt idx="4">
                  <c:v>197.37860398843199</c:v>
                </c:pt>
                <c:pt idx="5">
                  <c:v>197.48298063576701</c:v>
                </c:pt>
                <c:pt idx="6">
                  <c:v>203.91220504033799</c:v>
                </c:pt>
                <c:pt idx="7">
                  <c:v>201.08057954255801</c:v>
                </c:pt>
                <c:pt idx="8">
                  <c:v>197.753561369138</c:v>
                </c:pt>
                <c:pt idx="9">
                  <c:v>190.36489866829899</c:v>
                </c:pt>
                <c:pt idx="10">
                  <c:v>194.99512830779599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F-4FE4-853F-F90D3023C25D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(4)'!$AM$50:$AM$60</c:f>
              <c:numCache>
                <c:formatCode>General</c:formatCode>
                <c:ptCount val="11"/>
                <c:pt idx="0">
                  <c:v>174.16578298427501</c:v>
                </c:pt>
                <c:pt idx="1">
                  <c:v>177.334337640896</c:v>
                </c:pt>
                <c:pt idx="2">
                  <c:v>177.159649561078</c:v>
                </c:pt>
                <c:pt idx="3">
                  <c:v>178.319760724346</c:v>
                </c:pt>
                <c:pt idx="4">
                  <c:v>194.618366534377</c:v>
                </c:pt>
                <c:pt idx="5">
                  <c:v>202.245590921954</c:v>
                </c:pt>
                <c:pt idx="6">
                  <c:v>204.99536233542599</c:v>
                </c:pt>
                <c:pt idx="7">
                  <c:v>205.36970014290401</c:v>
                </c:pt>
                <c:pt idx="8">
                  <c:v>198.71365607501599</c:v>
                </c:pt>
                <c:pt idx="9">
                  <c:v>193.27415157423201</c:v>
                </c:pt>
                <c:pt idx="10">
                  <c:v>200.78873461028601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F-4FE4-853F-F90D3023C25D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(4)'!$AM$39:$AM$49</c:f>
              <c:numCache>
                <c:formatCode>General</c:formatCode>
                <c:ptCount val="11"/>
                <c:pt idx="0">
                  <c:v>173.160601671476</c:v>
                </c:pt>
                <c:pt idx="1">
                  <c:v>178.132118206119</c:v>
                </c:pt>
                <c:pt idx="2">
                  <c:v>179.409592639089</c:v>
                </c:pt>
                <c:pt idx="3">
                  <c:v>179.47909863930099</c:v>
                </c:pt>
                <c:pt idx="4">
                  <c:v>196.92621282208</c:v>
                </c:pt>
                <c:pt idx="5">
                  <c:v>203.744506349696</c:v>
                </c:pt>
                <c:pt idx="6">
                  <c:v>205.91290802266099</c:v>
                </c:pt>
                <c:pt idx="7">
                  <c:v>208.83857096252299</c:v>
                </c:pt>
                <c:pt idx="8">
                  <c:v>196.60587472333501</c:v>
                </c:pt>
                <c:pt idx="9">
                  <c:v>193.88900012924299</c:v>
                </c:pt>
                <c:pt idx="10">
                  <c:v>210.56480821580899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FF-4FE4-853F-F90D3023C25D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(4)'!$AM$28:$AM$38</c:f>
              <c:numCache>
                <c:formatCode>General</c:formatCode>
                <c:ptCount val="11"/>
                <c:pt idx="0">
                  <c:v>175.01414305801401</c:v>
                </c:pt>
                <c:pt idx="1">
                  <c:v>178.23336360847301</c:v>
                </c:pt>
                <c:pt idx="2">
                  <c:v>179.78089738468799</c:v>
                </c:pt>
                <c:pt idx="3">
                  <c:v>181.33686387834399</c:v>
                </c:pt>
                <c:pt idx="4">
                  <c:v>200.28253368034399</c:v>
                </c:pt>
                <c:pt idx="5">
                  <c:v>206.06109494084899</c:v>
                </c:pt>
                <c:pt idx="6">
                  <c:v>208.01945320898</c:v>
                </c:pt>
                <c:pt idx="7">
                  <c:v>209.38802942695901</c:v>
                </c:pt>
                <c:pt idx="8">
                  <c:v>203.97834281332601</c:v>
                </c:pt>
                <c:pt idx="9">
                  <c:v>202.46274328039101</c:v>
                </c:pt>
                <c:pt idx="10">
                  <c:v>235.39145898676301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FF-4FE4-853F-F90D3023C25D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(4)'!$AM$17:$AM$27</c:f>
              <c:numCache>
                <c:formatCode>General</c:formatCode>
                <c:ptCount val="11"/>
                <c:pt idx="0">
                  <c:v>174.28439833561799</c:v>
                </c:pt>
                <c:pt idx="1">
                  <c:v>179.925648905169</c:v>
                </c:pt>
                <c:pt idx="2">
                  <c:v>179.571348392743</c:v>
                </c:pt>
                <c:pt idx="3">
                  <c:v>180.368066931258</c:v>
                </c:pt>
                <c:pt idx="4">
                  <c:v>201.69040501926901</c:v>
                </c:pt>
                <c:pt idx="5">
                  <c:v>212.09220932173301</c:v>
                </c:pt>
                <c:pt idx="6">
                  <c:v>211.90456467117801</c:v>
                </c:pt>
                <c:pt idx="7">
                  <c:v>214.30450120215599</c:v>
                </c:pt>
                <c:pt idx="8">
                  <c:v>211.792974191734</c:v>
                </c:pt>
                <c:pt idx="9">
                  <c:v>207.89119149219201</c:v>
                </c:pt>
                <c:pt idx="10">
                  <c:v>560.30133858158604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FF-4FE4-853F-F90D3023C25D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(4)'!$AM$6:$AM$16</c:f>
              <c:numCache>
                <c:formatCode>General</c:formatCode>
                <c:ptCount val="11"/>
                <c:pt idx="0">
                  <c:v>178.854370965611</c:v>
                </c:pt>
                <c:pt idx="1">
                  <c:v>180.98829695722799</c:v>
                </c:pt>
                <c:pt idx="2">
                  <c:v>183.10554489415901</c:v>
                </c:pt>
                <c:pt idx="3">
                  <c:v>184.88864892399201</c:v>
                </c:pt>
                <c:pt idx="4">
                  <c:v>204.59705691307201</c:v>
                </c:pt>
                <c:pt idx="5">
                  <c:v>220.17048973399</c:v>
                </c:pt>
                <c:pt idx="6">
                  <c:v>225.86480003298101</c:v>
                </c:pt>
                <c:pt idx="7">
                  <c:v>224.73329959609799</c:v>
                </c:pt>
                <c:pt idx="8">
                  <c:v>223.31201008915301</c:v>
                </c:pt>
                <c:pt idx="9">
                  <c:v>230.85103164968001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FF-4FE4-853F-F90D3023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(4)'!$AJ$72:$AJ$82</c:f>
              <c:numCache>
                <c:formatCode>0.00E+00</c:formatCode>
                <c:ptCount val="11"/>
                <c:pt idx="0">
                  <c:v>1.2311009472360701</c:v>
                </c:pt>
                <c:pt idx="1">
                  <c:v>1.62189017368633</c:v>
                </c:pt>
                <c:pt idx="2">
                  <c:v>1.7922333952017</c:v>
                </c:pt>
                <c:pt idx="3">
                  <c:v>1.9826164300709499</c:v>
                </c:pt>
                <c:pt idx="4" formatCode="General">
                  <c:v>3.08732981972928</c:v>
                </c:pt>
                <c:pt idx="5" formatCode="General">
                  <c:v>3.5457339811146902</c:v>
                </c:pt>
                <c:pt idx="6" formatCode="General">
                  <c:v>3.70855869997777</c:v>
                </c:pt>
                <c:pt idx="7" formatCode="General">
                  <c:v>4.9884454606192099</c:v>
                </c:pt>
                <c:pt idx="8" formatCode="General">
                  <c:v>6.5131534415252501</c:v>
                </c:pt>
                <c:pt idx="9" formatCode="General">
                  <c:v>7.5737512044625399</c:v>
                </c:pt>
                <c:pt idx="10" formatCode="General">
                  <c:v>16.964837820279001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2-4D30-9F3A-52AA2171804F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(4)'!$AJ$61:$AJ$71</c:f>
              <c:numCache>
                <c:formatCode>0.00E+00</c:formatCode>
                <c:ptCount val="11"/>
                <c:pt idx="0">
                  <c:v>1.2309907050026401</c:v>
                </c:pt>
                <c:pt idx="1">
                  <c:v>1.62176851865603</c:v>
                </c:pt>
                <c:pt idx="2">
                  <c:v>1.79210656414609</c:v>
                </c:pt>
                <c:pt idx="3">
                  <c:v>1.98248392958396</c:v>
                </c:pt>
                <c:pt idx="4" formatCode="General">
                  <c:v>3.08715865089526</c:v>
                </c:pt>
                <c:pt idx="5" formatCode="General">
                  <c:v>3.5455476575945202</c:v>
                </c:pt>
                <c:pt idx="6" formatCode="General">
                  <c:v>3.7083505786320798</c:v>
                </c:pt>
                <c:pt idx="7" formatCode="General">
                  <c:v>4.9881419390422899</c:v>
                </c:pt>
                <c:pt idx="8" formatCode="General">
                  <c:v>5.4496998580164604</c:v>
                </c:pt>
                <c:pt idx="9" formatCode="General">
                  <c:v>6.9329632982205398</c:v>
                </c:pt>
                <c:pt idx="10" formatCode="General">
                  <c:v>15.1267298100056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2-4D30-9F3A-52AA2171804F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(4)'!$AJ$50:$AJ$60</c:f>
              <c:numCache>
                <c:formatCode>0.00E+00</c:formatCode>
                <c:ptCount val="11"/>
                <c:pt idx="0">
                  <c:v>1.2308859434578401</c:v>
                </c:pt>
                <c:pt idx="1">
                  <c:v>1.6216526312247299</c:v>
                </c:pt>
                <c:pt idx="2">
                  <c:v>1.79198608687079</c:v>
                </c:pt>
                <c:pt idx="3">
                  <c:v>1.9823595443167401</c:v>
                </c:pt>
                <c:pt idx="4" formatCode="General">
                  <c:v>3.0870092680435999</c:v>
                </c:pt>
                <c:pt idx="5" formatCode="General">
                  <c:v>3.5453048412856201</c:v>
                </c:pt>
                <c:pt idx="6" formatCode="General">
                  <c:v>3.70811415510317</c:v>
                </c:pt>
                <c:pt idx="7" formatCode="General">
                  <c:v>4.6108721357442803</c:v>
                </c:pt>
                <c:pt idx="8" formatCode="General">
                  <c:v>4.5170384210646901</c:v>
                </c:pt>
                <c:pt idx="9" formatCode="General">
                  <c:v>6.3441976259469097</c:v>
                </c:pt>
                <c:pt idx="10" formatCode="General">
                  <c:v>13.2606165678467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2-4D30-9F3A-52AA2171804F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(4)'!$AJ$39:$AJ$49</c:f>
              <c:numCache>
                <c:formatCode>0.00E+00</c:formatCode>
                <c:ptCount val="11"/>
                <c:pt idx="0">
                  <c:v>1.23078579267267</c:v>
                </c:pt>
                <c:pt idx="1">
                  <c:v>1.62154658599836</c:v>
                </c:pt>
                <c:pt idx="2">
                  <c:v>1.7918812559869199</c:v>
                </c:pt>
                <c:pt idx="3">
                  <c:v>1.9822435780941301</c:v>
                </c:pt>
                <c:pt idx="4" formatCode="General">
                  <c:v>3.0867797938904999</c:v>
                </c:pt>
                <c:pt idx="5" formatCode="General">
                  <c:v>3.5450426884392399</c:v>
                </c:pt>
                <c:pt idx="6" formatCode="General">
                  <c:v>3.70773240695048</c:v>
                </c:pt>
                <c:pt idx="7" formatCode="General">
                  <c:v>3.5403502095116002</c:v>
                </c:pt>
                <c:pt idx="8" formatCode="General">
                  <c:v>3.8715493913608499</c:v>
                </c:pt>
                <c:pt idx="9" formatCode="General">
                  <c:v>5.5365557908892002</c:v>
                </c:pt>
                <c:pt idx="10" formatCode="General">
                  <c:v>11.3445877536337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2-4D30-9F3A-52AA2171804F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(4)'!$AJ$28:$AJ$38</c:f>
              <c:numCache>
                <c:formatCode>0.00E+00</c:formatCode>
                <c:ptCount val="11"/>
                <c:pt idx="0">
                  <c:v>1.23068939131907</c:v>
                </c:pt>
                <c:pt idx="1">
                  <c:v>1.62146642971593</c:v>
                </c:pt>
                <c:pt idx="2">
                  <c:v>1.79178030191259</c:v>
                </c:pt>
                <c:pt idx="3">
                  <c:v>1.98211719375889</c:v>
                </c:pt>
                <c:pt idx="4" formatCode="General">
                  <c:v>2.9622148423588199</c:v>
                </c:pt>
                <c:pt idx="5" formatCode="General">
                  <c:v>2.8209633232761502</c:v>
                </c:pt>
                <c:pt idx="6" formatCode="General">
                  <c:v>2.7787066841378198</c:v>
                </c:pt>
                <c:pt idx="7" formatCode="General">
                  <c:v>2.8212027255805698</c:v>
                </c:pt>
                <c:pt idx="8" formatCode="General">
                  <c:v>3.2915745664614402</c:v>
                </c:pt>
                <c:pt idx="9" formatCode="General">
                  <c:v>4.69557069796641</c:v>
                </c:pt>
                <c:pt idx="10" formatCode="General">
                  <c:v>9.3547921822821696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2-4D30-9F3A-52AA2171804F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(4)'!$AJ$17:$AJ$27</c:f>
              <c:numCache>
                <c:formatCode>0.00E+00</c:formatCode>
                <c:ptCount val="11"/>
                <c:pt idx="0">
                  <c:v>1.2305940530842701</c:v>
                </c:pt>
                <c:pt idx="1">
                  <c:v>1.62131934530154</c:v>
                </c:pt>
                <c:pt idx="2">
                  <c:v>1.7916161465017899</c:v>
                </c:pt>
                <c:pt idx="3">
                  <c:v>1.98194692732154</c:v>
                </c:pt>
                <c:pt idx="4" formatCode="General">
                  <c:v>1.98853109089666</c:v>
                </c:pt>
                <c:pt idx="5" formatCode="General">
                  <c:v>1.9540253060850501</c:v>
                </c:pt>
                <c:pt idx="6" formatCode="General">
                  <c:v>1.9652298980129399</c:v>
                </c:pt>
                <c:pt idx="7" formatCode="General">
                  <c:v>2.2361444494687501</c:v>
                </c:pt>
                <c:pt idx="8" formatCode="General">
                  <c:v>2.6471900382678601</c:v>
                </c:pt>
                <c:pt idx="9" formatCode="General">
                  <c:v>3.7911963925992298</c:v>
                </c:pt>
                <c:pt idx="10" formatCode="General">
                  <c:v>7.2627514658993499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2-4D30-9F3A-52AA2171804F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(4)'!$AJ$6:$AJ$16</c:f>
              <c:numCache>
                <c:formatCode>0.00E+00</c:formatCode>
                <c:ptCount val="11"/>
                <c:pt idx="0">
                  <c:v>1.2304787321621899</c:v>
                </c:pt>
                <c:pt idx="1">
                  <c:v>1.3780998848030801</c:v>
                </c:pt>
                <c:pt idx="2">
                  <c:v>1.3487411437818</c:v>
                </c:pt>
                <c:pt idx="3">
                  <c:v>1.3212095370707699</c:v>
                </c:pt>
                <c:pt idx="4" formatCode="General">
                  <c:v>1.2915505617795799</c:v>
                </c:pt>
                <c:pt idx="5" formatCode="General">
                  <c:v>1.3463610021772301</c:v>
                </c:pt>
                <c:pt idx="6" formatCode="General">
                  <c:v>1.37246706785326</c:v>
                </c:pt>
                <c:pt idx="7" formatCode="General">
                  <c:v>1.6308367674151301</c:v>
                </c:pt>
                <c:pt idx="8" formatCode="General">
                  <c:v>1.9912455831617499</c:v>
                </c:pt>
                <c:pt idx="9" formatCode="General">
                  <c:v>2.8127043052083698</c:v>
                </c:pt>
                <c:pt idx="10" formatCode="General">
                  <c:v>5.0317538810606202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C2-4D30-9F3A-52AA21718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(4)'!$AM$72:$AM$82</c:f>
              <c:numCache>
                <c:formatCode>General</c:formatCode>
                <c:ptCount val="11"/>
                <c:pt idx="0">
                  <c:v>188.23462556879699</c:v>
                </c:pt>
                <c:pt idx="1">
                  <c:v>197.34326657131899</c:v>
                </c:pt>
                <c:pt idx="2">
                  <c:v>201.18322759470001</c:v>
                </c:pt>
                <c:pt idx="3">
                  <c:v>206.629310310259</c:v>
                </c:pt>
                <c:pt idx="4">
                  <c:v>243.421982053562</c:v>
                </c:pt>
                <c:pt idx="5">
                  <c:v>261.704330607244</c:v>
                </c:pt>
                <c:pt idx="6">
                  <c:v>270.80156761278801</c:v>
                </c:pt>
                <c:pt idx="7">
                  <c:v>320.23923054958101</c:v>
                </c:pt>
                <c:pt idx="8">
                  <c:v>384.45739077619203</c:v>
                </c:pt>
                <c:pt idx="9">
                  <c:v>1474.9271283682499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0-476E-A9A0-D8F8A2558E0D}"/>
            </c:ext>
          </c:extLst>
        </c:ser>
        <c:ser>
          <c:idx val="9"/>
          <c:order val="1"/>
          <c:tx>
            <c:strRef>
              <c:f>'SS1-Orifice1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(4)'!$AM$61:$AM$71</c:f>
              <c:numCache>
                <c:formatCode>General</c:formatCode>
                <c:ptCount val="11"/>
                <c:pt idx="0">
                  <c:v>189.206108005555</c:v>
                </c:pt>
                <c:pt idx="1">
                  <c:v>197.03930849945499</c:v>
                </c:pt>
                <c:pt idx="2">
                  <c:v>202.934635367162</c:v>
                </c:pt>
                <c:pt idx="3">
                  <c:v>208.21062513134399</c:v>
                </c:pt>
                <c:pt idx="4">
                  <c:v>253.43366600412699</c:v>
                </c:pt>
                <c:pt idx="5">
                  <c:v>262.96505708334797</c:v>
                </c:pt>
                <c:pt idx="6">
                  <c:v>275.73247248135601</c:v>
                </c:pt>
                <c:pt idx="7">
                  <c:v>351.50793702875802</c:v>
                </c:pt>
                <c:pt idx="8">
                  <c:v>602.09192259047802</c:v>
                </c:pt>
                <c:pt idx="9">
                  <c:v>1778.25578107405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0-476E-A9A0-D8F8A2558E0D}"/>
            </c:ext>
          </c:extLst>
        </c:ser>
        <c:ser>
          <c:idx val="4"/>
          <c:order val="2"/>
          <c:tx>
            <c:strRef>
              <c:f>'SS1-Orifice1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(4)'!$AM$50:$AM$60</c:f>
              <c:numCache>
                <c:formatCode>General</c:formatCode>
                <c:ptCount val="11"/>
                <c:pt idx="0">
                  <c:v>188.19956884223799</c:v>
                </c:pt>
                <c:pt idx="1">
                  <c:v>200.64569594136199</c:v>
                </c:pt>
                <c:pt idx="2">
                  <c:v>205.971312845993</c:v>
                </c:pt>
                <c:pt idx="3">
                  <c:v>209.88627686213701</c:v>
                </c:pt>
                <c:pt idx="4">
                  <c:v>254.350554076408</c:v>
                </c:pt>
                <c:pt idx="5">
                  <c:v>278.88031064799401</c:v>
                </c:pt>
                <c:pt idx="6">
                  <c:v>294.80825613696697</c:v>
                </c:pt>
                <c:pt idx="7">
                  <c:v>465.98951349262501</c:v>
                </c:pt>
                <c:pt idx="8">
                  <c:v>1196.3628164297099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0-476E-A9A0-D8F8A2558E0D}"/>
            </c:ext>
          </c:extLst>
        </c:ser>
        <c:ser>
          <c:idx val="8"/>
          <c:order val="3"/>
          <c:tx>
            <c:strRef>
              <c:f>'SS1-Orifice1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(4)'!$AM$39:$AM$49</c:f>
              <c:numCache>
                <c:formatCode>General</c:formatCode>
                <c:ptCount val="11"/>
                <c:pt idx="0">
                  <c:v>190.49755707501399</c:v>
                </c:pt>
                <c:pt idx="1">
                  <c:v>202.15840635612599</c:v>
                </c:pt>
                <c:pt idx="2">
                  <c:v>208.366410263738</c:v>
                </c:pt>
                <c:pt idx="3">
                  <c:v>215.15935536027101</c:v>
                </c:pt>
                <c:pt idx="4">
                  <c:v>271.49213642345802</c:v>
                </c:pt>
                <c:pt idx="5">
                  <c:v>319.69467093340899</c:v>
                </c:pt>
                <c:pt idx="6">
                  <c:v>349.73414344843098</c:v>
                </c:pt>
                <c:pt idx="7">
                  <c:v>887.79828862203601</c:v>
                </c:pt>
                <c:pt idx="8">
                  <c:v>1510.3719642794299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0-476E-A9A0-D8F8A2558E0D}"/>
            </c:ext>
          </c:extLst>
        </c:ser>
        <c:ser>
          <c:idx val="3"/>
          <c:order val="4"/>
          <c:tx>
            <c:strRef>
              <c:f>'SS1-Orifice1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(4)'!$AM$28:$AM$38</c:f>
              <c:numCache>
                <c:formatCode>General</c:formatCode>
                <c:ptCount val="11"/>
                <c:pt idx="0">
                  <c:v>191.226214728146</c:v>
                </c:pt>
                <c:pt idx="1">
                  <c:v>206.98932744025501</c:v>
                </c:pt>
                <c:pt idx="2">
                  <c:v>212.664987535802</c:v>
                </c:pt>
                <c:pt idx="3">
                  <c:v>217.57976349981701</c:v>
                </c:pt>
                <c:pt idx="4">
                  <c:v>359.680157723599</c:v>
                </c:pt>
                <c:pt idx="5">
                  <c:v>621.12406492172795</c:v>
                </c:pt>
                <c:pt idx="6">
                  <c:v>689.63295390619896</c:v>
                </c:pt>
                <c:pt idx="7">
                  <c:v>2080.08398621989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0-476E-A9A0-D8F8A2558E0D}"/>
            </c:ext>
          </c:extLst>
        </c:ser>
        <c:ser>
          <c:idx val="0"/>
          <c:order val="5"/>
          <c:tx>
            <c:strRef>
              <c:f>'SS1-Orifice1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(4)'!$AM$17:$AM$27</c:f>
              <c:numCache>
                <c:formatCode>General</c:formatCode>
                <c:ptCount val="11"/>
                <c:pt idx="0">
                  <c:v>197.49279243426901</c:v>
                </c:pt>
                <c:pt idx="1">
                  <c:v>212.53726538567099</c:v>
                </c:pt>
                <c:pt idx="2">
                  <c:v>223.609971977534</c:v>
                </c:pt>
                <c:pt idx="3">
                  <c:v>242.20712665990899</c:v>
                </c:pt>
                <c:pt idx="4">
                  <c:v>909.84703311155999</c:v>
                </c:pt>
                <c:pt idx="5">
                  <c:v>1936.8147559967999</c:v>
                </c:pt>
                <c:pt idx="6">
                  <c:v>1860.1530948269401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E0-476E-A9A0-D8F8A2558E0D}"/>
            </c:ext>
          </c:extLst>
        </c:ser>
        <c:ser>
          <c:idx val="2"/>
          <c:order val="6"/>
          <c:tx>
            <c:strRef>
              <c:f>'SS1-Orifice1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'SS1-Orifice1 (4)'!$AM$6:$AM$16</c:f>
              <c:numCache>
                <c:formatCode>General</c:formatCode>
                <c:ptCount val="11"/>
                <c:pt idx="0">
                  <c:v>208.75984476011701</c:v>
                </c:pt>
                <c:pt idx="1">
                  <c:v>300.40297974379803</c:v>
                </c:pt>
                <c:pt idx="2">
                  <c:v>382.290129037486</c:v>
                </c:pt>
                <c:pt idx="3">
                  <c:v>521.28316358857205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E0-476E-A9A0-D8F8A255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(4)'!$AR$72:$AR$82</c:f>
              <c:numCache>
                <c:formatCode>General</c:formatCode>
                <c:ptCount val="11"/>
                <c:pt idx="0">
                  <c:v>9633.0325196254398</c:v>
                </c:pt>
                <c:pt idx="1">
                  <c:v>9632.9661930059192</c:v>
                </c:pt>
                <c:pt idx="2">
                  <c:v>9632.8985841854101</c:v>
                </c:pt>
                <c:pt idx="3">
                  <c:v>9632.8606438547795</c:v>
                </c:pt>
                <c:pt idx="4">
                  <c:v>9632.7187642216504</c:v>
                </c:pt>
                <c:pt idx="5">
                  <c:v>9632.6425043447398</c:v>
                </c:pt>
                <c:pt idx="6">
                  <c:v>9632.6173383795394</c:v>
                </c:pt>
                <c:pt idx="7">
                  <c:v>7456.5510270116902</c:v>
                </c:pt>
                <c:pt idx="8">
                  <c:v>5653.9973888684699</c:v>
                </c:pt>
                <c:pt idx="9">
                  <c:v>3974.6331793153499</c:v>
                </c:pt>
                <c:pt idx="10">
                  <c:v>1129.01782256303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D-49DD-B934-DB688141D87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(4)'!$AR$61:$AR$71</c:f>
              <c:numCache>
                <c:formatCode>General</c:formatCode>
                <c:ptCount val="11"/>
                <c:pt idx="0">
                  <c:v>8454.8864007628799</c:v>
                </c:pt>
                <c:pt idx="1">
                  <c:v>8454.82990078697</c:v>
                </c:pt>
                <c:pt idx="2">
                  <c:v>8454.7797958072897</c:v>
                </c:pt>
                <c:pt idx="3">
                  <c:v>8454.7770004413305</c:v>
                </c:pt>
                <c:pt idx="4">
                  <c:v>8454.6090983141894</c:v>
                </c:pt>
                <c:pt idx="5">
                  <c:v>8454.5478147906797</c:v>
                </c:pt>
                <c:pt idx="6">
                  <c:v>8014.1194132125502</c:v>
                </c:pt>
                <c:pt idx="7">
                  <c:v>5225.26700215857</c:v>
                </c:pt>
                <c:pt idx="8">
                  <c:v>4278.31964561316</c:v>
                </c:pt>
                <c:pt idx="9">
                  <c:v>2859.4732377219102</c:v>
                </c:pt>
                <c:pt idx="10">
                  <c:v>826.72879973864599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D-49DD-B934-DB688141D87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(4)'!$AR$50:$AR$60</c:f>
              <c:numCache>
                <c:formatCode>General</c:formatCode>
                <c:ptCount val="11"/>
                <c:pt idx="0">
                  <c:v>7276.8657845228199</c:v>
                </c:pt>
                <c:pt idx="1">
                  <c:v>7276.8137502209702</c:v>
                </c:pt>
                <c:pt idx="2">
                  <c:v>7276.7960016454199</c:v>
                </c:pt>
                <c:pt idx="3">
                  <c:v>7276.7722733086603</c:v>
                </c:pt>
                <c:pt idx="4">
                  <c:v>6957.3519593268702</c:v>
                </c:pt>
                <c:pt idx="5">
                  <c:v>5555.3015379346098</c:v>
                </c:pt>
                <c:pt idx="6">
                  <c:v>5184.8349627009302</c:v>
                </c:pt>
                <c:pt idx="7">
                  <c:v>3737.34144710591</c:v>
                </c:pt>
                <c:pt idx="8">
                  <c:v>3225.64819828195</c:v>
                </c:pt>
                <c:pt idx="9">
                  <c:v>1982.4673305232</c:v>
                </c:pt>
                <c:pt idx="10">
                  <c:v>598.84319895848603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D-49DD-B934-DB688141D87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(4)'!$AR$39:$AR$49</c:f>
              <c:numCache>
                <c:formatCode>General</c:formatCode>
                <c:ptCount val="11"/>
                <c:pt idx="0">
                  <c:v>6098.9641013065702</c:v>
                </c:pt>
                <c:pt idx="1">
                  <c:v>6098.9153697314696</c:v>
                </c:pt>
                <c:pt idx="2">
                  <c:v>6098.9064209639</c:v>
                </c:pt>
                <c:pt idx="3">
                  <c:v>6098.8866245699601</c:v>
                </c:pt>
                <c:pt idx="4">
                  <c:v>4315.8198429164504</c:v>
                </c:pt>
                <c:pt idx="5">
                  <c:v>3554.8609602246802</c:v>
                </c:pt>
                <c:pt idx="6">
                  <c:v>3368.95696905971</c:v>
                </c:pt>
                <c:pt idx="7">
                  <c:v>2643.4566338866198</c:v>
                </c:pt>
                <c:pt idx="8">
                  <c:v>2097.3459181522799</c:v>
                </c:pt>
                <c:pt idx="9">
                  <c:v>1313.3162104184601</c:v>
                </c:pt>
                <c:pt idx="10">
                  <c:v>434.127625716892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49DD-B934-DB688141D87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(4)'!$AR$28:$AR$38</c:f>
              <c:numCache>
                <c:formatCode>General</c:formatCode>
                <c:ptCount val="11"/>
                <c:pt idx="0">
                  <c:v>4921.1799958747497</c:v>
                </c:pt>
                <c:pt idx="1">
                  <c:v>4921.1480787378696</c:v>
                </c:pt>
                <c:pt idx="2">
                  <c:v>4921.1350417015201</c:v>
                </c:pt>
                <c:pt idx="3">
                  <c:v>4704.0309419549003</c:v>
                </c:pt>
                <c:pt idx="4">
                  <c:v>2637.65716254168</c:v>
                </c:pt>
                <c:pt idx="5">
                  <c:v>2298.5405736222001</c:v>
                </c:pt>
                <c:pt idx="6">
                  <c:v>2191.2633257234602</c:v>
                </c:pt>
                <c:pt idx="7">
                  <c:v>1588.1455965162099</c:v>
                </c:pt>
                <c:pt idx="8">
                  <c:v>1280.13436950556</c:v>
                </c:pt>
                <c:pt idx="9">
                  <c:v>826.99410260032801</c:v>
                </c:pt>
                <c:pt idx="10">
                  <c:v>322.104994062701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D-49DD-B934-DB688141D87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(4)'!$AR$17:$AR$27</c:f>
              <c:numCache>
                <c:formatCode>General</c:formatCode>
                <c:ptCount val="11"/>
                <c:pt idx="0">
                  <c:v>3743.5298176966198</c:v>
                </c:pt>
                <c:pt idx="1">
                  <c:v>3252.8812487001801</c:v>
                </c:pt>
                <c:pt idx="2">
                  <c:v>2934.4657381982802</c:v>
                </c:pt>
                <c:pt idx="3">
                  <c:v>2625.5575296809998</c:v>
                </c:pt>
                <c:pt idx="4">
                  <c:v>1457.1419289118801</c:v>
                </c:pt>
                <c:pt idx="5">
                  <c:v>1194.42524783565</c:v>
                </c:pt>
                <c:pt idx="6">
                  <c:v>1134.93388557912</c:v>
                </c:pt>
                <c:pt idx="7">
                  <c:v>889.51781514701997</c:v>
                </c:pt>
                <c:pt idx="8">
                  <c:v>724.31723432414105</c:v>
                </c:pt>
                <c:pt idx="9">
                  <c:v>502.78521079158298</c:v>
                </c:pt>
                <c:pt idx="10">
                  <c:v>253.49242556847801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D-49DD-B934-DB688141D87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(4)'!$AR$6:$AR$16</c:f>
              <c:numCache>
                <c:formatCode>General</c:formatCode>
                <c:ptCount val="11"/>
                <c:pt idx="0">
                  <c:v>2086.1923720839</c:v>
                </c:pt>
                <c:pt idx="1">
                  <c:v>1647.3335063556499</c:v>
                </c:pt>
                <c:pt idx="2">
                  <c:v>1496.3497327714699</c:v>
                </c:pt>
                <c:pt idx="3">
                  <c:v>1359.7489914248699</c:v>
                </c:pt>
                <c:pt idx="4">
                  <c:v>634.43674404300305</c:v>
                </c:pt>
                <c:pt idx="5">
                  <c:v>563.48095642725104</c:v>
                </c:pt>
                <c:pt idx="6">
                  <c:v>546.90093543656803</c:v>
                </c:pt>
                <c:pt idx="7">
                  <c:v>461.330134423787</c:v>
                </c:pt>
                <c:pt idx="8">
                  <c:v>398.43228281870898</c:v>
                </c:pt>
                <c:pt idx="9">
                  <c:v>313.34668445525801</c:v>
                </c:pt>
                <c:pt idx="10">
                  <c:v>218.887841008751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D-49DD-B934-DB688141D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(4)'!$AL$72:$AL$82</c:f>
              <c:numCache>
                <c:formatCode>General</c:formatCode>
                <c:ptCount val="11"/>
                <c:pt idx="0">
                  <c:v>0.77674623127428499</c:v>
                </c:pt>
                <c:pt idx="1">
                  <c:v>0.70717525429191197</c:v>
                </c:pt>
                <c:pt idx="2">
                  <c:v>0.68647670282745699</c:v>
                </c:pt>
                <c:pt idx="3">
                  <c:v>0.66674739449458198</c:v>
                </c:pt>
                <c:pt idx="4">
                  <c:v>0.48033737259713</c:v>
                </c:pt>
                <c:pt idx="5">
                  <c:v>0.38622699940500499</c:v>
                </c:pt>
                <c:pt idx="6">
                  <c:v>0.35372594919066602</c:v>
                </c:pt>
                <c:pt idx="7">
                  <c:v>0.123841693283448</c:v>
                </c:pt>
                <c:pt idx="8">
                  <c:v>3.2557977524665001E-2</c:v>
                </c:pt>
                <c:pt idx="9" formatCode="0.00E+00">
                  <c:v>1.4819176944592801E-6</c:v>
                </c:pt>
                <c:pt idx="10" formatCode="0.00E+00">
                  <c:v>4.3849731375154598E-7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4-42C1-B7E9-5E7696C1AFB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(4)'!$AL$61:$AL$71</c:f>
              <c:numCache>
                <c:formatCode>General</c:formatCode>
                <c:ptCount val="11"/>
                <c:pt idx="0">
                  <c:v>0.77286035016018995</c:v>
                </c:pt>
                <c:pt idx="1">
                  <c:v>0.70910446632118096</c:v>
                </c:pt>
                <c:pt idx="2">
                  <c:v>0.67624470497811495</c:v>
                </c:pt>
                <c:pt idx="3">
                  <c:v>0.64259859424656396</c:v>
                </c:pt>
                <c:pt idx="4">
                  <c:v>0.44093444040753499</c:v>
                </c:pt>
                <c:pt idx="5">
                  <c:v>0.32645761923303901</c:v>
                </c:pt>
                <c:pt idx="6">
                  <c:v>0.26884972305982102</c:v>
                </c:pt>
                <c:pt idx="7">
                  <c:v>5.3398406852333297E-2</c:v>
                </c:pt>
                <c:pt idx="8">
                  <c:v>8.0791098216623607E-3</c:v>
                </c:pt>
                <c:pt idx="9" formatCode="0.00E+00">
                  <c:v>1.3289498444595301E-6</c:v>
                </c:pt>
                <c:pt idx="10" formatCode="0.00E+00">
                  <c:v>3.8392743289236501E-7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4-42C1-B7E9-5E7696C1AFB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(4)'!$AL$50:$AL$60</c:f>
              <c:numCache>
                <c:formatCode>General</c:formatCode>
                <c:ptCount val="11"/>
                <c:pt idx="0">
                  <c:v>0.76277848015469396</c:v>
                </c:pt>
                <c:pt idx="1">
                  <c:v>0.69226889726541996</c:v>
                </c:pt>
                <c:pt idx="2">
                  <c:v>0.65458581525275095</c:v>
                </c:pt>
                <c:pt idx="3">
                  <c:v>0.62219253178046696</c:v>
                </c:pt>
                <c:pt idx="4">
                  <c:v>0.32678596630443801</c:v>
                </c:pt>
                <c:pt idx="5">
                  <c:v>0.16946757235315499</c:v>
                </c:pt>
                <c:pt idx="6">
                  <c:v>0.13084475733393</c:v>
                </c:pt>
                <c:pt idx="7">
                  <c:v>1.25638901902903E-2</c:v>
                </c:pt>
                <c:pt idx="8" formatCode="0.00E+00">
                  <c:v>1.81301264649488E-6</c:v>
                </c:pt>
                <c:pt idx="9" formatCode="0.00E+00">
                  <c:v>1.1518170548633E-6</c:v>
                </c:pt>
                <c:pt idx="10" formatCode="0.00E+00">
                  <c:v>3.2591212081039898E-7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4-42C1-B7E9-5E7696C1AFB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(4)'!$AL$39:$AL$49</c:f>
              <c:numCache>
                <c:formatCode>General</c:formatCode>
                <c:ptCount val="11"/>
                <c:pt idx="0">
                  <c:v>0.75065967063490602</c:v>
                </c:pt>
                <c:pt idx="1">
                  <c:v>0.676973018406404</c:v>
                </c:pt>
                <c:pt idx="2">
                  <c:v>0.63741642489648698</c:v>
                </c:pt>
                <c:pt idx="3">
                  <c:v>0.57797640574824705</c:v>
                </c:pt>
                <c:pt idx="4">
                  <c:v>0.151504671241838</c:v>
                </c:pt>
                <c:pt idx="5">
                  <c:v>5.41739115076715E-2</c:v>
                </c:pt>
                <c:pt idx="6">
                  <c:v>3.4243018961311197E-2</c:v>
                </c:pt>
                <c:pt idx="7" formatCode="0.00E+00">
                  <c:v>2.0240512115149901E-6</c:v>
                </c:pt>
                <c:pt idx="8" formatCode="0.00E+00">
                  <c:v>1.5173509153348601E-6</c:v>
                </c:pt>
                <c:pt idx="9" formatCode="0.00E+00">
                  <c:v>9.6915268491252793E-7</c:v>
                </c:pt>
                <c:pt idx="10" formatCode="0.00E+00">
                  <c:v>2.7680309099990802E-7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4-42C1-B7E9-5E7696C1AFB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(4)'!$AL$28:$AL$38</c:f>
              <c:numCache>
                <c:formatCode>General</c:formatCode>
                <c:ptCount val="11"/>
                <c:pt idx="0">
                  <c:v>0.73004960753563197</c:v>
                </c:pt>
                <c:pt idx="1">
                  <c:v>0.63575952656664803</c:v>
                </c:pt>
                <c:pt idx="2">
                  <c:v>0.56870481055050404</c:v>
                </c:pt>
                <c:pt idx="3">
                  <c:v>0.47944379229363399</c:v>
                </c:pt>
                <c:pt idx="4">
                  <c:v>3.2197805154064098E-2</c:v>
                </c:pt>
                <c:pt idx="5">
                  <c:v>1.6331054878099601E-3</c:v>
                </c:pt>
                <c:pt idx="6" formatCode="0.00E+00">
                  <c:v>8.7303589278904197E-5</c:v>
                </c:pt>
                <c:pt idx="7" formatCode="0.00E+00">
                  <c:v>1.6186122576287201E-6</c:v>
                </c:pt>
                <c:pt idx="8" formatCode="0.00E+00">
                  <c:v>1.2606079206514501E-6</c:v>
                </c:pt>
                <c:pt idx="9" formatCode="0.00E+00">
                  <c:v>7.8243801809109603E-7</c:v>
                </c:pt>
                <c:pt idx="10" formatCode="0.00E+00">
                  <c:v>2.1718145808536201E-7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4-42C1-B7E9-5E7696C1AFB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(4)'!$AL$17:$AL$27</c:f>
              <c:numCache>
                <c:formatCode>General</c:formatCode>
                <c:ptCount val="11"/>
                <c:pt idx="0">
                  <c:v>0.69328876385676697</c:v>
                </c:pt>
                <c:pt idx="1">
                  <c:v>0.45170340648829399</c:v>
                </c:pt>
                <c:pt idx="2">
                  <c:v>0.34066663498422001</c:v>
                </c:pt>
                <c:pt idx="3">
                  <c:v>0.23444506589810701</c:v>
                </c:pt>
                <c:pt idx="4" formatCode="0.00E+00">
                  <c:v>2.3315550584685198E-6</c:v>
                </c:pt>
                <c:pt idx="5" formatCode="0.00E+00">
                  <c:v>1.90950735304645E-6</c:v>
                </c:pt>
                <c:pt idx="6" formatCode="0.00E+00">
                  <c:v>1.8051415196737099E-6</c:v>
                </c:pt>
                <c:pt idx="7" formatCode="0.00E+00">
                  <c:v>1.24172492132432E-6</c:v>
                </c:pt>
                <c:pt idx="8" formatCode="0.00E+00">
                  <c:v>9.8430389088231692E-7</c:v>
                </c:pt>
                <c:pt idx="9" formatCode="0.00E+00">
                  <c:v>6.0760861917643595E-7</c:v>
                </c:pt>
                <c:pt idx="10" formatCode="0.00E+00">
                  <c:v>1.6266362889856001E-7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4-42C1-B7E9-5E7696C1AFB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(4)'!$AL$6:$AL$16</c:f>
              <c:numCache>
                <c:formatCode>General</c:formatCode>
                <c:ptCount val="11"/>
                <c:pt idx="0">
                  <c:v>0.44895218783035501</c:v>
                </c:pt>
                <c:pt idx="1">
                  <c:v>0.18921814642163101</c:v>
                </c:pt>
                <c:pt idx="2">
                  <c:v>9.8985613606591305E-2</c:v>
                </c:pt>
                <c:pt idx="3">
                  <c:v>2.7482068999666601E-2</c:v>
                </c:pt>
                <c:pt idx="4" formatCode="0.00E+00">
                  <c:v>1.5460895228892201E-6</c:v>
                </c:pt>
                <c:pt idx="5" formatCode="0.00E+00">
                  <c:v>1.2747166613233E-6</c:v>
                </c:pt>
                <c:pt idx="6" formatCode="0.00E+00">
                  <c:v>1.1934996666808101E-6</c:v>
                </c:pt>
                <c:pt idx="7" formatCode="0.00E+00">
                  <c:v>8.7864142005201899E-7</c:v>
                </c:pt>
                <c:pt idx="8" formatCode="0.00E+00">
                  <c:v>6.87607578356912E-7</c:v>
                </c:pt>
                <c:pt idx="9" formatCode="0.00E+00">
                  <c:v>4.16671651474904E-7</c:v>
                </c:pt>
                <c:pt idx="10" formatCode="0.00E+00">
                  <c:v>1.0872916532342901E-7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4-42C1-B7E9-5E7696C1A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A-4F7A-B23F-1E95B34A8123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A-4F7A-B23F-1E95B34A8123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A-4F7A-B23F-1E95B34A8123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A-4F7A-B23F-1E95B34A8123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A-4F7A-B23F-1E95B34A8123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3A-4F7A-B23F-1E95B34A8123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3A-4F7A-B23F-1E95B34A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B-4D74-99DC-4C565CDD7D17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B-4D74-99DC-4C565CDD7D17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B-4D74-99DC-4C565CDD7D17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B-4D74-99DC-4C565CDD7D17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B-4D74-99DC-4C565CDD7D17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AB-4D74-99DC-4C565CDD7D17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AB-4D74-99DC-4C565CDD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(4)'!$AM$72:$AM$82</c:f>
              <c:numCache>
                <c:formatCode>General</c:formatCode>
                <c:ptCount val="11"/>
                <c:pt idx="0">
                  <c:v>206.43675402268599</c:v>
                </c:pt>
                <c:pt idx="1">
                  <c:v>226.47503375377499</c:v>
                </c:pt>
                <c:pt idx="2">
                  <c:v>233.179943053606</c:v>
                </c:pt>
                <c:pt idx="3">
                  <c:v>239.918221061976</c:v>
                </c:pt>
                <c:pt idx="4">
                  <c:v>313.39954132712199</c:v>
                </c:pt>
                <c:pt idx="5">
                  <c:v>322.89596308535101</c:v>
                </c:pt>
                <c:pt idx="6">
                  <c:v>329.30073666465199</c:v>
                </c:pt>
                <c:pt idx="7">
                  <c:v>585.59140315883201</c:v>
                </c:pt>
                <c:pt idx="8">
                  <c:v>1088.8332215616699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C-49F9-8DAA-21590A8736E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(4)'!$AM$61:$AM$71</c:f>
              <c:numCache>
                <c:formatCode>General</c:formatCode>
                <c:ptCount val="11"/>
                <c:pt idx="0">
                  <c:v>207.46771297810099</c:v>
                </c:pt>
                <c:pt idx="1">
                  <c:v>225.867144382596</c:v>
                </c:pt>
                <c:pt idx="2">
                  <c:v>236.67075846096</c:v>
                </c:pt>
                <c:pt idx="3">
                  <c:v>248.82319923415901</c:v>
                </c:pt>
                <c:pt idx="4">
                  <c:v>330.35299333907301</c:v>
                </c:pt>
                <c:pt idx="5">
                  <c:v>358.30574323570801</c:v>
                </c:pt>
                <c:pt idx="6">
                  <c:v>396.18447289170501</c:v>
                </c:pt>
                <c:pt idx="7">
                  <c:v>934.70092980592199</c:v>
                </c:pt>
                <c:pt idx="8">
                  <c:v>1872.4006254348101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C-49F9-8DAA-21590A8736E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(4)'!$AM$50:$AM$60</c:f>
              <c:numCache>
                <c:formatCode>General</c:formatCode>
                <c:ptCount val="11"/>
                <c:pt idx="0">
                  <c:v>210.191031818715</c:v>
                </c:pt>
                <c:pt idx="1">
                  <c:v>231.31171585848301</c:v>
                </c:pt>
                <c:pt idx="2">
                  <c:v>244.41722813199701</c:v>
                </c:pt>
                <c:pt idx="3">
                  <c:v>256.87719673442001</c:v>
                </c:pt>
                <c:pt idx="4">
                  <c:v>411.47837609850399</c:v>
                </c:pt>
                <c:pt idx="5">
                  <c:v>550.21292440037098</c:v>
                </c:pt>
                <c:pt idx="6">
                  <c:v>640.33993694310902</c:v>
                </c:pt>
                <c:pt idx="7">
                  <c:v>1674.3234369096101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EC-49F9-8DAA-21590A8736E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(4)'!$AM$39:$AM$49</c:f>
              <c:numCache>
                <c:formatCode>General</c:formatCode>
                <c:ptCount val="11"/>
                <c:pt idx="0">
                  <c:v>213.55792895850399</c:v>
                </c:pt>
                <c:pt idx="1">
                  <c:v>236.489832871272</c:v>
                </c:pt>
                <c:pt idx="2">
                  <c:v>250.93431700374401</c:v>
                </c:pt>
                <c:pt idx="3">
                  <c:v>276.33732461630501</c:v>
                </c:pt>
                <c:pt idx="4">
                  <c:v>635.60752310638395</c:v>
                </c:pt>
                <c:pt idx="5">
                  <c:v>1078.3070444442101</c:v>
                </c:pt>
                <c:pt idx="6">
                  <c:v>1303.62934817576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EC-49F9-8DAA-21590A8736E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(4)'!$AM$28:$AM$38</c:f>
              <c:numCache>
                <c:formatCode>General</c:formatCode>
                <c:ptCount val="11"/>
                <c:pt idx="0">
                  <c:v>219.53902027501499</c:v>
                </c:pt>
                <c:pt idx="1">
                  <c:v>251.686982874036</c:v>
                </c:pt>
                <c:pt idx="2">
                  <c:v>280.98358512441001</c:v>
                </c:pt>
                <c:pt idx="3">
                  <c:v>332.511048472825</c:v>
                </c:pt>
                <c:pt idx="4">
                  <c:v>1489.82572546898</c:v>
                </c:pt>
                <c:pt idx="5">
                  <c:v>740.37649922462697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EC-49F9-8DAA-21590A8736E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(4)'!$AM$17:$AM$27</c:f>
              <c:numCache>
                <c:formatCode>General</c:formatCode>
                <c:ptCount val="11"/>
                <c:pt idx="0">
                  <c:v>231.095652299812</c:v>
                </c:pt>
                <c:pt idx="1">
                  <c:v>353.14033433775597</c:v>
                </c:pt>
                <c:pt idx="2">
                  <c:v>466.137556793231</c:v>
                </c:pt>
                <c:pt idx="3">
                  <c:v>670.39236821019801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EC-49F9-8DAA-21590A8736E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(4)'!$AM$6:$AM$16</c:f>
              <c:numCache>
                <c:formatCode>General</c:formatCode>
                <c:ptCount val="11"/>
                <c:pt idx="0">
                  <c:v>355.58423369247498</c:v>
                </c:pt>
                <c:pt idx="1">
                  <c:v>828.859344679885</c:v>
                </c:pt>
                <c:pt idx="2">
                  <c:v>1233.58825968868</c:v>
                </c:pt>
                <c:pt idx="3">
                  <c:v>1847.30979915885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EC-49F9-8DAA-21590A87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(4)'!$AQ$72:$AQ$82</c:f>
              <c:numCache>
                <c:formatCode>General</c:formatCode>
                <c:ptCount val="11"/>
                <c:pt idx="0">
                  <c:v>1511.3001620617199</c:v>
                </c:pt>
                <c:pt idx="1">
                  <c:v>1511.2671836320301</c:v>
                </c:pt>
                <c:pt idx="2">
                  <c:v>1511.2037017441</c:v>
                </c:pt>
                <c:pt idx="3">
                  <c:v>1511.1603888972099</c:v>
                </c:pt>
                <c:pt idx="4">
                  <c:v>1432.5505992296901</c:v>
                </c:pt>
                <c:pt idx="5">
                  <c:v>1294.4244993847101</c:v>
                </c:pt>
                <c:pt idx="6">
                  <c:v>1267.00184980883</c:v>
                </c:pt>
                <c:pt idx="7">
                  <c:v>834.60878266500197</c:v>
                </c:pt>
                <c:pt idx="8">
                  <c:v>668.40882745734496</c:v>
                </c:pt>
                <c:pt idx="9">
                  <c:v>529.00691044565997</c:v>
                </c:pt>
                <c:pt idx="10">
                  <c:v>177.04567820085799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B-4327-9AEE-DC3C05390672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(4)'!$AQ$61:$AQ$71</c:f>
              <c:numCache>
                <c:formatCode>General</c:formatCode>
                <c:ptCount val="11"/>
                <c:pt idx="0">
                  <c:v>1326.15148083336</c:v>
                </c:pt>
                <c:pt idx="1">
                  <c:v>1326.1432118949299</c:v>
                </c:pt>
                <c:pt idx="2">
                  <c:v>1326.0543321319001</c:v>
                </c:pt>
                <c:pt idx="3">
                  <c:v>1326.1609942001901</c:v>
                </c:pt>
                <c:pt idx="4">
                  <c:v>1124.53167216007</c:v>
                </c:pt>
                <c:pt idx="5">
                  <c:v>966.07900724285003</c:v>
                </c:pt>
                <c:pt idx="6">
                  <c:v>907.23406607685297</c:v>
                </c:pt>
                <c:pt idx="7">
                  <c:v>623.07505276919801</c:v>
                </c:pt>
                <c:pt idx="8">
                  <c:v>518.33554800857803</c:v>
                </c:pt>
                <c:pt idx="9">
                  <c:v>387.14942225080898</c:v>
                </c:pt>
                <c:pt idx="10">
                  <c:v>129.62075681322801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B-4327-9AEE-DC3C05390672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(4)'!$AQ$50:$AQ$60</c:f>
              <c:numCache>
                <c:formatCode>General</c:formatCode>
                <c:ptCount val="11"/>
                <c:pt idx="0">
                  <c:v>1141.02788522181</c:v>
                </c:pt>
                <c:pt idx="1">
                  <c:v>1140.99789646416</c:v>
                </c:pt>
                <c:pt idx="2">
                  <c:v>1140.73423859781</c:v>
                </c:pt>
                <c:pt idx="3">
                  <c:v>1119.81239346609</c:v>
                </c:pt>
                <c:pt idx="4">
                  <c:v>816.35082142891395</c:v>
                </c:pt>
                <c:pt idx="5">
                  <c:v>666.57382505937699</c:v>
                </c:pt>
                <c:pt idx="6">
                  <c:v>626.46881354628499</c:v>
                </c:pt>
                <c:pt idx="7">
                  <c:v>465.30624007264902</c:v>
                </c:pt>
                <c:pt idx="8">
                  <c:v>360.86185468571301</c:v>
                </c:pt>
                <c:pt idx="9">
                  <c:v>274.46751923854401</c:v>
                </c:pt>
                <c:pt idx="10">
                  <c:v>93.888125376605601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B-4327-9AEE-DC3C05390672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(4)'!$AQ$39:$AQ$49</c:f>
              <c:numCache>
                <c:formatCode>General</c:formatCode>
                <c:ptCount val="11"/>
                <c:pt idx="0">
                  <c:v>955.99426754842898</c:v>
                </c:pt>
                <c:pt idx="1">
                  <c:v>941.24346779188397</c:v>
                </c:pt>
                <c:pt idx="2">
                  <c:v>911.07388034415101</c:v>
                </c:pt>
                <c:pt idx="3">
                  <c:v>876.52371198789103</c:v>
                </c:pt>
                <c:pt idx="4">
                  <c:v>540.13894449671704</c:v>
                </c:pt>
                <c:pt idx="5">
                  <c:v>452.56319300741399</c:v>
                </c:pt>
                <c:pt idx="6">
                  <c:v>431.146728335631</c:v>
                </c:pt>
                <c:pt idx="7">
                  <c:v>297.87863429052197</c:v>
                </c:pt>
                <c:pt idx="8">
                  <c:v>242.39980855712099</c:v>
                </c:pt>
                <c:pt idx="9">
                  <c:v>187.03842387380701</c:v>
                </c:pt>
                <c:pt idx="10">
                  <c:v>68.059348998546596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B-4327-9AEE-DC3C05390672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(4)'!$AQ$28:$AQ$38</c:f>
              <c:numCache>
                <c:formatCode>General</c:formatCode>
                <c:ptCount val="11"/>
                <c:pt idx="0">
                  <c:v>761.58879348536595</c:v>
                </c:pt>
                <c:pt idx="1">
                  <c:v>686.15832620230401</c:v>
                </c:pt>
                <c:pt idx="2">
                  <c:v>643.19227725821895</c:v>
                </c:pt>
                <c:pt idx="3">
                  <c:v>592.84983013762405</c:v>
                </c:pt>
                <c:pt idx="4">
                  <c:v>351.59603549628298</c:v>
                </c:pt>
                <c:pt idx="5">
                  <c:v>279.852542943054</c:v>
                </c:pt>
                <c:pt idx="6">
                  <c:v>259.27571659197599</c:v>
                </c:pt>
                <c:pt idx="7">
                  <c:v>181.77651506172</c:v>
                </c:pt>
                <c:pt idx="8">
                  <c:v>154.97638132444001</c:v>
                </c:pt>
                <c:pt idx="9">
                  <c:v>121.9196801466</c:v>
                </c:pt>
                <c:pt idx="10">
                  <c:v>50.496182550053298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B-4327-9AEE-DC3C05390672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(4)'!$AQ$17:$AQ$27</c:f>
              <c:numCache>
                <c:formatCode>General</c:formatCode>
                <c:ptCount val="11"/>
                <c:pt idx="0">
                  <c:v>520.10049846719801</c:v>
                </c:pt>
                <c:pt idx="1">
                  <c:v>429.12497041590098</c:v>
                </c:pt>
                <c:pt idx="2">
                  <c:v>391.06452430099199</c:v>
                </c:pt>
                <c:pt idx="3">
                  <c:v>354.57260243445501</c:v>
                </c:pt>
                <c:pt idx="4">
                  <c:v>178.70521737973999</c:v>
                </c:pt>
                <c:pt idx="5">
                  <c:v>143.23085058409299</c:v>
                </c:pt>
                <c:pt idx="6">
                  <c:v>135.19686599903699</c:v>
                </c:pt>
                <c:pt idx="7">
                  <c:v>105.387118385774</c:v>
                </c:pt>
                <c:pt idx="8">
                  <c:v>94.198864421002199</c:v>
                </c:pt>
                <c:pt idx="9">
                  <c:v>76.431265344562803</c:v>
                </c:pt>
                <c:pt idx="10">
                  <c:v>39.636668841992503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B-4327-9AEE-DC3C05390672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(4)'!$AQ$6:$AQ$16</c:f>
              <c:numCache>
                <c:formatCode>General</c:formatCode>
                <c:ptCount val="11"/>
                <c:pt idx="0">
                  <c:v>292.10840414827402</c:v>
                </c:pt>
                <c:pt idx="1">
                  <c:v>235.78935089469201</c:v>
                </c:pt>
                <c:pt idx="2">
                  <c:v>216.154255567767</c:v>
                </c:pt>
                <c:pt idx="3">
                  <c:v>196.603145752286</c:v>
                </c:pt>
                <c:pt idx="4">
                  <c:v>78.809212604925094</c:v>
                </c:pt>
                <c:pt idx="5">
                  <c:v>69.219721463671902</c:v>
                </c:pt>
                <c:pt idx="6">
                  <c:v>67.090424855059396</c:v>
                </c:pt>
                <c:pt idx="7">
                  <c:v>59.909127302808301</c:v>
                </c:pt>
                <c:pt idx="8">
                  <c:v>55.960591926027298</c:v>
                </c:pt>
                <c:pt idx="9">
                  <c:v>48.080338530457603</c:v>
                </c:pt>
                <c:pt idx="10">
                  <c:v>33.931672236348398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0B-4327-9AEE-DC3C0539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(4)'!$AP$72:$AP$82</c:f>
              <c:numCache>
                <c:formatCode>General</c:formatCode>
                <c:ptCount val="11"/>
                <c:pt idx="0">
                  <c:v>528.65082436486603</c:v>
                </c:pt>
                <c:pt idx="1">
                  <c:v>519.96849220128001</c:v>
                </c:pt>
                <c:pt idx="2">
                  <c:v>527.010044188189</c:v>
                </c:pt>
                <c:pt idx="3">
                  <c:v>484.90502800613598</c:v>
                </c:pt>
                <c:pt idx="4">
                  <c:v>441.64687597901201</c:v>
                </c:pt>
                <c:pt idx="5">
                  <c:v>304.58511220219998</c:v>
                </c:pt>
                <c:pt idx="6">
                  <c:v>411.59862993420398</c:v>
                </c:pt>
                <c:pt idx="7">
                  <c:v>274.14174781999401</c:v>
                </c:pt>
                <c:pt idx="8">
                  <c:v>188.73482648817799</c:v>
                </c:pt>
                <c:pt idx="9">
                  <c:v>117.78232790815601</c:v>
                </c:pt>
                <c:pt idx="10">
                  <c:v>39.4551867794004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5-47C3-ACBA-9DC0F1F06FD8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(4)'!$AP$61:$AP$71</c:f>
              <c:numCache>
                <c:formatCode>General</c:formatCode>
                <c:ptCount val="11"/>
                <c:pt idx="0">
                  <c:v>471.63973536184</c:v>
                </c:pt>
                <c:pt idx="1">
                  <c:v>455.09760779000499</c:v>
                </c:pt>
                <c:pt idx="2">
                  <c:v>410.82031006851099</c:v>
                </c:pt>
                <c:pt idx="3">
                  <c:v>441.37722470390298</c:v>
                </c:pt>
                <c:pt idx="4">
                  <c:v>371.60213774669802</c:v>
                </c:pt>
                <c:pt idx="5">
                  <c:v>329.848835358972</c:v>
                </c:pt>
                <c:pt idx="6">
                  <c:v>318.10820591016</c:v>
                </c:pt>
                <c:pt idx="7">
                  <c:v>198.504289714994</c:v>
                </c:pt>
                <c:pt idx="8">
                  <c:v>137.96528121015899</c:v>
                </c:pt>
                <c:pt idx="9">
                  <c:v>89.8621375042176</c:v>
                </c:pt>
                <c:pt idx="10">
                  <c:v>33.206021101463399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5-47C3-ACBA-9DC0F1F06FD8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(4)'!$AP$50:$AP$60</c:f>
              <c:numCache>
                <c:formatCode>General</c:formatCode>
                <c:ptCount val="11"/>
                <c:pt idx="0">
                  <c:v>404.05574950088101</c:v>
                </c:pt>
                <c:pt idx="1">
                  <c:v>311.87172484470102</c:v>
                </c:pt>
                <c:pt idx="2">
                  <c:v>378.93837774794201</c:v>
                </c:pt>
                <c:pt idx="3">
                  <c:v>372.62361388740601</c:v>
                </c:pt>
                <c:pt idx="4">
                  <c:v>280.44564413143797</c:v>
                </c:pt>
                <c:pt idx="5">
                  <c:v>199.94376784822899</c:v>
                </c:pt>
                <c:pt idx="6">
                  <c:v>219.897013196084</c:v>
                </c:pt>
                <c:pt idx="7">
                  <c:v>135.33615863916199</c:v>
                </c:pt>
                <c:pt idx="8">
                  <c:v>94.412020351816196</c:v>
                </c:pt>
                <c:pt idx="9">
                  <c:v>66.134624376984405</c:v>
                </c:pt>
                <c:pt idx="10">
                  <c:v>27.9349223185569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5-47C3-ACBA-9DC0F1F06FD8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(4)'!$AP$39:$AP$49</c:f>
              <c:numCache>
                <c:formatCode>General</c:formatCode>
                <c:ptCount val="11"/>
                <c:pt idx="0">
                  <c:v>333.59027512072402</c:v>
                </c:pt>
                <c:pt idx="1">
                  <c:v>313.57013715012801</c:v>
                </c:pt>
                <c:pt idx="2">
                  <c:v>326.155978925581</c:v>
                </c:pt>
                <c:pt idx="3">
                  <c:v>280.62872883705398</c:v>
                </c:pt>
                <c:pt idx="4">
                  <c:v>199.521907520246</c:v>
                </c:pt>
                <c:pt idx="5">
                  <c:v>151.507771399245</c:v>
                </c:pt>
                <c:pt idx="6">
                  <c:v>146.53831170883501</c:v>
                </c:pt>
                <c:pt idx="7">
                  <c:v>94.769657963809706</c:v>
                </c:pt>
                <c:pt idx="8">
                  <c:v>64.344248056317397</c:v>
                </c:pt>
                <c:pt idx="9">
                  <c:v>49.396629046513702</c:v>
                </c:pt>
                <c:pt idx="10">
                  <c:v>24.7807983752034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55-47C3-ACBA-9DC0F1F06FD8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(4)'!$AP$28:$AP$38</c:f>
              <c:numCache>
                <c:formatCode>General</c:formatCode>
                <c:ptCount val="11"/>
                <c:pt idx="0">
                  <c:v>254.18776753578899</c:v>
                </c:pt>
                <c:pt idx="1">
                  <c:v>244.88172952834501</c:v>
                </c:pt>
                <c:pt idx="2">
                  <c:v>210.666892597924</c:v>
                </c:pt>
                <c:pt idx="3">
                  <c:v>225.15894821073701</c:v>
                </c:pt>
                <c:pt idx="4">
                  <c:v>125.153465565969</c:v>
                </c:pt>
                <c:pt idx="5">
                  <c:v>101.534605368756</c:v>
                </c:pt>
                <c:pt idx="6">
                  <c:v>92.609503684258101</c:v>
                </c:pt>
                <c:pt idx="7">
                  <c:v>59.960274227177798</c:v>
                </c:pt>
                <c:pt idx="8">
                  <c:v>44.68065008736</c:v>
                </c:pt>
                <c:pt idx="9">
                  <c:v>35.5280961142197</c:v>
                </c:pt>
                <c:pt idx="10">
                  <c:v>22.088630949929001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55-47C3-ACBA-9DC0F1F06FD8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(4)'!$AP$17:$AP$27</c:f>
              <c:numCache>
                <c:formatCode>General</c:formatCode>
                <c:ptCount val="11"/>
                <c:pt idx="0">
                  <c:v>186.10506113374299</c:v>
                </c:pt>
                <c:pt idx="1">
                  <c:v>169.484896566549</c:v>
                </c:pt>
                <c:pt idx="2">
                  <c:v>145.652803099191</c:v>
                </c:pt>
                <c:pt idx="3">
                  <c:v>122.749213411265</c:v>
                </c:pt>
                <c:pt idx="4">
                  <c:v>68.805193332969594</c:v>
                </c:pt>
                <c:pt idx="5">
                  <c:v>48.319145541648197</c:v>
                </c:pt>
                <c:pt idx="6">
                  <c:v>42.786004393968803</c:v>
                </c:pt>
                <c:pt idx="7">
                  <c:v>39.170123194643303</c:v>
                </c:pt>
                <c:pt idx="8">
                  <c:v>33.610983577578899</c:v>
                </c:pt>
                <c:pt idx="9">
                  <c:v>27.507252454005599</c:v>
                </c:pt>
                <c:pt idx="10">
                  <c:v>20.577014184169499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55-47C3-ACBA-9DC0F1F06FD8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(4)'!$AP$6:$AP$16</c:f>
              <c:numCache>
                <c:formatCode>General</c:formatCode>
                <c:ptCount val="11"/>
                <c:pt idx="0">
                  <c:v>116.306640251909</c:v>
                </c:pt>
                <c:pt idx="1">
                  <c:v>85.004350881199997</c:v>
                </c:pt>
                <c:pt idx="2">
                  <c:v>77.738699139249206</c:v>
                </c:pt>
                <c:pt idx="3">
                  <c:v>70.640287622303802</c:v>
                </c:pt>
                <c:pt idx="4">
                  <c:v>32.402997057993403</c:v>
                </c:pt>
                <c:pt idx="5">
                  <c:v>26.056270133484201</c:v>
                </c:pt>
                <c:pt idx="6">
                  <c:v>27.951035128729799</c:v>
                </c:pt>
                <c:pt idx="7">
                  <c:v>25.413089642190599</c:v>
                </c:pt>
                <c:pt idx="8">
                  <c:v>24.695163131822898</c:v>
                </c:pt>
                <c:pt idx="9">
                  <c:v>22.6488333931953</c:v>
                </c:pt>
                <c:pt idx="10">
                  <c:v>19.9729897708092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55-47C3-ACBA-9DC0F1F0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(4)'!$AK$72:$AK$82</c:f>
              <c:numCache>
                <c:formatCode>General</c:formatCode>
                <c:ptCount val="11"/>
                <c:pt idx="0">
                  <c:v>1.0115132538127201</c:v>
                </c:pt>
                <c:pt idx="1">
                  <c:v>1.29341242541966</c:v>
                </c:pt>
                <c:pt idx="2">
                  <c:v>1.42267880274791</c:v>
                </c:pt>
                <c:pt idx="3">
                  <c:v>1.5687326786678</c:v>
                </c:pt>
                <c:pt idx="4">
                  <c:v>2.23857473857703</c:v>
                </c:pt>
                <c:pt idx="5">
                  <c:v>2.43425040322421</c:v>
                </c:pt>
                <c:pt idx="6">
                  <c:v>2.49018218008468</c:v>
                </c:pt>
                <c:pt idx="7">
                  <c:v>2.6256353607309202</c:v>
                </c:pt>
                <c:pt idx="8">
                  <c:v>2.68873569782907</c:v>
                </c:pt>
                <c:pt idx="9">
                  <c:v>2.9803307130591099</c:v>
                </c:pt>
                <c:pt idx="10">
                  <c:v>3.47175439030035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6-4BB0-8E06-306029D56F96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(4)'!$AK$61:$AK$71</c:f>
              <c:numCache>
                <c:formatCode>General</c:formatCode>
                <c:ptCount val="11"/>
                <c:pt idx="0">
                  <c:v>1.0073267362760601</c:v>
                </c:pt>
                <c:pt idx="1">
                  <c:v>1.2957683289083699</c:v>
                </c:pt>
                <c:pt idx="2">
                  <c:v>1.4097878297913999</c:v>
                </c:pt>
                <c:pt idx="3">
                  <c:v>1.5367208806783299</c:v>
                </c:pt>
                <c:pt idx="4">
                  <c:v>2.1721933311013499</c:v>
                </c:pt>
                <c:pt idx="5">
                  <c:v>2.31428401084304</c:v>
                </c:pt>
                <c:pt idx="6">
                  <c:v>2.3108328396076998</c:v>
                </c:pt>
                <c:pt idx="7">
                  <c:v>2.30055642671286</c:v>
                </c:pt>
                <c:pt idx="8">
                  <c:v>2.37171283006768</c:v>
                </c:pt>
                <c:pt idx="9">
                  <c:v>2.6726932585791499</c:v>
                </c:pt>
                <c:pt idx="10">
                  <c:v>3.03970724241608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6-4BB0-8E06-306029D56F96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(4)'!$AK$50:$AK$60</c:f>
              <c:numCache>
                <c:formatCode>General</c:formatCode>
                <c:ptCount val="11"/>
                <c:pt idx="0">
                  <c:v>0.99646165280759202</c:v>
                </c:pt>
                <c:pt idx="1">
                  <c:v>1.27550358622819</c:v>
                </c:pt>
                <c:pt idx="2">
                  <c:v>1.3824607598557399</c:v>
                </c:pt>
                <c:pt idx="3">
                  <c:v>1.5096189707296701</c:v>
                </c:pt>
                <c:pt idx="4">
                  <c:v>1.9750916758269901</c:v>
                </c:pt>
                <c:pt idx="5">
                  <c:v>1.97667042381689</c:v>
                </c:pt>
                <c:pt idx="6">
                  <c:v>1.9748776731284901</c:v>
                </c:pt>
                <c:pt idx="7">
                  <c:v>1.9904227884657</c:v>
                </c:pt>
                <c:pt idx="8">
                  <c:v>2.02934523446008</c:v>
                </c:pt>
                <c:pt idx="9">
                  <c:v>2.3164571383613599</c:v>
                </c:pt>
                <c:pt idx="10">
                  <c:v>2.5803825564770899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6-4BB0-8E06-306029D56F96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(4)'!$AK$39:$AK$49</c:f>
              <c:numCache>
                <c:formatCode>General</c:formatCode>
                <c:ptCount val="11"/>
                <c:pt idx="0">
                  <c:v>0.98339049671657097</c:v>
                </c:pt>
                <c:pt idx="1">
                  <c:v>1.25710270720029</c:v>
                </c:pt>
                <c:pt idx="2">
                  <c:v>1.3608578359174199</c:v>
                </c:pt>
                <c:pt idx="3">
                  <c:v>1.45125446842993</c:v>
                </c:pt>
                <c:pt idx="4">
                  <c:v>1.6426884341180801</c:v>
                </c:pt>
                <c:pt idx="5">
                  <c:v>1.6413779096177199</c:v>
                </c:pt>
                <c:pt idx="6">
                  <c:v>1.6378312060003799</c:v>
                </c:pt>
                <c:pt idx="7">
                  <c:v>1.6409707527647599</c:v>
                </c:pt>
                <c:pt idx="8">
                  <c:v>1.6984056498528699</c:v>
                </c:pt>
                <c:pt idx="9">
                  <c:v>1.94909629761047</c:v>
                </c:pt>
                <c:pt idx="10">
                  <c:v>2.1915710428526398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6-4BB0-8E06-306029D56F96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(4)'!$AK$28:$AK$38</c:f>
              <c:numCache>
                <c:formatCode>General</c:formatCode>
                <c:ptCount val="11"/>
                <c:pt idx="0">
                  <c:v>0.96116281641075996</c:v>
                </c:pt>
                <c:pt idx="1">
                  <c:v>1.2075539099650601</c:v>
                </c:pt>
                <c:pt idx="2">
                  <c:v>1.2744708210350899</c:v>
                </c:pt>
                <c:pt idx="3">
                  <c:v>1.3209172198688499</c:v>
                </c:pt>
                <c:pt idx="4">
                  <c:v>1.32225706000065</c:v>
                </c:pt>
                <c:pt idx="5">
                  <c:v>1.3178794332720101</c:v>
                </c:pt>
                <c:pt idx="6">
                  <c:v>1.32131045863777</c:v>
                </c:pt>
                <c:pt idx="7">
                  <c:v>1.3122680269698399</c:v>
                </c:pt>
                <c:pt idx="8">
                  <c:v>1.4110282730700201</c:v>
                </c:pt>
                <c:pt idx="9">
                  <c:v>1.5735898808186299</c:v>
                </c:pt>
                <c:pt idx="10">
                  <c:v>1.71952799913259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6-4BB0-8E06-306029D56F96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(4)'!$AK$17:$AK$27</c:f>
              <c:numCache>
                <c:formatCode>General</c:formatCode>
                <c:ptCount val="11"/>
                <c:pt idx="0">
                  <c:v>0.92155452797771298</c:v>
                </c:pt>
                <c:pt idx="1">
                  <c:v>0.98518691486072796</c:v>
                </c:pt>
                <c:pt idx="2">
                  <c:v>0.98419735297972899</c:v>
                </c:pt>
                <c:pt idx="3">
                  <c:v>0.98964408808191495</c:v>
                </c:pt>
                <c:pt idx="4">
                  <c:v>0.99357651333553099</c:v>
                </c:pt>
                <c:pt idx="5">
                  <c:v>0.99078870061373503</c:v>
                </c:pt>
                <c:pt idx="6">
                  <c:v>0.996090805172548</c:v>
                </c:pt>
                <c:pt idx="7">
                  <c:v>1.0067130195149001</c:v>
                </c:pt>
                <c:pt idx="8">
                  <c:v>1.10175583978949</c:v>
                </c:pt>
                <c:pt idx="9">
                  <c:v>1.2219859892204601</c:v>
                </c:pt>
                <c:pt idx="10">
                  <c:v>1.28789351244434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96-4BB0-8E06-306029D56F96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(4)'!$AK$6:$AK$16</c:f>
              <c:numCache>
                <c:formatCode>General</c:formatCode>
                <c:ptCount val="11"/>
                <c:pt idx="0">
                  <c:v>0.65737474144096597</c:v>
                </c:pt>
                <c:pt idx="1">
                  <c:v>0.66184172808055297</c:v>
                </c:pt>
                <c:pt idx="2">
                  <c:v>0.66789741962373494</c:v>
                </c:pt>
                <c:pt idx="3">
                  <c:v>0.68001133937761005</c:v>
                </c:pt>
                <c:pt idx="4">
                  <c:v>0.65885666694908895</c:v>
                </c:pt>
                <c:pt idx="5">
                  <c:v>0.66141519802415605</c:v>
                </c:pt>
                <c:pt idx="6">
                  <c:v>0.65858350042112201</c:v>
                </c:pt>
                <c:pt idx="7">
                  <c:v>0.71234887233404398</c:v>
                </c:pt>
                <c:pt idx="8">
                  <c:v>0.76965783464477799</c:v>
                </c:pt>
                <c:pt idx="9">
                  <c:v>0.83798777591866902</c:v>
                </c:pt>
                <c:pt idx="10">
                  <c:v>0.86087755760060802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96-4BB0-8E06-306029D5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'SS5-Orifice1_4inDrum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'SS5-Orifice1_4inDrum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(4)'!$AQ$72:$AQ$82</c:f>
              <c:numCache>
                <c:formatCode>General</c:formatCode>
                <c:ptCount val="11"/>
                <c:pt idx="0">
                  <c:v>20039.797022046499</c:v>
                </c:pt>
                <c:pt idx="1">
                  <c:v>20031.886689778501</c:v>
                </c:pt>
                <c:pt idx="2">
                  <c:v>20020.562532877499</c:v>
                </c:pt>
                <c:pt idx="3">
                  <c:v>20004.6266981359</c:v>
                </c:pt>
                <c:pt idx="4">
                  <c:v>20020.722578152101</c:v>
                </c:pt>
                <c:pt idx="5">
                  <c:v>20023.293539353399</c:v>
                </c:pt>
                <c:pt idx="6">
                  <c:v>20010.757495875401</c:v>
                </c:pt>
                <c:pt idx="7">
                  <c:v>20021.5584782941</c:v>
                </c:pt>
                <c:pt idx="8">
                  <c:v>20010.873116652499</c:v>
                </c:pt>
                <c:pt idx="9">
                  <c:v>20010.045196648</c:v>
                </c:pt>
                <c:pt idx="10">
                  <c:v>19995.5267077518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3-422F-98D0-E6F045D44E68}"/>
            </c:ext>
          </c:extLst>
        </c:ser>
        <c:ser>
          <c:idx val="9"/>
          <c:order val="1"/>
          <c:tx>
            <c:strRef>
              <c:f>'SS5-Orifice1_4inDrum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'SS5-Orifice1_4inDrum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(4)'!$AQ$61:$AQ$71</c:f>
              <c:numCache>
                <c:formatCode>General</c:formatCode>
                <c:ptCount val="11"/>
                <c:pt idx="0">
                  <c:v>17365.013408649302</c:v>
                </c:pt>
                <c:pt idx="1">
                  <c:v>17361.0066218869</c:v>
                </c:pt>
                <c:pt idx="2">
                  <c:v>17347.436301118199</c:v>
                </c:pt>
                <c:pt idx="3">
                  <c:v>17359.4538063123</c:v>
                </c:pt>
                <c:pt idx="4">
                  <c:v>17357.8643147373</c:v>
                </c:pt>
                <c:pt idx="5">
                  <c:v>17362.222067966301</c:v>
                </c:pt>
                <c:pt idx="6">
                  <c:v>17338.370094780301</c:v>
                </c:pt>
                <c:pt idx="7">
                  <c:v>17357.005497870301</c:v>
                </c:pt>
                <c:pt idx="8">
                  <c:v>17367.532225406201</c:v>
                </c:pt>
                <c:pt idx="9">
                  <c:v>17363.5084003302</c:v>
                </c:pt>
                <c:pt idx="10">
                  <c:v>17341.262835270099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3-422F-98D0-E6F045D44E68}"/>
            </c:ext>
          </c:extLst>
        </c:ser>
        <c:ser>
          <c:idx val="4"/>
          <c:order val="2"/>
          <c:tx>
            <c:strRef>
              <c:f>'SS5-Orifice1_4inDrum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'SS5-Orifice1_4inDrum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(4)'!$AQ$50:$AQ$60</c:f>
              <c:numCache>
                <c:formatCode>General</c:formatCode>
                <c:ptCount val="11"/>
                <c:pt idx="0">
                  <c:v>14779.660821776</c:v>
                </c:pt>
                <c:pt idx="1">
                  <c:v>14777.3577181455</c:v>
                </c:pt>
                <c:pt idx="2">
                  <c:v>14770.6748855106</c:v>
                </c:pt>
                <c:pt idx="3">
                  <c:v>14784.7264190067</c:v>
                </c:pt>
                <c:pt idx="4">
                  <c:v>14770.473133047601</c:v>
                </c:pt>
                <c:pt idx="5">
                  <c:v>14782.828551286901</c:v>
                </c:pt>
                <c:pt idx="6">
                  <c:v>14770.1346673481</c:v>
                </c:pt>
                <c:pt idx="7">
                  <c:v>14762.029512672199</c:v>
                </c:pt>
                <c:pt idx="8">
                  <c:v>14765.321560713101</c:v>
                </c:pt>
                <c:pt idx="9">
                  <c:v>14764.606420272899</c:v>
                </c:pt>
                <c:pt idx="10">
                  <c:v>14749.964882460999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73-422F-98D0-E6F045D44E68}"/>
            </c:ext>
          </c:extLst>
        </c:ser>
        <c:ser>
          <c:idx val="8"/>
          <c:order val="3"/>
          <c:tx>
            <c:strRef>
              <c:f>'SS5-Orifice1_4inDrum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'SS5-Orifice1_4inDrum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(4)'!$AQ$39:$AQ$49</c:f>
              <c:numCache>
                <c:formatCode>General</c:formatCode>
                <c:ptCount val="11"/>
                <c:pt idx="0">
                  <c:v>12252.744034850601</c:v>
                </c:pt>
                <c:pt idx="1">
                  <c:v>12256.0309201124</c:v>
                </c:pt>
                <c:pt idx="2">
                  <c:v>12256.051870973401</c:v>
                </c:pt>
                <c:pt idx="3">
                  <c:v>12256.665442469999</c:v>
                </c:pt>
                <c:pt idx="4">
                  <c:v>12243.5335080285</c:v>
                </c:pt>
                <c:pt idx="5">
                  <c:v>12240.474647064601</c:v>
                </c:pt>
                <c:pt idx="6">
                  <c:v>12240.7598992934</c:v>
                </c:pt>
                <c:pt idx="7">
                  <c:v>12249.0668326586</c:v>
                </c:pt>
                <c:pt idx="8">
                  <c:v>12242.7552518133</c:v>
                </c:pt>
                <c:pt idx="9">
                  <c:v>12241.054069002999</c:v>
                </c:pt>
                <c:pt idx="10">
                  <c:v>12237.7461565909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3-422F-98D0-E6F045D44E68}"/>
            </c:ext>
          </c:extLst>
        </c:ser>
        <c:ser>
          <c:idx val="3"/>
          <c:order val="4"/>
          <c:tx>
            <c:strRef>
              <c:f>'SS5-Orifice1_4inDrum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'SS5-Orifice1_4inDrum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(4)'!$AQ$28:$AQ$38</c:f>
              <c:numCache>
                <c:formatCode>General</c:formatCode>
                <c:ptCount val="11"/>
                <c:pt idx="0">
                  <c:v>9776.9674250710905</c:v>
                </c:pt>
                <c:pt idx="1">
                  <c:v>9775.4576319827302</c:v>
                </c:pt>
                <c:pt idx="2">
                  <c:v>9770.6406442247899</c:v>
                </c:pt>
                <c:pt idx="3">
                  <c:v>9773.4753312365792</c:v>
                </c:pt>
                <c:pt idx="4">
                  <c:v>9769.5375594599609</c:v>
                </c:pt>
                <c:pt idx="5">
                  <c:v>9771.1814557979505</c:v>
                </c:pt>
                <c:pt idx="6">
                  <c:v>9771.1343962883893</c:v>
                </c:pt>
                <c:pt idx="7">
                  <c:v>9773.7689478775592</c:v>
                </c:pt>
                <c:pt idx="8">
                  <c:v>9767.3942048874305</c:v>
                </c:pt>
                <c:pt idx="9">
                  <c:v>9769.10107225301</c:v>
                </c:pt>
                <c:pt idx="10">
                  <c:v>9765.4356242110207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3-422F-98D0-E6F045D44E68}"/>
            </c:ext>
          </c:extLst>
        </c:ser>
        <c:ser>
          <c:idx val="0"/>
          <c:order val="5"/>
          <c:tx>
            <c:strRef>
              <c:f>'SS5-Orifice1_4inDrum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'SS5-Orifice1_4inDrum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(4)'!$AQ$17:$AQ$27</c:f>
              <c:numCache>
                <c:formatCode>General</c:formatCode>
                <c:ptCount val="11"/>
                <c:pt idx="0">
                  <c:v>7336.7794119358896</c:v>
                </c:pt>
                <c:pt idx="1">
                  <c:v>7336.4550745796996</c:v>
                </c:pt>
                <c:pt idx="2">
                  <c:v>7337.8517656127096</c:v>
                </c:pt>
                <c:pt idx="3">
                  <c:v>7338.6547464355499</c:v>
                </c:pt>
                <c:pt idx="4">
                  <c:v>7342.3396581512097</c:v>
                </c:pt>
                <c:pt idx="5">
                  <c:v>7339.7365222845501</c:v>
                </c:pt>
                <c:pt idx="6">
                  <c:v>7340.2554669553301</c:v>
                </c:pt>
                <c:pt idx="7">
                  <c:v>7337.2689084417498</c:v>
                </c:pt>
                <c:pt idx="8">
                  <c:v>7339.2532395690396</c:v>
                </c:pt>
                <c:pt idx="9">
                  <c:v>7338.3251989249302</c:v>
                </c:pt>
                <c:pt idx="10">
                  <c:v>4714.7694732043801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3-422F-98D0-E6F045D44E68}"/>
            </c:ext>
          </c:extLst>
        </c:ser>
        <c:ser>
          <c:idx val="2"/>
          <c:order val="6"/>
          <c:tx>
            <c:strRef>
              <c:f>'SS5-Orifice1_4inDrum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'SS5-Orifice1_4inDrum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'SS5-Orifice1_4inDrum (4)'!$AQ$6:$AQ$16</c:f>
              <c:numCache>
                <c:formatCode>General</c:formatCode>
                <c:ptCount val="11"/>
                <c:pt idx="0">
                  <c:v>4934.13685181246</c:v>
                </c:pt>
                <c:pt idx="1">
                  <c:v>4933.8367131000596</c:v>
                </c:pt>
                <c:pt idx="2">
                  <c:v>4936.3990024999403</c:v>
                </c:pt>
                <c:pt idx="3">
                  <c:v>4934.2506745401197</c:v>
                </c:pt>
                <c:pt idx="4">
                  <c:v>4935.7399135043497</c:v>
                </c:pt>
                <c:pt idx="5">
                  <c:v>4936.4773423546103</c:v>
                </c:pt>
                <c:pt idx="6">
                  <c:v>4934.1030731914898</c:v>
                </c:pt>
                <c:pt idx="7">
                  <c:v>4936.1999733810899</c:v>
                </c:pt>
                <c:pt idx="8">
                  <c:v>4931.6503272135797</c:v>
                </c:pt>
                <c:pt idx="9">
                  <c:v>4883.4586505663001</c:v>
                </c:pt>
                <c:pt idx="10">
                  <c:v>1841.8706690914901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73-422F-98D0-E6F045D4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(4)'!$AU$72:$AU$82</c:f>
              <c:numCache>
                <c:formatCode>0.00%</c:formatCode>
                <c:ptCount val="11"/>
                <c:pt idx="0">
                  <c:v>0.76790514444222813</c:v>
                </c:pt>
                <c:pt idx="1">
                  <c:v>0.54675155456501989</c:v>
                </c:pt>
                <c:pt idx="2">
                  <c:v>0.48252402545221335</c:v>
                </c:pt>
                <c:pt idx="3">
                  <c:v>0.4250229523240362</c:v>
                </c:pt>
                <c:pt idx="4">
                  <c:v>0.2145728549150254</c:v>
                </c:pt>
                <c:pt idx="5">
                  <c:v>0.15866362757645644</c:v>
                </c:pt>
                <c:pt idx="6">
                  <c:v>0.14204822121835173</c:v>
                </c:pt>
                <c:pt idx="7">
                  <c:v>4.7166371665931996E-2</c:v>
                </c:pt>
                <c:pt idx="8">
                  <c:v>1.2109028622989182E-2</c:v>
                </c:pt>
                <c:pt idx="9">
                  <c:v>4.9723263527965692E-7</c:v>
                </c:pt>
                <c:pt idx="10">
                  <c:v>1.2630424403772714E-7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C4-ADE2-17F73B6A365F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(4)'!$AU$61:$AU$71</c:f>
              <c:numCache>
                <c:formatCode>0.00%</c:formatCode>
                <c:ptCount val="11"/>
                <c:pt idx="0">
                  <c:v>0.76723899240214932</c:v>
                </c:pt>
                <c:pt idx="1">
                  <c:v>0.5472463329294146</c:v>
                </c:pt>
                <c:pt idx="2">
                  <c:v>0.47967835349960136</c:v>
                </c:pt>
                <c:pt idx="3">
                  <c:v>0.41816220650487423</c:v>
                </c:pt>
                <c:pt idx="4">
                  <c:v>0.20299042175217963</c:v>
                </c:pt>
                <c:pt idx="5">
                  <c:v>0.141062038065984</c:v>
                </c:pt>
                <c:pt idx="6">
                  <c:v>0.11634321550729844</c:v>
                </c:pt>
                <c:pt idx="7">
                  <c:v>2.3211083298066017E-2</c:v>
                </c:pt>
                <c:pt idx="8">
                  <c:v>3.4064452151366964E-3</c:v>
                </c:pt>
                <c:pt idx="9">
                  <c:v>4.97232460250984E-7</c:v>
                </c:pt>
                <c:pt idx="10">
                  <c:v>1.2630408202969054E-7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E-44C4-ADE2-17F73B6A365F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(4)'!$AU$50:$AU$60</c:f>
              <c:numCache>
                <c:formatCode>0.00%</c:formatCode>
                <c:ptCount val="11"/>
                <c:pt idx="0">
                  <c:v>0.76548703907021276</c:v>
                </c:pt>
                <c:pt idx="1">
                  <c:v>0.54274163141519516</c:v>
                </c:pt>
                <c:pt idx="2">
                  <c:v>0.47349323341449279</c:v>
                </c:pt>
                <c:pt idx="3">
                  <c:v>0.4121520356091789</c:v>
                </c:pt>
                <c:pt idx="4">
                  <c:v>0.16545356871478362</c:v>
                </c:pt>
                <c:pt idx="5">
                  <c:v>8.5733853408864344E-2</c:v>
                </c:pt>
                <c:pt idx="6">
                  <c:v>6.6254613697998371E-2</c:v>
                </c:pt>
                <c:pt idx="7">
                  <c:v>6.3121715964551761E-3</c:v>
                </c:pt>
                <c:pt idx="8">
                  <c:v>8.9339783872567323E-7</c:v>
                </c:pt>
                <c:pt idx="9">
                  <c:v>4.972321895315035E-7</c:v>
                </c:pt>
                <c:pt idx="10">
                  <c:v>1.2630379940847063E-7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E-44C4-ADE2-17F73B6A365F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(4)'!$AU$39:$AU$49</c:f>
              <c:numCache>
                <c:formatCode>0.00%</c:formatCode>
                <c:ptCount val="11"/>
                <c:pt idx="0">
                  <c:v>0.76333834132145195</c:v>
                </c:pt>
                <c:pt idx="1">
                  <c:v>0.53851846355028499</c:v>
                </c:pt>
                <c:pt idx="2">
                  <c:v>0.4683931032860415</c:v>
                </c:pt>
                <c:pt idx="3">
                  <c:v>0.39825986298153687</c:v>
                </c:pt>
                <c:pt idx="4">
                  <c:v>9.2229705947358923E-2</c:v>
                </c:pt>
                <c:pt idx="5">
                  <c:v>3.3005142319899206E-2</c:v>
                </c:pt>
                <c:pt idx="6">
                  <c:v>2.0907538478848142E-2</c:v>
                </c:pt>
                <c:pt idx="7">
                  <c:v>1.2334474627928645E-6</c:v>
                </c:pt>
                <c:pt idx="8">
                  <c:v>8.9339723726561188E-7</c:v>
                </c:pt>
                <c:pt idx="9">
                  <c:v>4.9723181255881418E-7</c:v>
                </c:pt>
                <c:pt idx="10">
                  <c:v>1.2630349899112084E-7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E-44C4-ADE2-17F73B6A365F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(4)'!$AU$28:$AU$38</c:f>
              <c:numCache>
                <c:formatCode>0.00%</c:formatCode>
                <c:ptCount val="11"/>
                <c:pt idx="0">
                  <c:v>0.7595483252898122</c:v>
                </c:pt>
                <c:pt idx="1">
                  <c:v>0.52648541925970282</c:v>
                </c:pt>
                <c:pt idx="2">
                  <c:v>0.44622819225364274</c:v>
                </c:pt>
                <c:pt idx="3">
                  <c:v>0.36296278455756414</c:v>
                </c:pt>
                <c:pt idx="4">
                  <c:v>2.4350639620746867E-2</c:v>
                </c:pt>
                <c:pt idx="5">
                  <c:v>1.2391918764187038E-3</c:v>
                </c:pt>
                <c:pt idx="6">
                  <c:v>6.6073486899446396E-5</c:v>
                </c:pt>
                <c:pt idx="7">
                  <c:v>1.2334463877522491E-6</c:v>
                </c:pt>
                <c:pt idx="8">
                  <c:v>8.9339664180413929E-7</c:v>
                </c:pt>
                <c:pt idx="9">
                  <c:v>4.9723122118963273E-7</c:v>
                </c:pt>
                <c:pt idx="10">
                  <c:v>1.2630294952738102E-7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E-44C4-ADE2-17F73B6A365F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(4)'!$AU$17:$AU$27</c:f>
              <c:numCache>
                <c:formatCode>0.00%</c:formatCode>
                <c:ptCount val="11"/>
                <c:pt idx="0">
                  <c:v>0.75230357272308201</c:v>
                </c:pt>
                <c:pt idx="1">
                  <c:v>0.45849513394333863</c:v>
                </c:pt>
                <c:pt idx="2">
                  <c:v>0.3461365080416311</c:v>
                </c:pt>
                <c:pt idx="3">
                  <c:v>0.2368983644943489</c:v>
                </c:pt>
                <c:pt idx="4">
                  <c:v>2.3466285959611378E-6</c:v>
                </c:pt>
                <c:pt idx="5">
                  <c:v>1.9272599211755475E-6</c:v>
                </c:pt>
                <c:pt idx="6">
                  <c:v>1.8122258636460497E-6</c:v>
                </c:pt>
                <c:pt idx="7">
                  <c:v>1.2334447824293203E-6</c:v>
                </c:pt>
                <c:pt idx="8">
                  <c:v>8.9339566475126257E-7</c:v>
                </c:pt>
                <c:pt idx="9">
                  <c:v>4.972304302474425E-7</c:v>
                </c:pt>
                <c:pt idx="10">
                  <c:v>1.2630207957941708E-7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FE-44C4-ADE2-17F73B6A365F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(4)'!$AU$6:$AU$16</c:f>
              <c:numCache>
                <c:formatCode>0.00%</c:formatCode>
                <c:ptCount val="11"/>
                <c:pt idx="0">
                  <c:v>0.68294712213349029</c:v>
                </c:pt>
                <c:pt idx="1">
                  <c:v>0.2858963682607229</c:v>
                </c:pt>
                <c:pt idx="2">
                  <c:v>0.14820481513816239</c:v>
                </c:pt>
                <c:pt idx="3">
                  <c:v>4.0414133424333705E-2</c:v>
                </c:pt>
                <c:pt idx="4">
                  <c:v>2.3466249951579973E-6</c:v>
                </c:pt>
                <c:pt idx="5">
                  <c:v>1.9272563816665508E-6</c:v>
                </c:pt>
                <c:pt idx="6">
                  <c:v>1.8122222404868076E-6</c:v>
                </c:pt>
                <c:pt idx="7">
                  <c:v>1.233442564698825E-6</c:v>
                </c:pt>
                <c:pt idx="8">
                  <c:v>8.9339385296359022E-7</c:v>
                </c:pt>
                <c:pt idx="9">
                  <c:v>4.9722879431995932E-7</c:v>
                </c:pt>
                <c:pt idx="10">
                  <c:v>1.263003830956787E-7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FE-44C4-ADE2-17F73B6A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(4)'!$AT$72:$AT$82</c:f>
              <c:numCache>
                <c:formatCode>General</c:formatCode>
                <c:ptCount val="11"/>
                <c:pt idx="0">
                  <c:v>-9633.0325196254398</c:v>
                </c:pt>
                <c:pt idx="1">
                  <c:v>-9632.9661930059192</c:v>
                </c:pt>
                <c:pt idx="2">
                  <c:v>-9632.8985841854101</c:v>
                </c:pt>
                <c:pt idx="3">
                  <c:v>-9632.8606438547795</c:v>
                </c:pt>
                <c:pt idx="4">
                  <c:v>-9632.7187642216504</c:v>
                </c:pt>
                <c:pt idx="5">
                  <c:v>-9632.6425043447398</c:v>
                </c:pt>
                <c:pt idx="6">
                  <c:v>-9632.6173383795394</c:v>
                </c:pt>
                <c:pt idx="7">
                  <c:v>-7456.5510270116902</c:v>
                </c:pt>
                <c:pt idx="8">
                  <c:v>-5653.9973888684699</c:v>
                </c:pt>
                <c:pt idx="9">
                  <c:v>-3974.6331793153499</c:v>
                </c:pt>
                <c:pt idx="10">
                  <c:v>-1129.01782256303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6-40EB-9D11-407FABF541B4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(4)'!$AT$61:$AT$71</c:f>
              <c:numCache>
                <c:formatCode>General</c:formatCode>
                <c:ptCount val="11"/>
                <c:pt idx="0">
                  <c:v>-8454.8864007628799</c:v>
                </c:pt>
                <c:pt idx="1">
                  <c:v>-8454.82990078697</c:v>
                </c:pt>
                <c:pt idx="2">
                  <c:v>-8454.7797958072897</c:v>
                </c:pt>
                <c:pt idx="3">
                  <c:v>-8454.7770004413305</c:v>
                </c:pt>
                <c:pt idx="4">
                  <c:v>-8454.6090983141894</c:v>
                </c:pt>
                <c:pt idx="5">
                  <c:v>-8454.5478147906797</c:v>
                </c:pt>
                <c:pt idx="6">
                  <c:v>-8014.1194132125502</c:v>
                </c:pt>
                <c:pt idx="7">
                  <c:v>-5225.26700215857</c:v>
                </c:pt>
                <c:pt idx="8">
                  <c:v>-4278.31964561316</c:v>
                </c:pt>
                <c:pt idx="9">
                  <c:v>-2859.4732377219102</c:v>
                </c:pt>
                <c:pt idx="10">
                  <c:v>-826.72879973864599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6-40EB-9D11-407FABF541B4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(4)'!$AT$50:$AT$60</c:f>
              <c:numCache>
                <c:formatCode>General</c:formatCode>
                <c:ptCount val="11"/>
                <c:pt idx="0">
                  <c:v>-7276.8657845228199</c:v>
                </c:pt>
                <c:pt idx="1">
                  <c:v>-7276.8137502209702</c:v>
                </c:pt>
                <c:pt idx="2">
                  <c:v>-7276.7960016454199</c:v>
                </c:pt>
                <c:pt idx="3">
                  <c:v>-7276.7722733086603</c:v>
                </c:pt>
                <c:pt idx="4">
                  <c:v>-6957.3519593268702</c:v>
                </c:pt>
                <c:pt idx="5">
                  <c:v>-5555.3015379346098</c:v>
                </c:pt>
                <c:pt idx="6">
                  <c:v>-5184.8349627009302</c:v>
                </c:pt>
                <c:pt idx="7">
                  <c:v>-3737.34144710591</c:v>
                </c:pt>
                <c:pt idx="8">
                  <c:v>-3225.64819828195</c:v>
                </c:pt>
                <c:pt idx="9">
                  <c:v>-1982.4673305232</c:v>
                </c:pt>
                <c:pt idx="10">
                  <c:v>-598.84319895848603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6-40EB-9D11-407FABF541B4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(4)'!$AT$39:$AT$49</c:f>
              <c:numCache>
                <c:formatCode>General</c:formatCode>
                <c:ptCount val="11"/>
                <c:pt idx="0">
                  <c:v>-6098.9641013065702</c:v>
                </c:pt>
                <c:pt idx="1">
                  <c:v>-6098.9153697314696</c:v>
                </c:pt>
                <c:pt idx="2">
                  <c:v>-6098.9064209639</c:v>
                </c:pt>
                <c:pt idx="3">
                  <c:v>-6098.8866245699601</c:v>
                </c:pt>
                <c:pt idx="4">
                  <c:v>-4315.8198429164504</c:v>
                </c:pt>
                <c:pt idx="5">
                  <c:v>-3554.8609602246802</c:v>
                </c:pt>
                <c:pt idx="6">
                  <c:v>-3368.95696905971</c:v>
                </c:pt>
                <c:pt idx="7">
                  <c:v>-2643.4566338866198</c:v>
                </c:pt>
                <c:pt idx="8">
                  <c:v>-2097.3459181522799</c:v>
                </c:pt>
                <c:pt idx="9">
                  <c:v>-1313.3162104184601</c:v>
                </c:pt>
                <c:pt idx="10">
                  <c:v>-434.127625716892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6-40EB-9D11-407FABF541B4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(4)'!$AT$28:$AT$38</c:f>
              <c:numCache>
                <c:formatCode>General</c:formatCode>
                <c:ptCount val="11"/>
                <c:pt idx="0">
                  <c:v>-4921.1799958747497</c:v>
                </c:pt>
                <c:pt idx="1">
                  <c:v>-4921.1480787378696</c:v>
                </c:pt>
                <c:pt idx="2">
                  <c:v>-4921.1350417015201</c:v>
                </c:pt>
                <c:pt idx="3">
                  <c:v>-4704.0309419549003</c:v>
                </c:pt>
                <c:pt idx="4">
                  <c:v>-2637.65716254168</c:v>
                </c:pt>
                <c:pt idx="5">
                  <c:v>-2298.5405736222001</c:v>
                </c:pt>
                <c:pt idx="6">
                  <c:v>-2191.2633257234602</c:v>
                </c:pt>
                <c:pt idx="7">
                  <c:v>-1588.1455965162099</c:v>
                </c:pt>
                <c:pt idx="8">
                  <c:v>-1280.13436950556</c:v>
                </c:pt>
                <c:pt idx="9">
                  <c:v>-826.99410260032801</c:v>
                </c:pt>
                <c:pt idx="10">
                  <c:v>-322.104994062701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86-40EB-9D11-407FABF541B4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(4)'!$AT$17:$AT$27</c:f>
              <c:numCache>
                <c:formatCode>General</c:formatCode>
                <c:ptCount val="11"/>
                <c:pt idx="0">
                  <c:v>-3743.5298176966198</c:v>
                </c:pt>
                <c:pt idx="1">
                  <c:v>-3252.8812487001801</c:v>
                </c:pt>
                <c:pt idx="2">
                  <c:v>-2934.4657381982802</c:v>
                </c:pt>
                <c:pt idx="3">
                  <c:v>-2625.5575296809998</c:v>
                </c:pt>
                <c:pt idx="4">
                  <c:v>-1457.1419289118801</c:v>
                </c:pt>
                <c:pt idx="5">
                  <c:v>-1194.42524783565</c:v>
                </c:pt>
                <c:pt idx="6">
                  <c:v>-1134.93388557912</c:v>
                </c:pt>
                <c:pt idx="7">
                  <c:v>-889.51781514701997</c:v>
                </c:pt>
                <c:pt idx="8">
                  <c:v>-724.31723432414105</c:v>
                </c:pt>
                <c:pt idx="9">
                  <c:v>-502.78521079158298</c:v>
                </c:pt>
                <c:pt idx="10">
                  <c:v>-253.49242556847801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86-40EB-9D11-407FABF541B4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(4)'!$AT$6:$AT$16</c:f>
              <c:numCache>
                <c:formatCode>General</c:formatCode>
                <c:ptCount val="11"/>
                <c:pt idx="0">
                  <c:v>-2086.1923720839</c:v>
                </c:pt>
                <c:pt idx="1">
                  <c:v>-1647.3335063556499</c:v>
                </c:pt>
                <c:pt idx="2">
                  <c:v>-1496.3497327714699</c:v>
                </c:pt>
                <c:pt idx="3">
                  <c:v>-1359.7489914248699</c:v>
                </c:pt>
                <c:pt idx="4">
                  <c:v>-634.43674404300305</c:v>
                </c:pt>
                <c:pt idx="5">
                  <c:v>-563.48095642725104</c:v>
                </c:pt>
                <c:pt idx="6">
                  <c:v>-546.90093543656803</c:v>
                </c:pt>
                <c:pt idx="7">
                  <c:v>-461.330134423787</c:v>
                </c:pt>
                <c:pt idx="8">
                  <c:v>-398.43228281870898</c:v>
                </c:pt>
                <c:pt idx="9">
                  <c:v>-313.34668445525801</c:v>
                </c:pt>
                <c:pt idx="10">
                  <c:v>-218.887841008751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86-40EB-9D11-407FABF5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(4)'!$AJ$72:$AJ$82</c:f>
              <c:numCache>
                <c:formatCode>0.00E+00</c:formatCode>
                <c:ptCount val="11"/>
                <c:pt idx="0">
                  <c:v>1.23078980273803</c:v>
                </c:pt>
                <c:pt idx="1">
                  <c:v>1.62154902636007</c:v>
                </c:pt>
                <c:pt idx="2">
                  <c:v>1.79187552225667</c:v>
                </c:pt>
                <c:pt idx="3">
                  <c:v>1.9822714593508299</c:v>
                </c:pt>
                <c:pt idx="4" formatCode="General">
                  <c:v>3.0868207530617999</c:v>
                </c:pt>
                <c:pt idx="5" formatCode="General">
                  <c:v>3.5451521086192801</c:v>
                </c:pt>
                <c:pt idx="6" formatCode="General">
                  <c:v>3.7079245014040101</c:v>
                </c:pt>
                <c:pt idx="7" formatCode="General">
                  <c:v>4.1046185856532897</c:v>
                </c:pt>
                <c:pt idx="8" formatCode="General">
                  <c:v>4.4588461730782702</c:v>
                </c:pt>
                <c:pt idx="9" formatCode="General">
                  <c:v>6.3982005866152001</c:v>
                </c:pt>
                <c:pt idx="10" formatCode="General">
                  <c:v>12.275171978946601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1-460B-8D17-381643537150}"/>
            </c:ext>
          </c:extLst>
        </c:ser>
        <c:ser>
          <c:idx val="9"/>
          <c:order val="1"/>
          <c:tx>
            <c:strRef>
              <c:f>'SS2-Orifice1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(4)'!$AJ$61:$AJ$71</c:f>
              <c:numCache>
                <c:formatCode>0.00E+00</c:formatCode>
                <c:ptCount val="11"/>
                <c:pt idx="0">
                  <c:v>1.23072560789548</c:v>
                </c:pt>
                <c:pt idx="1">
                  <c:v>1.6214973333839899</c:v>
                </c:pt>
                <c:pt idx="2">
                  <c:v>1.7918363507611801</c:v>
                </c:pt>
                <c:pt idx="3">
                  <c:v>1.9821719640506199</c:v>
                </c:pt>
                <c:pt idx="4" formatCode="General">
                  <c:v>3.0866857484142902</c:v>
                </c:pt>
                <c:pt idx="5" formatCode="General">
                  <c:v>3.5448340105871101</c:v>
                </c:pt>
                <c:pt idx="6" formatCode="General">
                  <c:v>3.6011904826489198</c:v>
                </c:pt>
                <c:pt idx="7" formatCode="General">
                  <c:v>3.4406091602622801</c:v>
                </c:pt>
                <c:pt idx="8" formatCode="General">
                  <c:v>3.9914989540396899</c:v>
                </c:pt>
                <c:pt idx="9" formatCode="General">
                  <c:v>5.7403776392130403</c:v>
                </c:pt>
                <c:pt idx="10" formatCode="General">
                  <c:v>10.777047443692499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1-460B-8D17-381643537150}"/>
            </c:ext>
          </c:extLst>
        </c:ser>
        <c:ser>
          <c:idx val="4"/>
          <c:order val="2"/>
          <c:tx>
            <c:strRef>
              <c:f>'SS2-Orifice1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(4)'!$AJ$50:$AJ$60</c:f>
              <c:numCache>
                <c:formatCode>0.00E+00</c:formatCode>
                <c:ptCount val="11"/>
                <c:pt idx="0">
                  <c:v>1.2306850753262299</c:v>
                </c:pt>
                <c:pt idx="1">
                  <c:v>1.6214326820077101</c:v>
                </c:pt>
                <c:pt idx="2">
                  <c:v>1.79174816442555</c:v>
                </c:pt>
                <c:pt idx="3">
                  <c:v>1.9820958390438601</c:v>
                </c:pt>
                <c:pt idx="4" formatCode="General">
                  <c:v>3.04105571931595</c:v>
                </c:pt>
                <c:pt idx="5" formatCode="General">
                  <c:v>2.8578198670925898</c:v>
                </c:pt>
                <c:pt idx="6" formatCode="General">
                  <c:v>2.8186760846495802</c:v>
                </c:pt>
                <c:pt idx="7" formatCode="General">
                  <c:v>2.9638032663537301</c:v>
                </c:pt>
                <c:pt idx="8" formatCode="General">
                  <c:v>3.6189336172869102</c:v>
                </c:pt>
                <c:pt idx="9" formatCode="General">
                  <c:v>5.0718448689794497</c:v>
                </c:pt>
                <c:pt idx="10" formatCode="General">
                  <c:v>9.2835023413129907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1-460B-8D17-381643537150}"/>
            </c:ext>
          </c:extLst>
        </c:ser>
        <c:ser>
          <c:idx val="8"/>
          <c:order val="3"/>
          <c:tx>
            <c:strRef>
              <c:f>'SS2-Orifice1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(4)'!$AJ$39:$AJ$49</c:f>
              <c:numCache>
                <c:formatCode>0.00E+00</c:formatCode>
                <c:ptCount val="11"/>
                <c:pt idx="0">
                  <c:v>1.2306073039902901</c:v>
                </c:pt>
                <c:pt idx="1">
                  <c:v>1.62135635317436</c:v>
                </c:pt>
                <c:pt idx="2">
                  <c:v>1.7916503162422199</c:v>
                </c:pt>
                <c:pt idx="3">
                  <c:v>1.9819886000456399</c:v>
                </c:pt>
                <c:pt idx="4" formatCode="General">
                  <c:v>2.28940533599443</c:v>
                </c:pt>
                <c:pt idx="5" formatCode="General">
                  <c:v>2.2264930008339201</c:v>
                </c:pt>
                <c:pt idx="6" formatCode="General">
                  <c:v>2.2306810540838899</c:v>
                </c:pt>
                <c:pt idx="7" formatCode="General">
                  <c:v>2.60013850279157</c:v>
                </c:pt>
                <c:pt idx="8" formatCode="General">
                  <c:v>3.1622149793740002</c:v>
                </c:pt>
                <c:pt idx="9" formatCode="General">
                  <c:v>4.4103613547571996</c:v>
                </c:pt>
                <c:pt idx="10" formatCode="General">
                  <c:v>7.7856990797368599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01-460B-8D17-381643537150}"/>
            </c:ext>
          </c:extLst>
        </c:ser>
        <c:ser>
          <c:idx val="3"/>
          <c:order val="4"/>
          <c:tx>
            <c:strRef>
              <c:f>'SS2-Orifice1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(4)'!$AJ$28:$AJ$38</c:f>
              <c:numCache>
                <c:formatCode>0.00E+00</c:formatCode>
                <c:ptCount val="11"/>
                <c:pt idx="0">
                  <c:v>1.2305505099876299</c:v>
                </c:pt>
                <c:pt idx="1">
                  <c:v>1.62125020638734</c:v>
                </c:pt>
                <c:pt idx="2">
                  <c:v>1.7915394668322</c:v>
                </c:pt>
                <c:pt idx="3">
                  <c:v>1.95384041274974</c:v>
                </c:pt>
                <c:pt idx="4" formatCode="General">
                  <c:v>1.7188395395346501</c:v>
                </c:pt>
                <c:pt idx="5" formatCode="General">
                  <c:v>1.77030026182398</c:v>
                </c:pt>
                <c:pt idx="6" formatCode="General">
                  <c:v>1.8121052292764199</c:v>
                </c:pt>
                <c:pt idx="7" formatCode="General">
                  <c:v>2.1934154464206301</c:v>
                </c:pt>
                <c:pt idx="8" formatCode="General">
                  <c:v>2.6902449302391802</c:v>
                </c:pt>
                <c:pt idx="9" formatCode="General">
                  <c:v>3.7498750299127099</c:v>
                </c:pt>
                <c:pt idx="10" formatCode="General">
                  <c:v>6.2753889954491298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1-460B-8D17-381643537150}"/>
            </c:ext>
          </c:extLst>
        </c:ser>
        <c:ser>
          <c:idx val="0"/>
          <c:order val="5"/>
          <c:tx>
            <c:strRef>
              <c:f>'SS2-Orifice1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(4)'!$AJ$17:$AJ$27</c:f>
              <c:numCache>
                <c:formatCode>0.00E+00</c:formatCode>
                <c:ptCount val="11"/>
                <c:pt idx="0">
                  <c:v>1.2304679063545201</c:v>
                </c:pt>
                <c:pt idx="1">
                  <c:v>1.39299260055271</c:v>
                </c:pt>
                <c:pt idx="2">
                  <c:v>1.3533901350684101</c:v>
                </c:pt>
                <c:pt idx="3">
                  <c:v>1.3185249534919401</c:v>
                </c:pt>
                <c:pt idx="4" formatCode="General">
                  <c:v>1.3062567774115099</c:v>
                </c:pt>
                <c:pt idx="5" formatCode="General">
                  <c:v>1.39386991825449</c:v>
                </c:pt>
                <c:pt idx="6" formatCode="General">
                  <c:v>1.4308970017293201</c:v>
                </c:pt>
                <c:pt idx="7" formatCode="General">
                  <c:v>1.78601652534254</c:v>
                </c:pt>
                <c:pt idx="8" formatCode="General">
                  <c:v>2.1825441930631899</c:v>
                </c:pt>
                <c:pt idx="9" formatCode="General">
                  <c:v>3.0470080450454402</c:v>
                </c:pt>
                <c:pt idx="10" formatCode="General">
                  <c:v>4.7451133727552302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1-460B-8D17-381643537150}"/>
            </c:ext>
          </c:extLst>
        </c:ser>
        <c:ser>
          <c:idx val="2"/>
          <c:order val="6"/>
          <c:tx>
            <c:strRef>
              <c:f>'SS2-Orifice1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'SS2-Orifice1 (4)'!$AJ$6:$AJ$16</c:f>
              <c:numCache>
                <c:formatCode>0.00E+00</c:formatCode>
                <c:ptCount val="11"/>
                <c:pt idx="0">
                  <c:v>0.89178773556672597</c:v>
                </c:pt>
                <c:pt idx="1">
                  <c:v>0.85229851858693095</c:v>
                </c:pt>
                <c:pt idx="2">
                  <c:v>0.84490852561880103</c:v>
                </c:pt>
                <c:pt idx="3">
                  <c:v>0.84039421167500095</c:v>
                </c:pt>
                <c:pt idx="4" formatCode="General">
                  <c:v>0.93491255567623999</c:v>
                </c:pt>
                <c:pt idx="5" formatCode="General">
                  <c:v>1.01774356807613</c:v>
                </c:pt>
                <c:pt idx="6" formatCode="General">
                  <c:v>1.05362357774283</c:v>
                </c:pt>
                <c:pt idx="7" formatCode="General">
                  <c:v>1.3467380214417799</c:v>
                </c:pt>
                <c:pt idx="8" formatCode="General">
                  <c:v>1.61447650676362</c:v>
                </c:pt>
                <c:pt idx="9" formatCode="General">
                  <c:v>2.2567856534459998</c:v>
                </c:pt>
                <c:pt idx="10" formatCode="General">
                  <c:v>3.1889709291361599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1-460B-8D17-38164353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(4)'!$AR$72:$AR$82</c:f>
              <c:numCache>
                <c:formatCode>General</c:formatCode>
                <c:ptCount val="11"/>
                <c:pt idx="0">
                  <c:v>9664.5380709599794</c:v>
                </c:pt>
                <c:pt idx="1">
                  <c:v>9664.4217913117991</c:v>
                </c:pt>
                <c:pt idx="2">
                  <c:v>9664.2101724816002</c:v>
                </c:pt>
                <c:pt idx="3">
                  <c:v>9664.2565057130105</c:v>
                </c:pt>
                <c:pt idx="4">
                  <c:v>9664.0737763934903</c:v>
                </c:pt>
                <c:pt idx="5">
                  <c:v>9663.9128605700607</c:v>
                </c:pt>
                <c:pt idx="6">
                  <c:v>9663.9525965683606</c:v>
                </c:pt>
                <c:pt idx="7">
                  <c:v>9663.3996573378208</c:v>
                </c:pt>
                <c:pt idx="8">
                  <c:v>9663.2464863239602</c:v>
                </c:pt>
                <c:pt idx="9">
                  <c:v>9662.5966560406705</c:v>
                </c:pt>
                <c:pt idx="10">
                  <c:v>4361.84740620919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D-4022-9844-1AE7D8C47DE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(4)'!$AR$61:$AR$71</c:f>
              <c:numCache>
                <c:formatCode>General</c:formatCode>
                <c:ptCount val="11"/>
                <c:pt idx="0">
                  <c:v>8477.8541666344499</c:v>
                </c:pt>
                <c:pt idx="1">
                  <c:v>8477.7188406343703</c:v>
                </c:pt>
                <c:pt idx="2">
                  <c:v>8477.77568072754</c:v>
                </c:pt>
                <c:pt idx="3">
                  <c:v>8477.7631328077696</c:v>
                </c:pt>
                <c:pt idx="4">
                  <c:v>8477.4769961688598</c:v>
                </c:pt>
                <c:pt idx="5">
                  <c:v>8477.4162604853791</c:v>
                </c:pt>
                <c:pt idx="6">
                  <c:v>8477.5115471674508</c:v>
                </c:pt>
                <c:pt idx="7">
                  <c:v>8476.8611592737707</c:v>
                </c:pt>
                <c:pt idx="8">
                  <c:v>8476.7971170222809</c:v>
                </c:pt>
                <c:pt idx="9">
                  <c:v>8475.2980005650807</c:v>
                </c:pt>
                <c:pt idx="10">
                  <c:v>3108.2337895165301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D-4022-9844-1AE7D8C47DE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(4)'!$AR$50:$AR$60</c:f>
              <c:numCache>
                <c:formatCode>General</c:formatCode>
                <c:ptCount val="11"/>
                <c:pt idx="0">
                  <c:v>7294.4161204744596</c:v>
                </c:pt>
                <c:pt idx="1">
                  <c:v>7294.3454227208504</c:v>
                </c:pt>
                <c:pt idx="2">
                  <c:v>7294.3108806181499</c:v>
                </c:pt>
                <c:pt idx="3">
                  <c:v>7294.24445674656</c:v>
                </c:pt>
                <c:pt idx="4">
                  <c:v>7293.9901004157</c:v>
                </c:pt>
                <c:pt idx="5">
                  <c:v>7293.4202442237201</c:v>
                </c:pt>
                <c:pt idx="6">
                  <c:v>7293.72048658516</c:v>
                </c:pt>
                <c:pt idx="7">
                  <c:v>7293.5396655189497</c:v>
                </c:pt>
                <c:pt idx="8">
                  <c:v>7293.6704097537104</c:v>
                </c:pt>
                <c:pt idx="9">
                  <c:v>7284.0871930946296</c:v>
                </c:pt>
                <c:pt idx="10">
                  <c:v>2106.5924773659499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D-4022-9844-1AE7D8C47DE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(4)'!$AR$39:$AR$49</c:f>
              <c:numCache>
                <c:formatCode>General</c:formatCode>
                <c:ptCount val="11"/>
                <c:pt idx="0">
                  <c:v>6113.5384767669502</c:v>
                </c:pt>
                <c:pt idx="1">
                  <c:v>6113.6687707146002</c:v>
                </c:pt>
                <c:pt idx="2">
                  <c:v>6113.6904690926203</c:v>
                </c:pt>
                <c:pt idx="3">
                  <c:v>6113.6663930490204</c:v>
                </c:pt>
                <c:pt idx="4">
                  <c:v>6113.3402757643798</c:v>
                </c:pt>
                <c:pt idx="5">
                  <c:v>6113.5155807313704</c:v>
                </c:pt>
                <c:pt idx="6">
                  <c:v>6113.4789138986898</c:v>
                </c:pt>
                <c:pt idx="7">
                  <c:v>6113.1816984895304</c:v>
                </c:pt>
                <c:pt idx="8">
                  <c:v>6112.97343641726</c:v>
                </c:pt>
                <c:pt idx="9">
                  <c:v>4286.1292080113199</c:v>
                </c:pt>
                <c:pt idx="10">
                  <c:v>1360.3015871985001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D-4022-9844-1AE7D8C47DE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(4)'!$AR$28:$AR$38</c:f>
              <c:numCache>
                <c:formatCode>General</c:formatCode>
                <c:ptCount val="11"/>
                <c:pt idx="0">
                  <c:v>4934.7141730994499</c:v>
                </c:pt>
                <c:pt idx="1">
                  <c:v>4934.8572200619401</c:v>
                </c:pt>
                <c:pt idx="2">
                  <c:v>4934.8547983648295</c:v>
                </c:pt>
                <c:pt idx="3">
                  <c:v>4934.8180624624902</c:v>
                </c:pt>
                <c:pt idx="4">
                  <c:v>4934.6699330494403</c:v>
                </c:pt>
                <c:pt idx="5">
                  <c:v>4934.5748564183104</c:v>
                </c:pt>
                <c:pt idx="6">
                  <c:v>4934.6627145810598</c:v>
                </c:pt>
                <c:pt idx="7">
                  <c:v>4934.42667872729</c:v>
                </c:pt>
                <c:pt idx="8">
                  <c:v>4540.1179456709096</c:v>
                </c:pt>
                <c:pt idx="9">
                  <c:v>2605.9522204672799</c:v>
                </c:pt>
                <c:pt idx="10">
                  <c:v>836.32979688828402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0D-4022-9844-1AE7D8C47DE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(4)'!$AR$17:$AR$27</c:f>
              <c:numCache>
                <c:formatCode>General</c:formatCode>
                <c:ptCount val="11"/>
                <c:pt idx="0">
                  <c:v>3756.4331619894801</c:v>
                </c:pt>
                <c:pt idx="1">
                  <c:v>3756.3735087436798</c:v>
                </c:pt>
                <c:pt idx="2">
                  <c:v>3756.3626907033899</c:v>
                </c:pt>
                <c:pt idx="3">
                  <c:v>3756.3834877695599</c:v>
                </c:pt>
                <c:pt idx="4">
                  <c:v>3756.30814720029</c:v>
                </c:pt>
                <c:pt idx="5">
                  <c:v>3756.2135493742799</c:v>
                </c:pt>
                <c:pt idx="6">
                  <c:v>3756.2524702891201</c:v>
                </c:pt>
                <c:pt idx="7">
                  <c:v>3076.4470183262201</c:v>
                </c:pt>
                <c:pt idx="8">
                  <c:v>2140.6017177725398</c:v>
                </c:pt>
                <c:pt idx="9">
                  <c:v>1513.1453307752499</c:v>
                </c:pt>
                <c:pt idx="10">
                  <c:v>496.43357771873599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0D-4022-9844-1AE7D8C47DE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(4)'!$AR$6:$AR$16</c:f>
              <c:numCache>
                <c:formatCode>General</c:formatCode>
                <c:ptCount val="11"/>
                <c:pt idx="0">
                  <c:v>2578.2996408174299</c:v>
                </c:pt>
                <c:pt idx="1">
                  <c:v>2578.3137725541601</c:v>
                </c:pt>
                <c:pt idx="2">
                  <c:v>2578.3066921064701</c:v>
                </c:pt>
                <c:pt idx="3">
                  <c:v>2578.2870252101102</c:v>
                </c:pt>
                <c:pt idx="4">
                  <c:v>2296.8296070453398</c:v>
                </c:pt>
                <c:pt idx="5">
                  <c:v>1904.79404748363</c:v>
                </c:pt>
                <c:pt idx="6">
                  <c:v>1788.2933782023099</c:v>
                </c:pt>
                <c:pt idx="7">
                  <c:v>1278.0443865631701</c:v>
                </c:pt>
                <c:pt idx="8">
                  <c:v>966.43638613028497</c:v>
                </c:pt>
                <c:pt idx="9">
                  <c:v>691.89684483058602</c:v>
                </c:pt>
                <c:pt idx="10">
                  <c:v>305.59210739315898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0D-4022-9844-1AE7D8C4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(4)'!$AL$72:$AL$82</c:f>
              <c:numCache>
                <c:formatCode>General</c:formatCode>
                <c:ptCount val="11"/>
                <c:pt idx="0">
                  <c:v>0.88837253062855004</c:v>
                </c:pt>
                <c:pt idx="1">
                  <c:v>0.86067446325832997</c:v>
                </c:pt>
                <c:pt idx="2">
                  <c:v>0.84845472416824697</c:v>
                </c:pt>
                <c:pt idx="3">
                  <c:v>0.82545812782931904</c:v>
                </c:pt>
                <c:pt idx="4">
                  <c:v>0.72308759419164503</c:v>
                </c:pt>
                <c:pt idx="5">
                  <c:v>0.71337745571804001</c:v>
                </c:pt>
                <c:pt idx="6">
                  <c:v>0.67345139212974203</c:v>
                </c:pt>
                <c:pt idx="7">
                  <c:v>0.60543457324623196</c:v>
                </c:pt>
                <c:pt idx="8">
                  <c:v>0.52244378299511496</c:v>
                </c:pt>
                <c:pt idx="9">
                  <c:v>0.37024927922517298</c:v>
                </c:pt>
                <c:pt idx="10">
                  <c:v>4.0065787568945699E-4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7-4463-A6EA-B03B0B05A1F1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(4)'!$AL$61:$AL$71</c:f>
              <c:numCache>
                <c:formatCode>General</c:formatCode>
                <c:ptCount val="11"/>
                <c:pt idx="0">
                  <c:v>0.886852970056899</c:v>
                </c:pt>
                <c:pt idx="1">
                  <c:v>0.85626554442645697</c:v>
                </c:pt>
                <c:pt idx="2">
                  <c:v>0.83800095614783598</c:v>
                </c:pt>
                <c:pt idx="3">
                  <c:v>0.82472913831065198</c:v>
                </c:pt>
                <c:pt idx="4">
                  <c:v>0.72678158760030098</c:v>
                </c:pt>
                <c:pt idx="5">
                  <c:v>0.68592596460673405</c:v>
                </c:pt>
                <c:pt idx="6">
                  <c:v>0.65596047214803799</c:v>
                </c:pt>
                <c:pt idx="7">
                  <c:v>0.595534656724233</c:v>
                </c:pt>
                <c:pt idx="8">
                  <c:v>0.49812198225528898</c:v>
                </c:pt>
                <c:pt idx="9">
                  <c:v>0.32109247052718598</c:v>
                </c:pt>
                <c:pt idx="10" formatCode="0.00E+00">
                  <c:v>1.03269518503405E-6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7-4463-A6EA-B03B0B05A1F1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(4)'!$AL$50:$AL$60</c:f>
              <c:numCache>
                <c:formatCode>General</c:formatCode>
                <c:ptCount val="11"/>
                <c:pt idx="0">
                  <c:v>0.88401432640859001</c:v>
                </c:pt>
                <c:pt idx="1">
                  <c:v>0.83140574715163795</c:v>
                </c:pt>
                <c:pt idx="2">
                  <c:v>0.84209046787188702</c:v>
                </c:pt>
                <c:pt idx="3">
                  <c:v>0.81858638396168304</c:v>
                </c:pt>
                <c:pt idx="4">
                  <c:v>0.69943087573517104</c:v>
                </c:pt>
                <c:pt idx="5">
                  <c:v>0.684036296193958</c:v>
                </c:pt>
                <c:pt idx="6">
                  <c:v>0.65652237409681202</c:v>
                </c:pt>
                <c:pt idx="7">
                  <c:v>0.56734393679077</c:v>
                </c:pt>
                <c:pt idx="8">
                  <c:v>0.44935889121216699</c:v>
                </c:pt>
                <c:pt idx="9">
                  <c:v>0.234999321402765</c:v>
                </c:pt>
                <c:pt idx="10" formatCode="0.00E+00">
                  <c:v>9.2033510479714098E-7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87-4463-A6EA-B03B0B05A1F1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(4)'!$AL$39:$AL$49</c:f>
              <c:numCache>
                <c:formatCode>General</c:formatCode>
                <c:ptCount val="11"/>
                <c:pt idx="0">
                  <c:v>0.87371382313915902</c:v>
                </c:pt>
                <c:pt idx="1">
                  <c:v>0.84400596483839796</c:v>
                </c:pt>
                <c:pt idx="2">
                  <c:v>0.83051390509186096</c:v>
                </c:pt>
                <c:pt idx="3">
                  <c:v>0.79837276282242797</c:v>
                </c:pt>
                <c:pt idx="4">
                  <c:v>0.70382858757385602</c:v>
                </c:pt>
                <c:pt idx="5">
                  <c:v>0.654349021698171</c:v>
                </c:pt>
                <c:pt idx="6">
                  <c:v>0.61483120387276902</c:v>
                </c:pt>
                <c:pt idx="7">
                  <c:v>0.52014343383737505</c:v>
                </c:pt>
                <c:pt idx="8">
                  <c:v>0.42682518628121502</c:v>
                </c:pt>
                <c:pt idx="9">
                  <c:v>8.7722034806224994E-2</c:v>
                </c:pt>
                <c:pt idx="10" formatCode="0.00E+00">
                  <c:v>7.6692839088527795E-7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87-4463-A6EA-B03B0B05A1F1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(4)'!$AL$28:$AL$38</c:f>
              <c:numCache>
                <c:formatCode>General</c:formatCode>
                <c:ptCount val="11"/>
                <c:pt idx="0">
                  <c:v>0.86883089753409104</c:v>
                </c:pt>
                <c:pt idx="1">
                  <c:v>0.83038368815432895</c:v>
                </c:pt>
                <c:pt idx="2">
                  <c:v>0.81668482160908995</c:v>
                </c:pt>
                <c:pt idx="3">
                  <c:v>0.80956627297034101</c:v>
                </c:pt>
                <c:pt idx="4">
                  <c:v>0.66353675541886403</c:v>
                </c:pt>
                <c:pt idx="5">
                  <c:v>0.61609270439141495</c:v>
                </c:pt>
                <c:pt idx="6">
                  <c:v>0.60804091683084804</c:v>
                </c:pt>
                <c:pt idx="7">
                  <c:v>0.47795396404229201</c:v>
                </c:pt>
                <c:pt idx="8">
                  <c:v>0.26242762473246201</c:v>
                </c:pt>
                <c:pt idx="9">
                  <c:v>1.55671504070427E-2</c:v>
                </c:pt>
                <c:pt idx="10" formatCode="0.00E+00">
                  <c:v>6.7656882461339902E-7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7-4463-A6EA-B03B0B05A1F1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(4)'!$AL$17:$AL$27</c:f>
              <c:numCache>
                <c:formatCode>General</c:formatCode>
                <c:ptCount val="11"/>
                <c:pt idx="0">
                  <c:v>0.86005115291654799</c:v>
                </c:pt>
                <c:pt idx="1">
                  <c:v>0.82401837389699695</c:v>
                </c:pt>
                <c:pt idx="2">
                  <c:v>0.80523115029639702</c:v>
                </c:pt>
                <c:pt idx="3">
                  <c:v>0.77607887560282696</c:v>
                </c:pt>
                <c:pt idx="4">
                  <c:v>0.64001674109778794</c:v>
                </c:pt>
                <c:pt idx="5">
                  <c:v>0.57829571247831102</c:v>
                </c:pt>
                <c:pt idx="6">
                  <c:v>0.56001403811610895</c:v>
                </c:pt>
                <c:pt idx="7">
                  <c:v>0.25472463243772597</c:v>
                </c:pt>
                <c:pt idx="8">
                  <c:v>4.5104353795370901E-2</c:v>
                </c:pt>
                <c:pt idx="9" formatCode="0.00E+00">
                  <c:v>1.7329241643525101E-6</c:v>
                </c:pt>
                <c:pt idx="10" formatCode="0.00E+00">
                  <c:v>5.6124193644293099E-7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87-4463-A6EA-B03B0B05A1F1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(4)'!$AL$6:$AL$16</c:f>
              <c:numCache>
                <c:formatCode>General</c:formatCode>
                <c:ptCount val="11"/>
                <c:pt idx="0">
                  <c:v>0.84875176824451704</c:v>
                </c:pt>
                <c:pt idx="1">
                  <c:v>0.78886807828993499</c:v>
                </c:pt>
                <c:pt idx="2">
                  <c:v>0.76846122068373002</c:v>
                </c:pt>
                <c:pt idx="3">
                  <c:v>0.74121424780182099</c:v>
                </c:pt>
                <c:pt idx="4">
                  <c:v>0.44988990117299399</c:v>
                </c:pt>
                <c:pt idx="5">
                  <c:v>0.24366210850641001</c:v>
                </c:pt>
                <c:pt idx="6">
                  <c:v>0.178447820570557</c:v>
                </c:pt>
                <c:pt idx="7">
                  <c:v>2.9197726390678001E-3</c:v>
                </c:pt>
                <c:pt idx="8" formatCode="0.00E+00">
                  <c:v>1.9762839407270001E-6</c:v>
                </c:pt>
                <c:pt idx="9" formatCode="0.00E+00">
                  <c:v>1.2552053215579899E-6</c:v>
                </c:pt>
                <c:pt idx="10" formatCode="0.00E+00">
                  <c:v>3.7478232209628698E-7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87-4463-A6EA-B03B0B05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7-4240-B27F-89AD029A275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7-4240-B27F-89AD029A275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67-4240-B27F-89AD029A275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7-4240-B27F-89AD029A275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67-4240-B27F-89AD029A275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67-4240-B27F-89AD029A275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67-4240-B27F-89AD029A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F7B-A0B8-351E1B475BDF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C-4F7B-A0B8-351E1B475BDF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C-4F7B-A0B8-351E1B475BDF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C-4F7B-A0B8-351E1B475BDF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C-4F7B-A0B8-351E1B475BDF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2C-4F7B-A0B8-351E1B475BDF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2C-4F7B-A0B8-351E1B47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(4)'!$AM$72:$AM$82</c:f>
              <c:numCache>
                <c:formatCode>General</c:formatCode>
                <c:ptCount val="11"/>
                <c:pt idx="0">
                  <c:v>180.69132073290399</c:v>
                </c:pt>
                <c:pt idx="1">
                  <c:v>186.45091990517599</c:v>
                </c:pt>
                <c:pt idx="2">
                  <c:v>189.10815675877399</c:v>
                </c:pt>
                <c:pt idx="3">
                  <c:v>194.31992963327701</c:v>
                </c:pt>
                <c:pt idx="4">
                  <c:v>221.420322981016</c:v>
                </c:pt>
                <c:pt idx="5">
                  <c:v>224.23517871877399</c:v>
                </c:pt>
                <c:pt idx="6">
                  <c:v>237.33979465327599</c:v>
                </c:pt>
                <c:pt idx="7">
                  <c:v>257.67075295936098</c:v>
                </c:pt>
                <c:pt idx="8">
                  <c:v>244.46314242964399</c:v>
                </c:pt>
                <c:pt idx="9">
                  <c:v>261.77962845212602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4-4AD6-A0D6-22F616A5B683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(4)'!$AM$61:$AM$71</c:f>
              <c:numCache>
                <c:formatCode>General</c:formatCode>
                <c:ptCount val="11"/>
                <c:pt idx="0">
                  <c:v>180.99974211245799</c:v>
                </c:pt>
                <c:pt idx="1">
                  <c:v>187.403506819916</c:v>
                </c:pt>
                <c:pt idx="2">
                  <c:v>191.44831041713101</c:v>
                </c:pt>
                <c:pt idx="3">
                  <c:v>194.48990469438601</c:v>
                </c:pt>
                <c:pt idx="4">
                  <c:v>220.30920903848701</c:v>
                </c:pt>
                <c:pt idx="5">
                  <c:v>233.130850398262</c:v>
                </c:pt>
                <c:pt idx="6">
                  <c:v>243.55638623746799</c:v>
                </c:pt>
                <c:pt idx="7">
                  <c:v>261.31662228394202</c:v>
                </c:pt>
                <c:pt idx="8">
                  <c:v>252.33859833173599</c:v>
                </c:pt>
                <c:pt idx="9">
                  <c:v>279.924063420408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4-4AD6-A0D6-22F616A5B683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(4)'!$AM$50:$AM$60</c:f>
              <c:numCache>
                <c:formatCode>General</c:formatCode>
                <c:ptCount val="11"/>
                <c:pt idx="0">
                  <c:v>181.57722665902801</c:v>
                </c:pt>
                <c:pt idx="1">
                  <c:v>192.971213109708</c:v>
                </c:pt>
                <c:pt idx="2">
                  <c:v>190.525141079018</c:v>
                </c:pt>
                <c:pt idx="3">
                  <c:v>195.942123645137</c:v>
                </c:pt>
                <c:pt idx="4">
                  <c:v>228.82206773969</c:v>
                </c:pt>
                <c:pt idx="5">
                  <c:v>233.764519806511</c:v>
                </c:pt>
                <c:pt idx="6">
                  <c:v>243.36825196193499</c:v>
                </c:pt>
                <c:pt idx="7">
                  <c:v>273.30331775589298</c:v>
                </c:pt>
                <c:pt idx="8">
                  <c:v>270.35934427375003</c:v>
                </c:pt>
                <c:pt idx="9">
                  <c:v>355.76913470312201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4-4AD6-A0D6-22F616A5B683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(4)'!$AM$39:$AM$49</c:f>
              <c:numCache>
                <c:formatCode>General</c:formatCode>
                <c:ptCount val="11"/>
                <c:pt idx="0">
                  <c:v>183.704135216738</c:v>
                </c:pt>
                <c:pt idx="1">
                  <c:v>190.106704940931</c:v>
                </c:pt>
                <c:pt idx="2">
                  <c:v>193.159169470563</c:v>
                </c:pt>
                <c:pt idx="3">
                  <c:v>200.86633696473299</c:v>
                </c:pt>
                <c:pt idx="4">
                  <c:v>227.41513604129301</c:v>
                </c:pt>
                <c:pt idx="5">
                  <c:v>244.242025138316</c:v>
                </c:pt>
                <c:pt idx="6">
                  <c:v>259.634664091204</c:v>
                </c:pt>
                <c:pt idx="7">
                  <c:v>295.48908173261901</c:v>
                </c:pt>
                <c:pt idx="8">
                  <c:v>283.007850018162</c:v>
                </c:pt>
                <c:pt idx="9">
                  <c:v>693.54977658822804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4-4AD6-A0D6-22F616A5B683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(4)'!$AM$28:$AM$38</c:f>
              <c:numCache>
                <c:formatCode>General</c:formatCode>
                <c:ptCount val="11"/>
                <c:pt idx="0">
                  <c:v>184.729013161117</c:v>
                </c:pt>
                <c:pt idx="1">
                  <c:v>193.201716337487</c:v>
                </c:pt>
                <c:pt idx="2">
                  <c:v>196.40734434184401</c:v>
                </c:pt>
                <c:pt idx="3">
                  <c:v>198.10439171939399</c:v>
                </c:pt>
                <c:pt idx="4">
                  <c:v>241.0803141609</c:v>
                </c:pt>
                <c:pt idx="5">
                  <c:v>259.20049973652903</c:v>
                </c:pt>
                <c:pt idx="6">
                  <c:v>262.534896611264</c:v>
                </c:pt>
                <c:pt idx="7">
                  <c:v>316.64738941618998</c:v>
                </c:pt>
                <c:pt idx="8">
                  <c:v>396.32414629880202</c:v>
                </c:pt>
                <c:pt idx="9">
                  <c:v>1743.44031904299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4-4AD6-A0D6-22F616A5B683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(4)'!$AM$17:$AM$27</c:f>
              <c:numCache>
                <c:formatCode>General</c:formatCode>
                <c:ptCount val="11"/>
                <c:pt idx="0">
                  <c:v>186.60412925998301</c:v>
                </c:pt>
                <c:pt idx="1">
                  <c:v>194.68370215553199</c:v>
                </c:pt>
                <c:pt idx="2">
                  <c:v>199.180793892369</c:v>
                </c:pt>
                <c:pt idx="3">
                  <c:v>206.58957878024901</c:v>
                </c:pt>
                <c:pt idx="4">
                  <c:v>249.83480597996601</c:v>
                </c:pt>
                <c:pt idx="5">
                  <c:v>275.97118435515898</c:v>
                </c:pt>
                <c:pt idx="6">
                  <c:v>284.70619208356101</c:v>
                </c:pt>
                <c:pt idx="7">
                  <c:v>447.41622562296101</c:v>
                </c:pt>
                <c:pt idx="8">
                  <c:v>1244.4319402742301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4-4AD6-A0D6-22F616A5B683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(4)'!$AM$6:$AM$16</c:f>
              <c:numCache>
                <c:formatCode>General</c:formatCode>
                <c:ptCount val="11"/>
                <c:pt idx="0">
                  <c:v>189.072571942228</c:v>
                </c:pt>
                <c:pt idx="1">
                  <c:v>203.30086243958399</c:v>
                </c:pt>
                <c:pt idx="2">
                  <c:v>208.643350742461</c:v>
                </c:pt>
                <c:pt idx="3">
                  <c:v>216.23284817114799</c:v>
                </c:pt>
                <c:pt idx="4">
                  <c:v>354.074931903368</c:v>
                </c:pt>
                <c:pt idx="5">
                  <c:v>640.95541977775804</c:v>
                </c:pt>
                <c:pt idx="6">
                  <c:v>674.64525880158703</c:v>
                </c:pt>
                <c:pt idx="7">
                  <c:v>1145.5972892403199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04-4AD6-A0D6-22F616A5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(4)'!$AQ$72:$AQ$82</c:f>
              <c:numCache>
                <c:formatCode>General</c:formatCode>
                <c:ptCount val="11"/>
                <c:pt idx="0">
                  <c:v>5045.8954854133499</c:v>
                </c:pt>
                <c:pt idx="1">
                  <c:v>5045.5593591429997</c:v>
                </c:pt>
                <c:pt idx="2">
                  <c:v>5045.6150270912503</c:v>
                </c:pt>
                <c:pt idx="3">
                  <c:v>5045.4959136781199</c:v>
                </c:pt>
                <c:pt idx="4">
                  <c:v>5045.6765642475502</c:v>
                </c:pt>
                <c:pt idx="5">
                  <c:v>5045.32679472579</c:v>
                </c:pt>
                <c:pt idx="6">
                  <c:v>5045.5239718017501</c:v>
                </c:pt>
                <c:pt idx="7">
                  <c:v>5045.0368630376597</c:v>
                </c:pt>
                <c:pt idx="8">
                  <c:v>5044.1732748948298</c:v>
                </c:pt>
                <c:pt idx="9">
                  <c:v>5043.6100171076396</c:v>
                </c:pt>
                <c:pt idx="10">
                  <c:v>2195.4476458776198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4-478D-86F3-7A78CB0CCB44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(4)'!$AQ$61:$AQ$71</c:f>
              <c:numCache>
                <c:formatCode>General</c:formatCode>
                <c:ptCount val="11"/>
                <c:pt idx="0">
                  <c:v>4424.7262929399603</c:v>
                </c:pt>
                <c:pt idx="1">
                  <c:v>4424.6306889838697</c:v>
                </c:pt>
                <c:pt idx="2">
                  <c:v>4425.3121630526903</c:v>
                </c:pt>
                <c:pt idx="3">
                  <c:v>4424.8861961860903</c:v>
                </c:pt>
                <c:pt idx="4">
                  <c:v>4424.4778673528399</c:v>
                </c:pt>
                <c:pt idx="5">
                  <c:v>4424.5810017275398</c:v>
                </c:pt>
                <c:pt idx="6">
                  <c:v>4424.6285756696398</c:v>
                </c:pt>
                <c:pt idx="7">
                  <c:v>4424.3571751741001</c:v>
                </c:pt>
                <c:pt idx="8">
                  <c:v>4424.1960350915097</c:v>
                </c:pt>
                <c:pt idx="9">
                  <c:v>4018.1849097776599</c:v>
                </c:pt>
                <c:pt idx="10">
                  <c:v>1550.2833410446699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4-478D-86F3-7A78CB0CCB44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(4)'!$AQ$50:$AQ$60</c:f>
              <c:numCache>
                <c:formatCode>General</c:formatCode>
                <c:ptCount val="11"/>
                <c:pt idx="0">
                  <c:v>3805.26100095111</c:v>
                </c:pt>
                <c:pt idx="1">
                  <c:v>3805.3930855899698</c:v>
                </c:pt>
                <c:pt idx="2">
                  <c:v>3805.0350813916798</c:v>
                </c:pt>
                <c:pt idx="3">
                  <c:v>3805.1112724661202</c:v>
                </c:pt>
                <c:pt idx="4">
                  <c:v>3804.94776236897</c:v>
                </c:pt>
                <c:pt idx="5">
                  <c:v>3804.6520614338201</c:v>
                </c:pt>
                <c:pt idx="6">
                  <c:v>3804.4341970590499</c:v>
                </c:pt>
                <c:pt idx="7">
                  <c:v>3804.5066068819201</c:v>
                </c:pt>
                <c:pt idx="8">
                  <c:v>3804.81342787115</c:v>
                </c:pt>
                <c:pt idx="9">
                  <c:v>2749.9336777963699</c:v>
                </c:pt>
                <c:pt idx="10">
                  <c:v>1053.31978490338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4-478D-86F3-7A78CB0CCB44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(4)'!$AQ$39:$AQ$49</c:f>
              <c:numCache>
                <c:formatCode>General</c:formatCode>
                <c:ptCount val="11"/>
                <c:pt idx="0">
                  <c:v>3186.6102229816001</c:v>
                </c:pt>
                <c:pt idx="1">
                  <c:v>3186.5402060818301</c:v>
                </c:pt>
                <c:pt idx="2">
                  <c:v>3186.4639585608002</c:v>
                </c:pt>
                <c:pt idx="3">
                  <c:v>3186.5110281475099</c:v>
                </c:pt>
                <c:pt idx="4">
                  <c:v>3186.1034105449698</c:v>
                </c:pt>
                <c:pt idx="5">
                  <c:v>3186.3328837670401</c:v>
                </c:pt>
                <c:pt idx="6">
                  <c:v>3186.1034027973401</c:v>
                </c:pt>
                <c:pt idx="7">
                  <c:v>3185.4237644292398</c:v>
                </c:pt>
                <c:pt idx="8">
                  <c:v>2945.8754818254401</c:v>
                </c:pt>
                <c:pt idx="9">
                  <c:v>1670.03184928117</c:v>
                </c:pt>
                <c:pt idx="10">
                  <c:v>682.42261219919897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4-478D-86F3-7A78CB0CCB44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(4)'!$AQ$28:$AQ$38</c:f>
              <c:numCache>
                <c:formatCode>General</c:formatCode>
                <c:ptCount val="11"/>
                <c:pt idx="0">
                  <c:v>2568.9867300792598</c:v>
                </c:pt>
                <c:pt idx="1">
                  <c:v>2568.8671121024099</c:v>
                </c:pt>
                <c:pt idx="2">
                  <c:v>2568.83611855955</c:v>
                </c:pt>
                <c:pt idx="3">
                  <c:v>2568.6402455095999</c:v>
                </c:pt>
                <c:pt idx="4">
                  <c:v>2568.2650542185602</c:v>
                </c:pt>
                <c:pt idx="5">
                  <c:v>2568.5517078277999</c:v>
                </c:pt>
                <c:pt idx="6">
                  <c:v>2568.38537989829</c:v>
                </c:pt>
                <c:pt idx="7">
                  <c:v>2377.5124199525799</c:v>
                </c:pt>
                <c:pt idx="8">
                  <c:v>1744.67543751832</c:v>
                </c:pt>
                <c:pt idx="9">
                  <c:v>1105.8106660205799</c:v>
                </c:pt>
                <c:pt idx="10">
                  <c:v>421.18759806947202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44-478D-86F3-7A78CB0CCB44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(4)'!$AQ$17:$AQ$27</c:f>
              <c:numCache>
                <c:formatCode>General</c:formatCode>
                <c:ptCount val="11"/>
                <c:pt idx="0">
                  <c:v>1951.9103372970801</c:v>
                </c:pt>
                <c:pt idx="1">
                  <c:v>1951.9370933975499</c:v>
                </c:pt>
                <c:pt idx="2">
                  <c:v>1951.8705497886599</c:v>
                </c:pt>
                <c:pt idx="3">
                  <c:v>1951.8833052090799</c:v>
                </c:pt>
                <c:pt idx="4">
                  <c:v>1940.3354218403799</c:v>
                </c:pt>
                <c:pt idx="5">
                  <c:v>1821.08829246154</c:v>
                </c:pt>
                <c:pt idx="6">
                  <c:v>1770.5246809622099</c:v>
                </c:pt>
                <c:pt idx="7">
                  <c:v>1255.9338179768699</c:v>
                </c:pt>
                <c:pt idx="8">
                  <c:v>921.19362213985096</c:v>
                </c:pt>
                <c:pt idx="9">
                  <c:v>609.69195646391699</c:v>
                </c:pt>
                <c:pt idx="10">
                  <c:v>252.59929174941499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44-478D-86F3-7A78CB0CCB44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(4)'!$AQ$6:$AQ$16</c:f>
              <c:numCache>
                <c:formatCode>General</c:formatCode>
                <c:ptCount val="11"/>
                <c:pt idx="0">
                  <c:v>1335.7087726113</c:v>
                </c:pt>
                <c:pt idx="1">
                  <c:v>1335.84669258914</c:v>
                </c:pt>
                <c:pt idx="2">
                  <c:v>1335.7486805189201</c:v>
                </c:pt>
                <c:pt idx="3">
                  <c:v>1324.1286425620201</c:v>
                </c:pt>
                <c:pt idx="4">
                  <c:v>996.64737849955895</c:v>
                </c:pt>
                <c:pt idx="5">
                  <c:v>841.07127262812401</c:v>
                </c:pt>
                <c:pt idx="6">
                  <c:v>794.17651797035103</c:v>
                </c:pt>
                <c:pt idx="7">
                  <c:v>543.79144542228403</c:v>
                </c:pt>
                <c:pt idx="8">
                  <c:v>390.102296511232</c:v>
                </c:pt>
                <c:pt idx="9">
                  <c:v>295.537134451057</c:v>
                </c:pt>
                <c:pt idx="10">
                  <c:v>156.14988459096901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44-478D-86F3-7A78CB0C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(4)'!$AP$72:$AP$82</c:f>
              <c:numCache>
                <c:formatCode>General</c:formatCode>
                <c:ptCount val="11"/>
                <c:pt idx="0">
                  <c:v>1721.25396891226</c:v>
                </c:pt>
                <c:pt idx="1">
                  <c:v>1814.4714629620801</c:v>
                </c:pt>
                <c:pt idx="2">
                  <c:v>1499.34124224573</c:v>
                </c:pt>
                <c:pt idx="3">
                  <c:v>1686.6903851699701</c:v>
                </c:pt>
                <c:pt idx="4">
                  <c:v>1675.1513149074301</c:v>
                </c:pt>
                <c:pt idx="5">
                  <c:v>1661.5044953679901</c:v>
                </c:pt>
                <c:pt idx="6">
                  <c:v>1563.97670910435</c:v>
                </c:pt>
                <c:pt idx="7">
                  <c:v>1101.26278609772</c:v>
                </c:pt>
                <c:pt idx="8">
                  <c:v>1181.0419252998099</c:v>
                </c:pt>
                <c:pt idx="9">
                  <c:v>1206.1348389787699</c:v>
                </c:pt>
                <c:pt idx="10">
                  <c:v>356.12393120357899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7-4A18-8862-03BE1C3F9049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(4)'!$AP$61:$AP$71</c:f>
              <c:numCache>
                <c:formatCode>General</c:formatCode>
                <c:ptCount val="11"/>
                <c:pt idx="0">
                  <c:v>1546.1922117255299</c:v>
                </c:pt>
                <c:pt idx="1">
                  <c:v>1569.45441737961</c:v>
                </c:pt>
                <c:pt idx="2">
                  <c:v>1517.6275524150101</c:v>
                </c:pt>
                <c:pt idx="3">
                  <c:v>1407.86071666047</c:v>
                </c:pt>
                <c:pt idx="4">
                  <c:v>1507.53249564886</c:v>
                </c:pt>
                <c:pt idx="5">
                  <c:v>1328.9335687896601</c:v>
                </c:pt>
                <c:pt idx="6">
                  <c:v>1427.2585949919201</c:v>
                </c:pt>
                <c:pt idx="7">
                  <c:v>1313.8836420611301</c:v>
                </c:pt>
                <c:pt idx="8">
                  <c:v>1266.06653935342</c:v>
                </c:pt>
                <c:pt idx="9">
                  <c:v>993.25596031334203</c:v>
                </c:pt>
                <c:pt idx="10">
                  <c:v>244.03593355207099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7-4A18-8862-03BE1C3F9049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(4)'!$AP$50:$AP$60</c:f>
              <c:numCache>
                <c:formatCode>General</c:formatCode>
                <c:ptCount val="11"/>
                <c:pt idx="0">
                  <c:v>1347.7033211699299</c:v>
                </c:pt>
                <c:pt idx="1">
                  <c:v>1398.86292866237</c:v>
                </c:pt>
                <c:pt idx="2">
                  <c:v>1357.5839916764101</c:v>
                </c:pt>
                <c:pt idx="3">
                  <c:v>1150.18994026164</c:v>
                </c:pt>
                <c:pt idx="4">
                  <c:v>1294.6545976744201</c:v>
                </c:pt>
                <c:pt idx="5">
                  <c:v>1098.5247788535</c:v>
                </c:pt>
                <c:pt idx="6">
                  <c:v>1197.72594703255</c:v>
                </c:pt>
                <c:pt idx="7">
                  <c:v>1135.1587789359801</c:v>
                </c:pt>
                <c:pt idx="8">
                  <c:v>1037.25121970803</c:v>
                </c:pt>
                <c:pt idx="9">
                  <c:v>722.553829014028</c:v>
                </c:pt>
                <c:pt idx="10">
                  <c:v>186.47550981263601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7-4A18-8862-03BE1C3F9049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(4)'!$AP$39:$AP$49</c:f>
              <c:numCache>
                <c:formatCode>General</c:formatCode>
                <c:ptCount val="11"/>
                <c:pt idx="0">
                  <c:v>1120.8430332345799</c:v>
                </c:pt>
                <c:pt idx="1">
                  <c:v>1087.83152556406</c:v>
                </c:pt>
                <c:pt idx="2">
                  <c:v>1121.64115522631</c:v>
                </c:pt>
                <c:pt idx="3">
                  <c:v>1126.85969513845</c:v>
                </c:pt>
                <c:pt idx="4">
                  <c:v>1075.6798834701301</c:v>
                </c:pt>
                <c:pt idx="5">
                  <c:v>1013.35379734153</c:v>
                </c:pt>
                <c:pt idx="6">
                  <c:v>1003.35387037561</c:v>
                </c:pt>
                <c:pt idx="7">
                  <c:v>956.65051609023601</c:v>
                </c:pt>
                <c:pt idx="8">
                  <c:v>712.70144742456</c:v>
                </c:pt>
                <c:pt idx="9">
                  <c:v>450.18068900278303</c:v>
                </c:pt>
                <c:pt idx="10">
                  <c:v>137.94280844302699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7-4A18-8862-03BE1C3F9049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(4)'!$AP$28:$AP$38</c:f>
              <c:numCache>
                <c:formatCode>General</c:formatCode>
                <c:ptCount val="11"/>
                <c:pt idx="0">
                  <c:v>928.27610933437302</c:v>
                </c:pt>
                <c:pt idx="1">
                  <c:v>908.78242759048999</c:v>
                </c:pt>
                <c:pt idx="2">
                  <c:v>875.49211557830199</c:v>
                </c:pt>
                <c:pt idx="3">
                  <c:v>897.86918155373905</c:v>
                </c:pt>
                <c:pt idx="4">
                  <c:v>737.51319175320998</c:v>
                </c:pt>
                <c:pt idx="5">
                  <c:v>834.67526732319698</c:v>
                </c:pt>
                <c:pt idx="6">
                  <c:v>775.61454614960405</c:v>
                </c:pt>
                <c:pt idx="7">
                  <c:v>748.60637143264796</c:v>
                </c:pt>
                <c:pt idx="8">
                  <c:v>597.51606298852096</c:v>
                </c:pt>
                <c:pt idx="9">
                  <c:v>312.34027015127799</c:v>
                </c:pt>
                <c:pt idx="10">
                  <c:v>110.739742042828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7-4A18-8862-03BE1C3F9049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(4)'!$AP$17:$AP$27</c:f>
              <c:numCache>
                <c:formatCode>General</c:formatCode>
                <c:ptCount val="11"/>
                <c:pt idx="0">
                  <c:v>678.74888808832304</c:v>
                </c:pt>
                <c:pt idx="1">
                  <c:v>693.34317627348605</c:v>
                </c:pt>
                <c:pt idx="2">
                  <c:v>683.64781839228704</c:v>
                </c:pt>
                <c:pt idx="3">
                  <c:v>672.68121657107201</c:v>
                </c:pt>
                <c:pt idx="4">
                  <c:v>577.69535830748396</c:v>
                </c:pt>
                <c:pt idx="5">
                  <c:v>598.98643577715995</c:v>
                </c:pt>
                <c:pt idx="6">
                  <c:v>557.29682034383802</c:v>
                </c:pt>
                <c:pt idx="7">
                  <c:v>434.61128043011701</c:v>
                </c:pt>
                <c:pt idx="8">
                  <c:v>313.72192709368699</c:v>
                </c:pt>
                <c:pt idx="9">
                  <c:v>176.812693857553</c:v>
                </c:pt>
                <c:pt idx="10">
                  <c:v>86.013675816979799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7-4A18-8862-03BE1C3F9049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'SS3-Orifice1 (4)'!$AP$6:$AP$16</c:f>
              <c:numCache>
                <c:formatCode>General</c:formatCode>
                <c:ptCount val="11"/>
                <c:pt idx="0">
                  <c:v>391.47574502407502</c:v>
                </c:pt>
                <c:pt idx="1">
                  <c:v>396.82021288352001</c:v>
                </c:pt>
                <c:pt idx="2">
                  <c:v>456.338669429015</c:v>
                </c:pt>
                <c:pt idx="3">
                  <c:v>444.34761043535201</c:v>
                </c:pt>
                <c:pt idx="4">
                  <c:v>354.28771331472399</c:v>
                </c:pt>
                <c:pt idx="5">
                  <c:v>327.86751530998799</c:v>
                </c:pt>
                <c:pt idx="6">
                  <c:v>288.61681425424098</c:v>
                </c:pt>
                <c:pt idx="7">
                  <c:v>189.78691779702299</c:v>
                </c:pt>
                <c:pt idx="8">
                  <c:v>120.171090319161</c:v>
                </c:pt>
                <c:pt idx="9">
                  <c:v>99.994249875157607</c:v>
                </c:pt>
                <c:pt idx="10">
                  <c:v>72.322624718423498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7-4A18-8862-03BE1C3F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5" Type="http://schemas.openxmlformats.org/officeDocument/2006/relationships/chart" Target="../charts/chart97.xml"/><Relationship Id="rId10" Type="http://schemas.openxmlformats.org/officeDocument/2006/relationships/chart" Target="../charts/chart102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4.xml"/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11" Type="http://schemas.openxmlformats.org/officeDocument/2006/relationships/chart" Target="../charts/chart127.xml"/><Relationship Id="rId5" Type="http://schemas.openxmlformats.org/officeDocument/2006/relationships/chart" Target="../charts/chart121.xml"/><Relationship Id="rId10" Type="http://schemas.openxmlformats.org/officeDocument/2006/relationships/chart" Target="../charts/chart126.xml"/><Relationship Id="rId4" Type="http://schemas.openxmlformats.org/officeDocument/2006/relationships/chart" Target="../charts/chart120.xml"/><Relationship Id="rId9" Type="http://schemas.openxmlformats.org/officeDocument/2006/relationships/chart" Target="../charts/chart1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</xdr:colOff>
      <xdr:row>34</xdr:row>
      <xdr:rowOff>85725</xdr:rowOff>
    </xdr:from>
    <xdr:to>
      <xdr:col>11</xdr:col>
      <xdr:colOff>230187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DC3FE-45FE-4733-B82B-CCFEBB7D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66</xdr:row>
      <xdr:rowOff>28575</xdr:rowOff>
    </xdr:from>
    <xdr:to>
      <xdr:col>11</xdr:col>
      <xdr:colOff>314325</xdr:colOff>
      <xdr:row>83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9898C-06D4-49AD-9370-6CD52649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809624</xdr:colOff>
      <xdr:row>84</xdr:row>
      <xdr:rowOff>0</xdr:rowOff>
    </xdr:from>
    <xdr:to>
      <xdr:col>20</xdr:col>
      <xdr:colOff>361949</xdr:colOff>
      <xdr:row>125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10A81-7392-40D1-8694-782542BC5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032C1-B60C-4762-831E-F7FB4C15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34806-5B70-4628-847B-58C2A88DD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9A4AC-B755-492F-87B5-390D596F1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57A20-8EBA-4567-9998-309E6E67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25A2A-3060-421C-9C02-7CAC31CC3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1519E-0161-49EA-B6C0-E1CFF36C0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09564C-403E-4EEC-930B-C67D47AB0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0FE26-D1AD-48CF-AA1E-B963185A3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B7C616-7653-4E76-9728-6822026E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919FA5-A31F-4F7B-AD3D-204FEB79F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643B54-37C7-4D33-8C88-8D0FBD8C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B8A04F-D86D-43C0-A13D-2B17BCC2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AC61D-A87A-49CF-A824-145B41128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8EF65-DFD4-4A02-9886-60559615B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38B35-7454-4F71-8590-02CF4ABD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358DE-E56E-474B-9821-E85702BF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1A77F-0B8A-487E-859F-6EFFE9E8C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09BE6-46F1-4919-9849-440E58D23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F48650-C07D-4095-BCC8-6451436B3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467B40-4155-4DBF-BD71-B4869047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D92CBB-6727-4E1A-8249-4CFCA4ED4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39E437-07A1-4695-B18F-242393DBD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4B26E3-4AE9-48C7-A204-4AFFC8E2F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3B6D44-C4A4-41AD-8DE3-AAAA836E3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122ED-2A5B-4462-BDEA-5025AB582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2CFAD-12A8-4CD6-B4A4-14B6C9E64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B9659-764D-451B-A665-3DA238E08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A45D2-A465-4559-9A4B-41CE1F1A9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22DC6D-09B9-4157-BFE8-F8E0BE498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878A49-A254-432E-96EB-02FE9C38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DA3AB-45FC-452E-97F4-9645C444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3504C2-7BD8-45D4-8B0B-C33167859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765CA-C24A-42DA-B121-D574F2684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181539-B164-495A-82F8-3AF74F8B5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14A407-09D4-4E7C-9274-5A8EBB71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38711-D7ED-4F94-8127-F75B97D6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9DCA-AFAC-4CB2-84C8-AD4DB318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CC2BD-E9F5-4118-BEF1-1AD88856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03308-1BC6-4E0D-84D3-D03A3E858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6D488-901B-4CF6-9EBF-25159D76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2DA0A6-DECA-4FD1-8DB9-9A2EFFBE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E9FF93-9804-4AE3-8BA9-BD7825ABF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03A4B7-8FFD-4764-B722-F3D285195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E2397-B6DA-48DC-B4E6-7BCD09700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EE37B4-DFDB-4FEC-9BBA-07B38E87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806D5D-114F-4F0B-90A9-817C80C90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75D3-8696-4FB4-B545-7D2E6875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842C9-CE62-4FD7-BC4A-BB476F97E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507B14-1A31-404E-BB48-F237F60F3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0DBF7-B78E-43AE-88B5-6F8FC3BC2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958B7-DC37-4A5A-ACFF-FC8392284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020DF-397E-48C5-8D44-D8B5203A7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EB55A1-E230-44BD-AC4B-90ADBF1A1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89BE7F-E447-47DC-B9EA-69D44E93C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3B5502-4B67-4695-94DD-B9F27F60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2E351-943C-44A3-BEDF-3721D2E7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A1A9AE-9FEE-4CDD-B5B7-5F3D3C34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E0E41-5262-44EF-A0B5-6FE7DB3EE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68380-4D7D-4123-B604-8F7DC694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22FAD-F7F0-402B-B24B-9F0DDC1C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28B59-8A89-4EDC-B76A-EEE4BEF3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F6454-5FF9-44BF-8840-5C81A7C48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B61F5C-C6FF-4F11-812B-0CBD27B9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4A1D57-39D5-4469-AA8D-969883AEC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97FEC7-09B3-482A-906B-80A9FDB8A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2C3549-7784-48D6-BC29-2A28C9AAC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BF4D08-02F5-4400-A398-CDD7CE671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8DA847-134D-49D3-9F6D-37C26AD91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2F484-C4AD-4254-A1D3-5576F4AE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EE7E8-D9F6-4CBE-A3CB-D58ECF321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36A3D-D0A9-4A39-AF41-3A2D5171D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01F0DA-8F3F-48AC-A316-DB3CA991B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43553E-FF7A-4976-A417-AF177DB6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CDC7CF-4D17-4A67-AB0A-C87292B08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865466-5725-4DC3-BE9F-AFA0F4A78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2DC0E9-BA79-49FB-97A6-FE78F3F5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E364F5-A004-4104-97A9-FA42599DA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BB31F6-DD6B-47F2-B967-D87161DB2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1DFAB5-8C2E-46DC-B078-B3F2ACBEA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52F1D-FE16-411E-9A3C-A69D2214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B810D-A312-4190-8EE7-7CBA694D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9E808-2699-4053-B803-DB45A96A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6B30E9-765D-4865-AB04-6C8D7472A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42EA6-583B-49FF-956E-9386EEA8B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370DB-75B2-41CC-8666-C8BD24C81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433AD2-6917-4690-B132-A703834D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EA4BFF-1D18-4402-9B27-2282E2518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36DF58-E906-47E1-8F9B-234C6551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D19948-C19E-4F1F-AC72-04CC14411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358E94-AD54-4682-A3D4-B4FC33AE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25641-FCF2-4431-A750-DFBEEE575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05147-1E09-4C70-80D9-6B8545A88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E132E-B9D8-4F25-9D72-A0FC56B6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29175-0052-4FE1-B08A-BA1DC86D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9F409-18FA-4515-B451-F8599CE53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F51BFF-D3D2-44AD-9E46-79951FAC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BB891A-BC33-4FB8-9C06-89035A832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660244-04CE-4797-9F7D-1D8486A1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B73C47-7E6C-4793-8489-F0124CA39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2776A2-A237-42FD-834D-86376C24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4EDE45-41A4-4B18-87D6-B296D3E76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B6666-FED4-4043-A8CF-D77398EC5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8648-D394-449F-AB6D-606DF7FC4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4FB3A6-33E2-4D14-8C82-1DFCF4EB8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1D663-27B8-41D8-83D4-BB73D7A2B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9088D0-AD48-459C-AF9A-21069EAE2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1AAAC-8FD2-4B72-A5E5-227243D9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9AA48C-36EF-4A37-8864-7CBFAF978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684439</xdr:colOff>
      <xdr:row>47</xdr:row>
      <xdr:rowOff>13608</xdr:rowOff>
    </xdr:from>
    <xdr:to>
      <xdr:col>64</xdr:col>
      <xdr:colOff>112939</xdr:colOff>
      <xdr:row>65</xdr:row>
      <xdr:rowOff>42182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1437E8-325A-414E-93D2-B91D22ADA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BD27B1-F221-4285-BDCB-77E7B85D6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8B88C8-571F-4DC1-A6CD-F1C322C33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356508</xdr:colOff>
      <xdr:row>47</xdr:row>
      <xdr:rowOff>149679</xdr:rowOff>
    </xdr:from>
    <xdr:to>
      <xdr:col>69</xdr:col>
      <xdr:colOff>794658</xdr:colOff>
      <xdr:row>66</xdr:row>
      <xdr:rowOff>10886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00F588-16D2-462E-A2F5-21F20724B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26</xdr:row>
      <xdr:rowOff>0</xdr:rowOff>
    </xdr:from>
    <xdr:to>
      <xdr:col>64</xdr:col>
      <xdr:colOff>438150</xdr:colOff>
      <xdr:row>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5E994E-C70A-43B7-AD86-3EE626C0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136DA-7428-47FA-B477-620EAA8F9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16742-3A9E-41CF-A0F7-854C0CD3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A6990-55B6-4540-8984-4EE44363E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07FB7C-5BAD-43DB-B1EB-856499812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3D6D4B-20F4-4CB0-920A-95FA9909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02CDB-DFFD-49E1-A57C-6AE00ECB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0D08D2-7309-4208-A0E5-7EBDE1DA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912D2C-5E98-456E-AE9C-8681F7D81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49E3A-1018-459D-BB0E-A3C93B93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881240-444F-4192-B7D9-C0CCC8789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88014-6D81-4EF8-9402-EDB9C2D57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pollovalves.com/products/48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8B60-698E-43AE-8EE4-03B71F34BDC2}">
  <dimension ref="D2:BM33"/>
  <sheetViews>
    <sheetView workbookViewId="0">
      <selection activeCell="B10" sqref="B10"/>
    </sheetView>
  </sheetViews>
  <sheetFormatPr defaultRowHeight="13" x14ac:dyDescent="0.6"/>
  <cols>
    <col min="4" max="4" width="11.58984375" customWidth="1"/>
    <col min="5" max="5" width="10.76953125" customWidth="1"/>
    <col min="6" max="16" width="8.6796875" customWidth="1"/>
    <col min="17" max="25" width="9.1796875" bestFit="1" customWidth="1"/>
    <col min="36" max="36" width="11.1796875" bestFit="1" customWidth="1"/>
  </cols>
  <sheetData>
    <row r="2" spans="4:65" x14ac:dyDescent="0.6">
      <c r="Q2" t="s">
        <v>18</v>
      </c>
    </row>
    <row r="3" spans="4:65" x14ac:dyDescent="0.6">
      <c r="D3" t="s">
        <v>17</v>
      </c>
      <c r="J3" s="64" t="s">
        <v>16</v>
      </c>
      <c r="Q3">
        <v>238477183151.77399</v>
      </c>
      <c r="R3" t="s">
        <v>15</v>
      </c>
    </row>
    <row r="4" spans="4:65" x14ac:dyDescent="0.6">
      <c r="D4" t="s">
        <v>14</v>
      </c>
      <c r="E4">
        <v>0.6</v>
      </c>
      <c r="F4" t="s">
        <v>9</v>
      </c>
    </row>
    <row r="5" spans="4:65" x14ac:dyDescent="0.6">
      <c r="D5" t="s">
        <v>13</v>
      </c>
      <c r="E5">
        <f>1/E4</f>
        <v>1.6666666666666667</v>
      </c>
      <c r="F5" t="s">
        <v>7</v>
      </c>
    </row>
    <row r="7" spans="4:65" x14ac:dyDescent="0.6">
      <c r="D7" t="s">
        <v>12</v>
      </c>
      <c r="E7">
        <v>0</v>
      </c>
      <c r="F7">
        <v>10</v>
      </c>
      <c r="G7">
        <v>20</v>
      </c>
      <c r="H7">
        <v>30</v>
      </c>
      <c r="I7">
        <f t="shared" ref="I7:O7" si="0">H7+10</f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</row>
    <row r="8" spans="4:65" x14ac:dyDescent="0.6">
      <c r="D8" t="s">
        <v>11</v>
      </c>
      <c r="E8">
        <v>0</v>
      </c>
      <c r="F8">
        <v>0.35</v>
      </c>
      <c r="G8">
        <v>0.65</v>
      </c>
      <c r="H8">
        <v>0.9</v>
      </c>
      <c r="I8">
        <v>0.93</v>
      </c>
      <c r="J8">
        <v>0.96</v>
      </c>
      <c r="K8">
        <v>0.98</v>
      </c>
      <c r="L8">
        <v>0.99</v>
      </c>
      <c r="M8">
        <v>1</v>
      </c>
      <c r="N8">
        <v>1</v>
      </c>
      <c r="O8">
        <v>1</v>
      </c>
    </row>
    <row r="9" spans="4:65" x14ac:dyDescent="0.6">
      <c r="D9" t="s">
        <v>10</v>
      </c>
      <c r="E9">
        <f t="shared" ref="E9:O9" si="1">$E$4*E8</f>
        <v>0</v>
      </c>
      <c r="F9">
        <f t="shared" si="1"/>
        <v>0.21</v>
      </c>
      <c r="G9">
        <f t="shared" si="1"/>
        <v>0.39</v>
      </c>
      <c r="H9">
        <f t="shared" si="1"/>
        <v>0.54</v>
      </c>
      <c r="I9">
        <f t="shared" si="1"/>
        <v>0.55800000000000005</v>
      </c>
      <c r="J9">
        <f t="shared" si="1"/>
        <v>0.57599999999999996</v>
      </c>
      <c r="K9">
        <f t="shared" si="1"/>
        <v>0.58799999999999997</v>
      </c>
      <c r="L9">
        <f t="shared" si="1"/>
        <v>0.59399999999999997</v>
      </c>
      <c r="M9">
        <f t="shared" si="1"/>
        <v>0.6</v>
      </c>
      <c r="N9">
        <f t="shared" si="1"/>
        <v>0.6</v>
      </c>
      <c r="O9">
        <f t="shared" si="1"/>
        <v>0.6</v>
      </c>
      <c r="P9" t="s">
        <v>9</v>
      </c>
    </row>
    <row r="10" spans="4:65" x14ac:dyDescent="0.6">
      <c r="D10" t="s">
        <v>8</v>
      </c>
      <c r="E10" t="e">
        <f t="shared" ref="E10:O10" si="2">1/E9</f>
        <v>#DIV/0!</v>
      </c>
      <c r="F10">
        <f t="shared" si="2"/>
        <v>4.7619047619047619</v>
      </c>
      <c r="G10">
        <f t="shared" si="2"/>
        <v>2.5641025641025639</v>
      </c>
      <c r="H10">
        <f t="shared" si="2"/>
        <v>1.8518518518518516</v>
      </c>
      <c r="I10">
        <f t="shared" si="2"/>
        <v>1.7921146953405016</v>
      </c>
      <c r="J10">
        <f t="shared" si="2"/>
        <v>1.7361111111111112</v>
      </c>
      <c r="K10">
        <f t="shared" si="2"/>
        <v>1.7006802721088436</v>
      </c>
      <c r="L10">
        <f t="shared" si="2"/>
        <v>1.6835016835016836</v>
      </c>
      <c r="M10">
        <f t="shared" si="2"/>
        <v>1.6666666666666667</v>
      </c>
      <c r="N10">
        <f t="shared" si="2"/>
        <v>1.6666666666666667</v>
      </c>
      <c r="O10">
        <f t="shared" si="2"/>
        <v>1.6666666666666667</v>
      </c>
      <c r="P10" t="s">
        <v>7</v>
      </c>
    </row>
    <row r="11" spans="4:65" ht="13.75" thickBot="1" x14ac:dyDescent="0.75"/>
    <row r="12" spans="4:65" ht="39" x14ac:dyDescent="0.6">
      <c r="D12" s="62"/>
      <c r="E12" s="60"/>
      <c r="F12" s="63" t="s">
        <v>6</v>
      </c>
      <c r="G12" s="61"/>
      <c r="H12" s="61"/>
      <c r="I12" s="61"/>
      <c r="J12" s="61"/>
      <c r="K12" s="61"/>
      <c r="L12" s="61"/>
      <c r="M12" s="61"/>
      <c r="N12" s="61"/>
      <c r="O12" s="60"/>
      <c r="P12" s="63" t="s">
        <v>5</v>
      </c>
      <c r="Q12" s="61"/>
      <c r="R12" s="61"/>
      <c r="S12" s="61"/>
      <c r="T12" s="61"/>
      <c r="U12" s="61"/>
      <c r="V12" s="61"/>
      <c r="W12" s="61"/>
      <c r="X12" s="61"/>
      <c r="Y12" s="60"/>
      <c r="Z12" s="63" t="s">
        <v>4</v>
      </c>
      <c r="AA12" s="61"/>
      <c r="AB12" s="61"/>
      <c r="AC12" s="61"/>
      <c r="AD12" s="61"/>
      <c r="AE12" s="61"/>
      <c r="AF12" s="61"/>
      <c r="AG12" s="61"/>
      <c r="AH12" s="61"/>
      <c r="AI12" s="60"/>
      <c r="AJ12" s="63" t="s">
        <v>3</v>
      </c>
      <c r="AK12" s="61"/>
      <c r="AL12" s="61"/>
      <c r="AM12" s="61"/>
      <c r="AN12" s="61"/>
      <c r="AO12" s="61"/>
      <c r="AP12" s="61"/>
      <c r="AQ12" s="61"/>
      <c r="AR12" s="61"/>
      <c r="AS12" s="60"/>
      <c r="AT12" s="62" t="s">
        <v>2</v>
      </c>
      <c r="AU12" s="61"/>
      <c r="AV12" s="61"/>
      <c r="AW12" s="61"/>
      <c r="AX12" s="61"/>
      <c r="AY12" s="61"/>
      <c r="AZ12" s="61"/>
      <c r="BA12" s="61"/>
      <c r="BB12" s="61"/>
      <c r="BC12" s="60"/>
      <c r="BD12" s="62" t="s">
        <v>2</v>
      </c>
      <c r="BE12" s="61"/>
      <c r="BF12" s="61"/>
      <c r="BG12" s="61"/>
      <c r="BH12" s="61"/>
      <c r="BI12" s="61"/>
      <c r="BJ12" s="61"/>
      <c r="BK12" s="61"/>
      <c r="BL12" s="61"/>
      <c r="BM12" s="60"/>
    </row>
    <row r="13" spans="4:65" s="51" customFormat="1" ht="13.75" thickBot="1" x14ac:dyDescent="0.75">
      <c r="D13" s="59" t="s">
        <v>1</v>
      </c>
      <c r="E13" s="58" t="s">
        <v>0</v>
      </c>
      <c r="F13" s="54">
        <v>0.1</v>
      </c>
      <c r="G13" s="53">
        <f t="shared" ref="G13:O13" si="3">F13+0.1</f>
        <v>0.2</v>
      </c>
      <c r="H13" s="53">
        <f t="shared" si="3"/>
        <v>0.30000000000000004</v>
      </c>
      <c r="I13" s="53">
        <f t="shared" si="3"/>
        <v>0.4</v>
      </c>
      <c r="J13" s="53">
        <f t="shared" si="3"/>
        <v>0.5</v>
      </c>
      <c r="K13" s="53">
        <f t="shared" si="3"/>
        <v>0.6</v>
      </c>
      <c r="L13" s="53">
        <f t="shared" si="3"/>
        <v>0.7</v>
      </c>
      <c r="M13" s="53">
        <f t="shared" si="3"/>
        <v>0.79999999999999993</v>
      </c>
      <c r="N13" s="53">
        <f t="shared" si="3"/>
        <v>0.89999999999999991</v>
      </c>
      <c r="O13" s="52">
        <f t="shared" si="3"/>
        <v>0.99999999999999989</v>
      </c>
      <c r="P13" s="54">
        <v>0.1</v>
      </c>
      <c r="Q13" s="53">
        <f t="shared" ref="Q13:Y13" si="4">P13+0.1</f>
        <v>0.2</v>
      </c>
      <c r="R13" s="53">
        <f t="shared" si="4"/>
        <v>0.30000000000000004</v>
      </c>
      <c r="S13" s="53">
        <f t="shared" si="4"/>
        <v>0.4</v>
      </c>
      <c r="T13" s="53">
        <f t="shared" si="4"/>
        <v>0.5</v>
      </c>
      <c r="U13" s="53">
        <f t="shared" si="4"/>
        <v>0.6</v>
      </c>
      <c r="V13" s="53">
        <f t="shared" si="4"/>
        <v>0.7</v>
      </c>
      <c r="W13" s="53">
        <f t="shared" si="4"/>
        <v>0.79999999999999993</v>
      </c>
      <c r="X13" s="53">
        <f t="shared" si="4"/>
        <v>0.89999999999999991</v>
      </c>
      <c r="Y13" s="52">
        <f t="shared" si="4"/>
        <v>0.99999999999999989</v>
      </c>
      <c r="Z13" s="54">
        <v>0.1</v>
      </c>
      <c r="AA13" s="53">
        <f t="shared" ref="AA13:AI13" si="5">Z13+0.1</f>
        <v>0.2</v>
      </c>
      <c r="AB13" s="53">
        <f t="shared" si="5"/>
        <v>0.30000000000000004</v>
      </c>
      <c r="AC13" s="53">
        <f t="shared" si="5"/>
        <v>0.4</v>
      </c>
      <c r="AD13" s="53">
        <f t="shared" si="5"/>
        <v>0.5</v>
      </c>
      <c r="AE13" s="53">
        <f t="shared" si="5"/>
        <v>0.6</v>
      </c>
      <c r="AF13" s="53">
        <f t="shared" si="5"/>
        <v>0.7</v>
      </c>
      <c r="AG13" s="53">
        <f t="shared" si="5"/>
        <v>0.79999999999999993</v>
      </c>
      <c r="AH13" s="53">
        <f t="shared" si="5"/>
        <v>0.89999999999999991</v>
      </c>
      <c r="AI13" s="52">
        <f t="shared" si="5"/>
        <v>0.99999999999999989</v>
      </c>
      <c r="AJ13" s="57">
        <v>0.1</v>
      </c>
      <c r="AK13" s="56">
        <f t="shared" ref="AK13:AS13" si="6">AJ13+0.1</f>
        <v>0.2</v>
      </c>
      <c r="AL13" s="56">
        <f t="shared" si="6"/>
        <v>0.30000000000000004</v>
      </c>
      <c r="AM13" s="56">
        <f t="shared" si="6"/>
        <v>0.4</v>
      </c>
      <c r="AN13" s="56">
        <f t="shared" si="6"/>
        <v>0.5</v>
      </c>
      <c r="AO13" s="56">
        <f t="shared" si="6"/>
        <v>0.6</v>
      </c>
      <c r="AP13" s="56">
        <f t="shared" si="6"/>
        <v>0.7</v>
      </c>
      <c r="AQ13" s="56">
        <f t="shared" si="6"/>
        <v>0.79999999999999993</v>
      </c>
      <c r="AR13" s="56">
        <f t="shared" si="6"/>
        <v>0.89999999999999991</v>
      </c>
      <c r="AS13" s="55">
        <f t="shared" si="6"/>
        <v>0.99999999999999989</v>
      </c>
      <c r="AT13" s="54">
        <v>0.1</v>
      </c>
      <c r="AU13" s="53">
        <f t="shared" ref="AU13:BC13" si="7">AT13+0.1</f>
        <v>0.2</v>
      </c>
      <c r="AV13" s="53">
        <f t="shared" si="7"/>
        <v>0.30000000000000004</v>
      </c>
      <c r="AW13" s="53">
        <f t="shared" si="7"/>
        <v>0.4</v>
      </c>
      <c r="AX13" s="53">
        <f t="shared" si="7"/>
        <v>0.5</v>
      </c>
      <c r="AY13" s="53">
        <f t="shared" si="7"/>
        <v>0.6</v>
      </c>
      <c r="AZ13" s="53">
        <f t="shared" si="7"/>
        <v>0.7</v>
      </c>
      <c r="BA13" s="53">
        <f t="shared" si="7"/>
        <v>0.79999999999999993</v>
      </c>
      <c r="BB13" s="53">
        <f t="shared" si="7"/>
        <v>0.89999999999999991</v>
      </c>
      <c r="BC13" s="52">
        <f t="shared" si="7"/>
        <v>0.99999999999999989</v>
      </c>
      <c r="BD13" s="54">
        <v>0.1</v>
      </c>
      <c r="BE13" s="53">
        <f t="shared" ref="BE13:BM13" si="8">BD13+0.1</f>
        <v>0.2</v>
      </c>
      <c r="BF13" s="53">
        <f t="shared" si="8"/>
        <v>0.30000000000000004</v>
      </c>
      <c r="BG13" s="53">
        <f t="shared" si="8"/>
        <v>0.4</v>
      </c>
      <c r="BH13" s="53">
        <f t="shared" si="8"/>
        <v>0.5</v>
      </c>
      <c r="BI13" s="53">
        <f t="shared" si="8"/>
        <v>0.6</v>
      </c>
      <c r="BJ13" s="53">
        <f t="shared" si="8"/>
        <v>0.7</v>
      </c>
      <c r="BK13" s="53">
        <f t="shared" si="8"/>
        <v>0.79999999999999993</v>
      </c>
      <c r="BL13" s="53">
        <f t="shared" si="8"/>
        <v>0.89999999999999991</v>
      </c>
      <c r="BM13" s="52">
        <f t="shared" si="8"/>
        <v>0.99999999999999989</v>
      </c>
    </row>
    <row r="14" spans="4:65" x14ac:dyDescent="0.6">
      <c r="D14" s="39">
        <v>5</v>
      </c>
      <c r="E14" s="38">
        <f t="shared" ref="E14:E33" si="9">D14/3.78541</f>
        <v>1.3208608842899447</v>
      </c>
      <c r="F14" s="50">
        <f t="shared" ref="F14:O23" si="10">$E14*F$10</f>
        <v>6.2898137347140226</v>
      </c>
      <c r="G14" s="49">
        <f t="shared" si="10"/>
        <v>3.3868227802306272</v>
      </c>
      <c r="H14" s="49">
        <f t="shared" si="10"/>
        <v>2.4460386746110085</v>
      </c>
      <c r="I14" s="49">
        <f t="shared" si="10"/>
        <v>2.36713420123646</v>
      </c>
      <c r="J14" s="49">
        <f t="shared" si="10"/>
        <v>2.2931612574478208</v>
      </c>
      <c r="K14" s="49">
        <f t="shared" si="10"/>
        <v>2.2463620481121511</v>
      </c>
      <c r="L14" s="49">
        <f t="shared" si="10"/>
        <v>2.2236715223736443</v>
      </c>
      <c r="M14" s="49">
        <f t="shared" si="10"/>
        <v>2.2014348071499081</v>
      </c>
      <c r="N14" s="49">
        <f t="shared" si="10"/>
        <v>2.2014348071499081</v>
      </c>
      <c r="O14" s="48">
        <f t="shared" si="10"/>
        <v>2.2014348071499081</v>
      </c>
      <c r="P14" s="46">
        <f t="shared" ref="P14:P33" si="11">F14^2</f>
        <v>39.561756817397161</v>
      </c>
      <c r="Q14" s="46">
        <f t="shared" ref="Q14:Q33" si="12">G14^2</f>
        <v>11.470568544689115</v>
      </c>
      <c r="R14" s="46">
        <f t="shared" ref="R14:R33" si="13">H14^2</f>
        <v>5.9831051976927796</v>
      </c>
      <c r="S14" s="46">
        <f t="shared" ref="S14:S33" si="14">I14^2</f>
        <v>5.6033243266633734</v>
      </c>
      <c r="T14" s="46">
        <f t="shared" ref="T14:T33" si="15">J14^2</f>
        <v>5.2585885526596705</v>
      </c>
      <c r="U14" s="46">
        <f t="shared" ref="U14:U33" si="16">K14^2</f>
        <v>5.0461424511986186</v>
      </c>
      <c r="V14" s="46">
        <f t="shared" ref="V14:V33" si="17">L14^2</f>
        <v>4.944715039415521</v>
      </c>
      <c r="W14" s="46">
        <f t="shared" ref="W14:W33" si="18">M14^2</f>
        <v>4.8463152101311531</v>
      </c>
      <c r="X14" s="46">
        <f t="shared" ref="X14:X33" si="19">N14^2</f>
        <v>4.8463152101311531</v>
      </c>
      <c r="Y14" s="46">
        <f t="shared" ref="Y14:Y33" si="20">O14^2</f>
        <v>4.8463152101311531</v>
      </c>
      <c r="Z14" s="47">
        <f t="shared" ref="Z14:Z33" si="21">P14/$E14</f>
        <v>29.951493974828679</v>
      </c>
      <c r="AA14" s="46">
        <f t="shared" ref="AA14:AA33" si="22">Q14/$E14</f>
        <v>8.6841609749503252</v>
      </c>
      <c r="AB14" s="46">
        <f t="shared" ref="AB14:AB33" si="23">R14/$E14</f>
        <v>4.5297012492796451</v>
      </c>
      <c r="AC14" s="46">
        <f t="shared" ref="AC14:AC33" si="24">S14/$E14</f>
        <v>4.2421759878789604</v>
      </c>
      <c r="AD14" s="46">
        <f t="shared" ref="AD14:AD33" si="25">T14/$E14</f>
        <v>3.981182738624689</v>
      </c>
      <c r="AE14" s="46">
        <f t="shared" ref="AE14:AE33" si="26">U14/$E14</f>
        <v>3.8203436192383529</v>
      </c>
      <c r="AF14" s="46">
        <f t="shared" ref="AF14:AF33" si="27">V14/$E14</f>
        <v>3.7435547514707816</v>
      </c>
      <c r="AG14" s="46">
        <f t="shared" ref="AG14:AG33" si="28">W14/$E14</f>
        <v>3.6690580119165137</v>
      </c>
      <c r="AH14" s="46">
        <f t="shared" ref="AH14:AH33" si="29">X14/$E14</f>
        <v>3.6690580119165137</v>
      </c>
      <c r="AI14" s="45">
        <f t="shared" ref="AI14:AI33" si="30">Y14/$E14</f>
        <v>3.6690580119165137</v>
      </c>
      <c r="AJ14" s="44">
        <f t="shared" ref="AJ14:AJ33" si="31">Z14*264.17*60*6894.8</f>
        <v>3273217838.335865</v>
      </c>
      <c r="AK14" s="43">
        <f t="shared" ref="AK14:AK33" si="32">AA14*264.17*60*6894.8</f>
        <v>949039491.58850515</v>
      </c>
      <c r="AL14" s="43">
        <f t="shared" ref="AL14:AL33" si="33">AB14*264.17*60*6894.8</f>
        <v>495023685.42733747</v>
      </c>
      <c r="AM14" s="43">
        <f t="shared" ref="AM14:AM33" si="34">AC14*264.17*60*6894.8</f>
        <v>463601786.56046182</v>
      </c>
      <c r="AN14" s="43">
        <f t="shared" ref="AN14:AN33" si="35">AD14*264.17*60*6894.8</f>
        <v>435079411.02012092</v>
      </c>
      <c r="AO14" s="43">
        <f t="shared" ref="AO14:AO33" si="36">AE14*264.17*60*6894.8</f>
        <v>417502275.29794204</v>
      </c>
      <c r="AP14" s="43">
        <f t="shared" ref="AP14:AP33" si="37">AF14*264.17*60*6894.8</f>
        <v>409110483.82424593</v>
      </c>
      <c r="AQ14" s="43">
        <f t="shared" ref="AQ14:AQ33" si="38">AG14*264.17*60*6894.8</f>
        <v>400969185.19614351</v>
      </c>
      <c r="AR14" s="43">
        <f t="shared" ref="AR14:AR33" si="39">AH14*264.17*60*6894.8</f>
        <v>400969185.19614351</v>
      </c>
      <c r="AS14" s="43">
        <f t="shared" ref="AS14:AS33" si="40">AI14*264.17*60*6894.8</f>
        <v>400969185.19614351</v>
      </c>
      <c r="AT14" s="42">
        <f t="shared" ref="AT14:AT33" si="41">AJ14/$Q$3</f>
        <v>1.3725496901113143E-2</v>
      </c>
      <c r="AU14" s="41">
        <f t="shared" ref="AU14:AU33" si="42">AK14/$Q$3</f>
        <v>3.9795819417428636E-3</v>
      </c>
      <c r="AV14" s="41">
        <f t="shared" ref="AV14:AV33" si="43">AL14/$Q$3</f>
        <v>2.0757695930695794E-3</v>
      </c>
      <c r="AW14" s="41">
        <f t="shared" ref="AW14:AW33" si="44">AM14/$Q$3</f>
        <v>1.9440089841442475E-3</v>
      </c>
      <c r="AX14" s="41">
        <f t="shared" ref="AX14:AX33" si="45">AN14/$Q$3</f>
        <v>1.8244068689088106E-3</v>
      </c>
      <c r="AY14" s="41">
        <f t="shared" ref="AY14:AY33" si="46">AO14/$Q$3</f>
        <v>1.7507011353460643E-3</v>
      </c>
      <c r="AZ14" s="41">
        <f t="shared" ref="AZ14:AZ33" si="47">AP14/$Q$3</f>
        <v>1.7155120603880825E-3</v>
      </c>
      <c r="BA14" s="41">
        <f t="shared" ref="BA14:BA33" si="48">AQ14/$Q$3</f>
        <v>1.6813733703863601E-3</v>
      </c>
      <c r="BB14" s="41">
        <f t="shared" ref="BB14:BB33" si="49">AR14/$Q$3</f>
        <v>1.6813733703863601E-3</v>
      </c>
      <c r="BC14" s="40">
        <f t="shared" ref="BC14:BC33" si="50">AS14/$Q$3</f>
        <v>1.6813733703863601E-3</v>
      </c>
      <c r="BD14" s="1">
        <f t="shared" ref="BD14:BD33" si="51">AT15/AT14</f>
        <v>2</v>
      </c>
      <c r="BE14" s="1">
        <f t="shared" ref="BE14:BE33" si="52">AU15/AU14</f>
        <v>2</v>
      </c>
      <c r="BF14" s="1">
        <f t="shared" ref="BF14:BF33" si="53">AV15/AV14</f>
        <v>2</v>
      </c>
      <c r="BG14" s="1">
        <f t="shared" ref="BG14:BG33" si="54">AW15/AW14</f>
        <v>2</v>
      </c>
      <c r="BH14" s="1">
        <f t="shared" ref="BH14:BH33" si="55">AX15/AX14</f>
        <v>2</v>
      </c>
      <c r="BI14" s="1">
        <f t="shared" ref="BI14:BI33" si="56">AY15/AY14</f>
        <v>2</v>
      </c>
      <c r="BJ14" s="1">
        <f t="shared" ref="BJ14:BJ33" si="57">AZ15/AZ14</f>
        <v>2</v>
      </c>
      <c r="BK14" s="1">
        <f t="shared" ref="BK14:BK33" si="58">BA15/BA14</f>
        <v>2</v>
      </c>
      <c r="BL14" s="1">
        <f t="shared" ref="BL14:BL33" si="59">BB15/BB14</f>
        <v>2</v>
      </c>
      <c r="BM14" s="1">
        <f t="shared" ref="BM14:BM33" si="60">BC15/BC14</f>
        <v>2</v>
      </c>
    </row>
    <row r="15" spans="4:65" x14ac:dyDescent="0.6">
      <c r="D15" s="39">
        <f t="shared" ref="D15:D33" si="61">D14+5</f>
        <v>10</v>
      </c>
      <c r="E15" s="38">
        <f t="shared" si="9"/>
        <v>2.6417217685798895</v>
      </c>
      <c r="F15" s="37">
        <f t="shared" si="10"/>
        <v>12.579627469428045</v>
      </c>
      <c r="G15" s="36">
        <f t="shared" si="10"/>
        <v>6.7736455604612544</v>
      </c>
      <c r="H15" s="36">
        <f t="shared" si="10"/>
        <v>4.8920773492220171</v>
      </c>
      <c r="I15" s="36">
        <f t="shared" si="10"/>
        <v>4.73426840247292</v>
      </c>
      <c r="J15" s="36">
        <f t="shared" si="10"/>
        <v>4.5863225148956417</v>
      </c>
      <c r="K15" s="36">
        <f t="shared" si="10"/>
        <v>4.4927240962243022</v>
      </c>
      <c r="L15" s="36">
        <f t="shared" si="10"/>
        <v>4.4473430447472886</v>
      </c>
      <c r="M15" s="36">
        <f t="shared" si="10"/>
        <v>4.4028696142998163</v>
      </c>
      <c r="N15" s="36">
        <f t="shared" si="10"/>
        <v>4.4028696142998163</v>
      </c>
      <c r="O15" s="35">
        <f t="shared" si="10"/>
        <v>4.4028696142998163</v>
      </c>
      <c r="P15" s="33">
        <f t="shared" si="11"/>
        <v>158.24702726958864</v>
      </c>
      <c r="Q15" s="33">
        <f t="shared" si="12"/>
        <v>45.882274178756461</v>
      </c>
      <c r="R15" s="33">
        <f t="shared" si="13"/>
        <v>23.932420790771118</v>
      </c>
      <c r="S15" s="33">
        <f t="shared" si="14"/>
        <v>22.413297306653494</v>
      </c>
      <c r="T15" s="33">
        <f t="shared" si="15"/>
        <v>21.034354210638682</v>
      </c>
      <c r="U15" s="33">
        <f t="shared" si="16"/>
        <v>20.184569804794474</v>
      </c>
      <c r="V15" s="33">
        <f t="shared" si="17"/>
        <v>19.778860157662084</v>
      </c>
      <c r="W15" s="33">
        <f t="shared" si="18"/>
        <v>19.385260840524612</v>
      </c>
      <c r="X15" s="33">
        <f t="shared" si="19"/>
        <v>19.385260840524612</v>
      </c>
      <c r="Y15" s="33">
        <f t="shared" si="20"/>
        <v>19.385260840524612</v>
      </c>
      <c r="Z15" s="34">
        <f t="shared" si="21"/>
        <v>59.902987949657359</v>
      </c>
      <c r="AA15" s="33">
        <f t="shared" si="22"/>
        <v>17.36832194990065</v>
      </c>
      <c r="AB15" s="33">
        <f t="shared" si="23"/>
        <v>9.0594024985592903</v>
      </c>
      <c r="AC15" s="33">
        <f t="shared" si="24"/>
        <v>8.4843519757579209</v>
      </c>
      <c r="AD15" s="33">
        <f t="shared" si="25"/>
        <v>7.9623654772493779</v>
      </c>
      <c r="AE15" s="33">
        <f t="shared" si="26"/>
        <v>7.6406872384767057</v>
      </c>
      <c r="AF15" s="33">
        <f t="shared" si="27"/>
        <v>7.4871095029415633</v>
      </c>
      <c r="AG15" s="33">
        <f t="shared" si="28"/>
        <v>7.3381160238330274</v>
      </c>
      <c r="AH15" s="33">
        <f t="shared" si="29"/>
        <v>7.3381160238330274</v>
      </c>
      <c r="AI15" s="32">
        <f t="shared" si="30"/>
        <v>7.3381160238330274</v>
      </c>
      <c r="AJ15" s="31">
        <f t="shared" si="31"/>
        <v>6546435676.67173</v>
      </c>
      <c r="AK15" s="30">
        <f t="shared" si="32"/>
        <v>1898078983.1770103</v>
      </c>
      <c r="AL15" s="30">
        <f t="shared" si="33"/>
        <v>990047370.85467494</v>
      </c>
      <c r="AM15" s="30">
        <f t="shared" si="34"/>
        <v>927203573.12092364</v>
      </c>
      <c r="AN15" s="30">
        <f t="shared" si="35"/>
        <v>870158822.04024184</v>
      </c>
      <c r="AO15" s="30">
        <f t="shared" si="36"/>
        <v>835004550.59588408</v>
      </c>
      <c r="AP15" s="30">
        <f t="shared" si="37"/>
        <v>818220967.64849186</v>
      </c>
      <c r="AQ15" s="30">
        <f t="shared" si="38"/>
        <v>801938370.39228702</v>
      </c>
      <c r="AR15" s="30">
        <f t="shared" si="39"/>
        <v>801938370.39228702</v>
      </c>
      <c r="AS15" s="30">
        <f t="shared" si="40"/>
        <v>801938370.39228702</v>
      </c>
      <c r="AT15" s="29">
        <f t="shared" si="41"/>
        <v>2.7450993802226285E-2</v>
      </c>
      <c r="AU15" s="1">
        <f t="shared" si="42"/>
        <v>7.9591638834857273E-3</v>
      </c>
      <c r="AV15" s="1">
        <f t="shared" si="43"/>
        <v>4.1515391861391589E-3</v>
      </c>
      <c r="AW15" s="1">
        <f t="shared" si="44"/>
        <v>3.8880179682884951E-3</v>
      </c>
      <c r="AX15" s="1">
        <f t="shared" si="45"/>
        <v>3.6488137378176211E-3</v>
      </c>
      <c r="AY15" s="1">
        <f t="shared" si="46"/>
        <v>3.5014022706921287E-3</v>
      </c>
      <c r="AZ15" s="1">
        <f t="shared" si="47"/>
        <v>3.4310241207761651E-3</v>
      </c>
      <c r="BA15" s="1">
        <f t="shared" si="48"/>
        <v>3.3627467407727203E-3</v>
      </c>
      <c r="BB15" s="1">
        <f t="shared" si="49"/>
        <v>3.3627467407727203E-3</v>
      </c>
      <c r="BC15" s="28">
        <f t="shared" si="50"/>
        <v>3.3627467407727203E-3</v>
      </c>
      <c r="BD15" s="1">
        <f t="shared" si="51"/>
        <v>1.5000000000000002</v>
      </c>
      <c r="BE15" s="1">
        <f t="shared" si="52"/>
        <v>1.4999999999999996</v>
      </c>
      <c r="BF15" s="1">
        <f t="shared" si="53"/>
        <v>1.5000000000000004</v>
      </c>
      <c r="BG15" s="1">
        <f t="shared" si="54"/>
        <v>1.4999999999999998</v>
      </c>
      <c r="BH15" s="1">
        <f t="shared" si="55"/>
        <v>1.5000000000000002</v>
      </c>
      <c r="BI15" s="1">
        <f t="shared" si="56"/>
        <v>1.5</v>
      </c>
      <c r="BJ15" s="1">
        <f t="shared" si="57"/>
        <v>1.5000000000000007</v>
      </c>
      <c r="BK15" s="1">
        <f t="shared" si="58"/>
        <v>1.4999999999999993</v>
      </c>
      <c r="BL15" s="1">
        <f t="shared" si="59"/>
        <v>1.4999999999999993</v>
      </c>
      <c r="BM15" s="1">
        <f t="shared" si="60"/>
        <v>1.4999999999999993</v>
      </c>
    </row>
    <row r="16" spans="4:65" x14ac:dyDescent="0.6">
      <c r="D16" s="39">
        <f t="shared" si="61"/>
        <v>15</v>
      </c>
      <c r="E16" s="38">
        <f t="shared" si="9"/>
        <v>3.9625826528698345</v>
      </c>
      <c r="F16" s="37">
        <f t="shared" si="10"/>
        <v>18.86944120414207</v>
      </c>
      <c r="G16" s="36">
        <f t="shared" si="10"/>
        <v>10.160468340691882</v>
      </c>
      <c r="H16" s="36">
        <f t="shared" si="10"/>
        <v>7.3381160238330256</v>
      </c>
      <c r="I16" s="36">
        <f t="shared" si="10"/>
        <v>7.1014026037093796</v>
      </c>
      <c r="J16" s="36">
        <f t="shared" si="10"/>
        <v>6.8794837723434625</v>
      </c>
      <c r="K16" s="36">
        <f t="shared" si="10"/>
        <v>6.7390861443364534</v>
      </c>
      <c r="L16" s="36">
        <f t="shared" si="10"/>
        <v>6.6710145671209338</v>
      </c>
      <c r="M16" s="36">
        <f t="shared" si="10"/>
        <v>6.604304421449724</v>
      </c>
      <c r="N16" s="36">
        <f t="shared" si="10"/>
        <v>6.604304421449724</v>
      </c>
      <c r="O16" s="35">
        <f t="shared" si="10"/>
        <v>6.604304421449724</v>
      </c>
      <c r="P16" s="33">
        <f t="shared" si="11"/>
        <v>356.05581135657457</v>
      </c>
      <c r="Q16" s="33">
        <f t="shared" si="12"/>
        <v>103.23511690220204</v>
      </c>
      <c r="R16" s="33">
        <f t="shared" si="13"/>
        <v>53.847946779235016</v>
      </c>
      <c r="S16" s="33">
        <f t="shared" si="14"/>
        <v>50.429918939970356</v>
      </c>
      <c r="T16" s="33">
        <f t="shared" si="15"/>
        <v>47.327296973937038</v>
      </c>
      <c r="U16" s="33">
        <f t="shared" si="16"/>
        <v>45.415282060787568</v>
      </c>
      <c r="V16" s="33">
        <f t="shared" si="17"/>
        <v>44.502435354739703</v>
      </c>
      <c r="W16" s="33">
        <f t="shared" si="18"/>
        <v>43.61683689118037</v>
      </c>
      <c r="X16" s="33">
        <f t="shared" si="19"/>
        <v>43.61683689118037</v>
      </c>
      <c r="Y16" s="33">
        <f t="shared" si="20"/>
        <v>43.61683689118037</v>
      </c>
      <c r="Z16" s="34">
        <f t="shared" si="21"/>
        <v>89.854481924486066</v>
      </c>
      <c r="AA16" s="33">
        <f t="shared" si="22"/>
        <v>26.052482924850974</v>
      </c>
      <c r="AB16" s="33">
        <f t="shared" si="23"/>
        <v>13.589103747838935</v>
      </c>
      <c r="AC16" s="33">
        <f t="shared" si="24"/>
        <v>12.72652796363688</v>
      </c>
      <c r="AD16" s="33">
        <f t="shared" si="25"/>
        <v>11.943548215874067</v>
      </c>
      <c r="AE16" s="33">
        <f t="shared" si="26"/>
        <v>11.461030857715057</v>
      </c>
      <c r="AF16" s="33">
        <f t="shared" si="27"/>
        <v>11.230664254412348</v>
      </c>
      <c r="AG16" s="33">
        <f t="shared" si="28"/>
        <v>11.007174035749539</v>
      </c>
      <c r="AH16" s="33">
        <f t="shared" si="29"/>
        <v>11.007174035749539</v>
      </c>
      <c r="AI16" s="32">
        <f t="shared" si="30"/>
        <v>11.007174035749539</v>
      </c>
      <c r="AJ16" s="31">
        <f t="shared" si="31"/>
        <v>9819653515.007597</v>
      </c>
      <c r="AK16" s="30">
        <f t="shared" si="32"/>
        <v>2847118474.7655149</v>
      </c>
      <c r="AL16" s="30">
        <f t="shared" si="33"/>
        <v>1485071056.2820127</v>
      </c>
      <c r="AM16" s="30">
        <f t="shared" si="34"/>
        <v>1390805359.6813853</v>
      </c>
      <c r="AN16" s="30">
        <f t="shared" si="35"/>
        <v>1305238233.0603628</v>
      </c>
      <c r="AO16" s="30">
        <f t="shared" si="36"/>
        <v>1252506825.893826</v>
      </c>
      <c r="AP16" s="30">
        <f t="shared" si="37"/>
        <v>1227331451.4727383</v>
      </c>
      <c r="AQ16" s="30">
        <f t="shared" si="38"/>
        <v>1202907555.5884302</v>
      </c>
      <c r="AR16" s="30">
        <f t="shared" si="39"/>
        <v>1202907555.5884302</v>
      </c>
      <c r="AS16" s="30">
        <f t="shared" si="40"/>
        <v>1202907555.5884302</v>
      </c>
      <c r="AT16" s="29">
        <f t="shared" si="41"/>
        <v>4.1176490703339431E-2</v>
      </c>
      <c r="AU16" s="1">
        <f t="shared" si="42"/>
        <v>1.1938745825228587E-2</v>
      </c>
      <c r="AV16" s="1">
        <f t="shared" si="43"/>
        <v>6.22730877920874E-3</v>
      </c>
      <c r="AW16" s="1">
        <f t="shared" si="44"/>
        <v>5.8320269524327418E-3</v>
      </c>
      <c r="AX16" s="1">
        <f t="shared" si="45"/>
        <v>5.4732206067264321E-3</v>
      </c>
      <c r="AY16" s="1">
        <f t="shared" si="46"/>
        <v>5.2521034060381928E-3</v>
      </c>
      <c r="AZ16" s="1">
        <f t="shared" si="47"/>
        <v>5.1465361811642496E-3</v>
      </c>
      <c r="BA16" s="1">
        <f t="shared" si="48"/>
        <v>5.0441201111590785E-3</v>
      </c>
      <c r="BB16" s="1">
        <f t="shared" si="49"/>
        <v>5.0441201111590785E-3</v>
      </c>
      <c r="BC16" s="28">
        <f t="shared" si="50"/>
        <v>5.0441201111590785E-3</v>
      </c>
      <c r="BD16" s="1">
        <f t="shared" si="51"/>
        <v>1.3333333333333333</v>
      </c>
      <c r="BE16" s="1">
        <f t="shared" si="52"/>
        <v>1.3333333333333337</v>
      </c>
      <c r="BF16" s="1">
        <f t="shared" si="53"/>
        <v>1.333333333333333</v>
      </c>
      <c r="BG16" s="1">
        <f t="shared" si="54"/>
        <v>1.3333333333333335</v>
      </c>
      <c r="BH16" s="1">
        <f t="shared" si="55"/>
        <v>1.3333333333333333</v>
      </c>
      <c r="BI16" s="1">
        <f t="shared" si="56"/>
        <v>1.3333333333333335</v>
      </c>
      <c r="BJ16" s="1">
        <f t="shared" si="57"/>
        <v>1.3333333333333328</v>
      </c>
      <c r="BK16" s="1">
        <f t="shared" si="58"/>
        <v>1.3333333333333339</v>
      </c>
      <c r="BL16" s="1">
        <f t="shared" si="59"/>
        <v>1.3333333333333339</v>
      </c>
      <c r="BM16" s="1">
        <f t="shared" si="60"/>
        <v>1.3333333333333339</v>
      </c>
    </row>
    <row r="17" spans="4:65" x14ac:dyDescent="0.6">
      <c r="D17" s="39">
        <f t="shared" si="61"/>
        <v>20</v>
      </c>
      <c r="E17" s="38">
        <f t="shared" si="9"/>
        <v>5.283443537159779</v>
      </c>
      <c r="F17" s="37">
        <f t="shared" si="10"/>
        <v>25.15925493885609</v>
      </c>
      <c r="G17" s="36">
        <f t="shared" si="10"/>
        <v>13.547291120922509</v>
      </c>
      <c r="H17" s="36">
        <f t="shared" si="10"/>
        <v>9.7841546984440342</v>
      </c>
      <c r="I17" s="36">
        <f t="shared" si="10"/>
        <v>9.46853680494584</v>
      </c>
      <c r="J17" s="36">
        <f t="shared" si="10"/>
        <v>9.1726450297912834</v>
      </c>
      <c r="K17" s="36">
        <f t="shared" si="10"/>
        <v>8.9854481924486045</v>
      </c>
      <c r="L17" s="36">
        <f t="shared" si="10"/>
        <v>8.8946860894945772</v>
      </c>
      <c r="M17" s="36">
        <f t="shared" si="10"/>
        <v>8.8057392285996325</v>
      </c>
      <c r="N17" s="36">
        <f t="shared" si="10"/>
        <v>8.8057392285996325</v>
      </c>
      <c r="O17" s="35">
        <f t="shared" si="10"/>
        <v>8.8057392285996325</v>
      </c>
      <c r="P17" s="33">
        <f t="shared" si="11"/>
        <v>632.98810907835457</v>
      </c>
      <c r="Q17" s="33">
        <f t="shared" si="12"/>
        <v>183.52909671502584</v>
      </c>
      <c r="R17" s="33">
        <f t="shared" si="13"/>
        <v>95.729683163084474</v>
      </c>
      <c r="S17" s="33">
        <f t="shared" si="14"/>
        <v>89.653189226613975</v>
      </c>
      <c r="T17" s="33">
        <f t="shared" si="15"/>
        <v>84.137416842554728</v>
      </c>
      <c r="U17" s="33">
        <f t="shared" si="16"/>
        <v>80.738279219177898</v>
      </c>
      <c r="V17" s="33">
        <f t="shared" si="17"/>
        <v>79.115440630648337</v>
      </c>
      <c r="W17" s="33">
        <f t="shared" si="18"/>
        <v>77.541043362098449</v>
      </c>
      <c r="X17" s="33">
        <f t="shared" si="19"/>
        <v>77.541043362098449</v>
      </c>
      <c r="Y17" s="33">
        <f t="shared" si="20"/>
        <v>77.541043362098449</v>
      </c>
      <c r="Z17" s="34">
        <f t="shared" si="21"/>
        <v>119.80597589931472</v>
      </c>
      <c r="AA17" s="33">
        <f t="shared" si="22"/>
        <v>34.736643899801301</v>
      </c>
      <c r="AB17" s="33">
        <f t="shared" si="23"/>
        <v>18.118804997118581</v>
      </c>
      <c r="AC17" s="33">
        <f t="shared" si="24"/>
        <v>16.968703951515842</v>
      </c>
      <c r="AD17" s="33">
        <f t="shared" si="25"/>
        <v>15.924730954498756</v>
      </c>
      <c r="AE17" s="33">
        <f t="shared" si="26"/>
        <v>15.281374476953411</v>
      </c>
      <c r="AF17" s="33">
        <f t="shared" si="27"/>
        <v>14.974219005883127</v>
      </c>
      <c r="AG17" s="33">
        <f t="shared" si="28"/>
        <v>14.676232047666055</v>
      </c>
      <c r="AH17" s="33">
        <f t="shared" si="29"/>
        <v>14.676232047666055</v>
      </c>
      <c r="AI17" s="32">
        <f t="shared" si="30"/>
        <v>14.676232047666055</v>
      </c>
      <c r="AJ17" s="31">
        <f t="shared" si="31"/>
        <v>13092871353.34346</v>
      </c>
      <c r="AK17" s="30">
        <f t="shared" si="32"/>
        <v>3796157966.3540206</v>
      </c>
      <c r="AL17" s="30">
        <f t="shared" si="33"/>
        <v>1980094741.7093499</v>
      </c>
      <c r="AM17" s="30">
        <f t="shared" si="34"/>
        <v>1854407146.2418473</v>
      </c>
      <c r="AN17" s="30">
        <f t="shared" si="35"/>
        <v>1740317644.0804837</v>
      </c>
      <c r="AO17" s="30">
        <f t="shared" si="36"/>
        <v>1670009101.1917682</v>
      </c>
      <c r="AP17" s="30">
        <f t="shared" si="37"/>
        <v>1636441935.2969837</v>
      </c>
      <c r="AQ17" s="30">
        <f t="shared" si="38"/>
        <v>1603876740.784574</v>
      </c>
      <c r="AR17" s="30">
        <f t="shared" si="39"/>
        <v>1603876740.784574</v>
      </c>
      <c r="AS17" s="30">
        <f t="shared" si="40"/>
        <v>1603876740.784574</v>
      </c>
      <c r="AT17" s="29">
        <f t="shared" si="41"/>
        <v>5.4901987604452571E-2</v>
      </c>
      <c r="AU17" s="1">
        <f t="shared" si="42"/>
        <v>1.5918327766971455E-2</v>
      </c>
      <c r="AV17" s="1">
        <f t="shared" si="43"/>
        <v>8.3030783722783177E-3</v>
      </c>
      <c r="AW17" s="1">
        <f t="shared" si="44"/>
        <v>7.7760359365769902E-3</v>
      </c>
      <c r="AX17" s="1">
        <f t="shared" si="45"/>
        <v>7.2976274756352422E-3</v>
      </c>
      <c r="AY17" s="1">
        <f t="shared" si="46"/>
        <v>7.0028045413842574E-3</v>
      </c>
      <c r="AZ17" s="1">
        <f t="shared" si="47"/>
        <v>6.8620482415523302E-3</v>
      </c>
      <c r="BA17" s="1">
        <f t="shared" si="48"/>
        <v>6.7254934815454406E-3</v>
      </c>
      <c r="BB17" s="1">
        <f t="shared" si="49"/>
        <v>6.7254934815454406E-3</v>
      </c>
      <c r="BC17" s="28">
        <f t="shared" si="50"/>
        <v>6.7254934815454406E-3</v>
      </c>
      <c r="BD17" s="1">
        <f t="shared" si="51"/>
        <v>1.2499999999999998</v>
      </c>
      <c r="BE17" s="1">
        <f t="shared" si="52"/>
        <v>1.2499999999999996</v>
      </c>
      <c r="BF17" s="1">
        <f t="shared" si="53"/>
        <v>1.25</v>
      </c>
      <c r="BG17" s="1">
        <f t="shared" si="54"/>
        <v>1.25</v>
      </c>
      <c r="BH17" s="1">
        <f t="shared" si="55"/>
        <v>1.2500000000000002</v>
      </c>
      <c r="BI17" s="1">
        <f t="shared" si="56"/>
        <v>1.2500000000000002</v>
      </c>
      <c r="BJ17" s="1">
        <f t="shared" si="57"/>
        <v>1.25</v>
      </c>
      <c r="BK17" s="1">
        <f t="shared" si="58"/>
        <v>1.2500000000000002</v>
      </c>
      <c r="BL17" s="1">
        <f t="shared" si="59"/>
        <v>1.2500000000000002</v>
      </c>
      <c r="BM17" s="1">
        <f t="shared" si="60"/>
        <v>1.2500000000000002</v>
      </c>
    </row>
    <row r="18" spans="4:65" x14ac:dyDescent="0.6">
      <c r="D18" s="39">
        <f t="shared" si="61"/>
        <v>25</v>
      </c>
      <c r="E18" s="38">
        <f t="shared" si="9"/>
        <v>6.604304421449724</v>
      </c>
      <c r="F18" s="37">
        <f t="shared" si="10"/>
        <v>31.449068673570114</v>
      </c>
      <c r="G18" s="36">
        <f t="shared" si="10"/>
        <v>16.934113901153136</v>
      </c>
      <c r="H18" s="36">
        <f t="shared" si="10"/>
        <v>12.230193373055043</v>
      </c>
      <c r="I18" s="36">
        <f t="shared" si="10"/>
        <v>11.835671006182301</v>
      </c>
      <c r="J18" s="36">
        <f t="shared" si="10"/>
        <v>11.465806287239104</v>
      </c>
      <c r="K18" s="36">
        <f t="shared" si="10"/>
        <v>11.231810240560756</v>
      </c>
      <c r="L18" s="36">
        <f t="shared" si="10"/>
        <v>11.118357611868223</v>
      </c>
      <c r="M18" s="36">
        <f t="shared" si="10"/>
        <v>11.007174035749541</v>
      </c>
      <c r="N18" s="36">
        <f t="shared" si="10"/>
        <v>11.007174035749541</v>
      </c>
      <c r="O18" s="35">
        <f t="shared" si="10"/>
        <v>11.007174035749541</v>
      </c>
      <c r="P18" s="33">
        <f t="shared" si="11"/>
        <v>989.04392043492908</v>
      </c>
      <c r="Q18" s="33">
        <f t="shared" si="12"/>
        <v>286.76421361722788</v>
      </c>
      <c r="R18" s="33">
        <f t="shared" si="13"/>
        <v>149.57762994231948</v>
      </c>
      <c r="S18" s="33">
        <f t="shared" si="14"/>
        <v>140.08310816658434</v>
      </c>
      <c r="T18" s="33">
        <f t="shared" si="15"/>
        <v>131.46471381649178</v>
      </c>
      <c r="U18" s="33">
        <f t="shared" si="16"/>
        <v>126.15356127996547</v>
      </c>
      <c r="V18" s="33">
        <f t="shared" si="17"/>
        <v>123.61787598538805</v>
      </c>
      <c r="W18" s="33">
        <f t="shared" si="18"/>
        <v>121.15788025327885</v>
      </c>
      <c r="X18" s="33">
        <f t="shared" si="19"/>
        <v>121.15788025327885</v>
      </c>
      <c r="Y18" s="33">
        <f t="shared" si="20"/>
        <v>121.15788025327885</v>
      </c>
      <c r="Z18" s="34">
        <f t="shared" si="21"/>
        <v>149.7574698741434</v>
      </c>
      <c r="AA18" s="33">
        <f t="shared" si="22"/>
        <v>43.420804874751624</v>
      </c>
      <c r="AB18" s="33">
        <f t="shared" si="23"/>
        <v>22.648506246398224</v>
      </c>
      <c r="AC18" s="33">
        <f t="shared" si="24"/>
        <v>21.2108799393948</v>
      </c>
      <c r="AD18" s="33">
        <f t="shared" si="25"/>
        <v>19.905913693123445</v>
      </c>
      <c r="AE18" s="33">
        <f t="shared" si="26"/>
        <v>19.101718096191764</v>
      </c>
      <c r="AF18" s="33">
        <f t="shared" si="27"/>
        <v>18.71777375735391</v>
      </c>
      <c r="AG18" s="33">
        <f t="shared" si="28"/>
        <v>18.34529005958257</v>
      </c>
      <c r="AH18" s="33">
        <f t="shared" si="29"/>
        <v>18.34529005958257</v>
      </c>
      <c r="AI18" s="32">
        <f t="shared" si="30"/>
        <v>18.34529005958257</v>
      </c>
      <c r="AJ18" s="31">
        <f t="shared" si="31"/>
        <v>16366089191.679325</v>
      </c>
      <c r="AK18" s="30">
        <f t="shared" si="32"/>
        <v>4745197457.9425249</v>
      </c>
      <c r="AL18" s="30">
        <f t="shared" si="33"/>
        <v>2475118427.1366873</v>
      </c>
      <c r="AM18" s="30">
        <f t="shared" si="34"/>
        <v>2318008932.802309</v>
      </c>
      <c r="AN18" s="30">
        <f t="shared" si="35"/>
        <v>2175397055.100605</v>
      </c>
      <c r="AO18" s="30">
        <f t="shared" si="36"/>
        <v>2087511376.4897106</v>
      </c>
      <c r="AP18" s="30">
        <f t="shared" si="37"/>
        <v>2045552419.1212299</v>
      </c>
      <c r="AQ18" s="30">
        <f t="shared" si="38"/>
        <v>2004845925.9807179</v>
      </c>
      <c r="AR18" s="30">
        <f t="shared" si="39"/>
        <v>2004845925.9807179</v>
      </c>
      <c r="AS18" s="30">
        <f t="shared" si="40"/>
        <v>2004845925.9807179</v>
      </c>
      <c r="AT18" s="29">
        <f t="shared" si="41"/>
        <v>6.8627484505565703E-2</v>
      </c>
      <c r="AU18" s="1">
        <f t="shared" si="42"/>
        <v>1.9897909708714311E-2</v>
      </c>
      <c r="AV18" s="1">
        <f t="shared" si="43"/>
        <v>1.0378847965347897E-2</v>
      </c>
      <c r="AW18" s="1">
        <f t="shared" si="44"/>
        <v>9.7200449207212377E-3</v>
      </c>
      <c r="AX18" s="1">
        <f t="shared" si="45"/>
        <v>9.1220343445440541E-3</v>
      </c>
      <c r="AY18" s="1">
        <f t="shared" si="46"/>
        <v>8.7535056767303228E-3</v>
      </c>
      <c r="AZ18" s="1">
        <f t="shared" si="47"/>
        <v>8.5775603019404133E-3</v>
      </c>
      <c r="BA18" s="1">
        <f t="shared" si="48"/>
        <v>8.4068668519318018E-3</v>
      </c>
      <c r="BB18" s="1">
        <f t="shared" si="49"/>
        <v>8.4068668519318018E-3</v>
      </c>
      <c r="BC18" s="28">
        <f t="shared" si="50"/>
        <v>8.4068668519318018E-3</v>
      </c>
      <c r="BD18" s="1">
        <f t="shared" si="51"/>
        <v>1.2000000000000002</v>
      </c>
      <c r="BE18" s="1">
        <f t="shared" si="52"/>
        <v>1.2000000000000002</v>
      </c>
      <c r="BF18" s="1">
        <f t="shared" si="53"/>
        <v>1.2000000000000004</v>
      </c>
      <c r="BG18" s="1">
        <f t="shared" si="54"/>
        <v>1.1999999999999997</v>
      </c>
      <c r="BH18" s="1">
        <f t="shared" si="55"/>
        <v>1.2</v>
      </c>
      <c r="BI18" s="1">
        <f t="shared" si="56"/>
        <v>1.1999999999999997</v>
      </c>
      <c r="BJ18" s="1">
        <f t="shared" si="57"/>
        <v>1.2000000000000004</v>
      </c>
      <c r="BK18" s="1">
        <f t="shared" si="58"/>
        <v>1.1999999999999993</v>
      </c>
      <c r="BL18" s="1">
        <f t="shared" si="59"/>
        <v>1.1999999999999993</v>
      </c>
      <c r="BM18" s="1">
        <f t="shared" si="60"/>
        <v>1.1999999999999993</v>
      </c>
    </row>
    <row r="19" spans="4:65" x14ac:dyDescent="0.6">
      <c r="D19" s="39">
        <f t="shared" si="61"/>
        <v>30</v>
      </c>
      <c r="E19" s="38">
        <f t="shared" si="9"/>
        <v>7.9251653057396689</v>
      </c>
      <c r="F19" s="37">
        <f t="shared" si="10"/>
        <v>37.738882408284141</v>
      </c>
      <c r="G19" s="36">
        <f t="shared" si="10"/>
        <v>20.320936681383763</v>
      </c>
      <c r="H19" s="36">
        <f t="shared" si="10"/>
        <v>14.676232047666051</v>
      </c>
      <c r="I19" s="36">
        <f t="shared" si="10"/>
        <v>14.202805207418759</v>
      </c>
      <c r="J19" s="36">
        <f t="shared" si="10"/>
        <v>13.758967544686925</v>
      </c>
      <c r="K19" s="36">
        <f t="shared" si="10"/>
        <v>13.478172288672907</v>
      </c>
      <c r="L19" s="36">
        <f t="shared" si="10"/>
        <v>13.342029134241868</v>
      </c>
      <c r="M19" s="36">
        <f t="shared" si="10"/>
        <v>13.208608842899448</v>
      </c>
      <c r="N19" s="36">
        <f t="shared" si="10"/>
        <v>13.208608842899448</v>
      </c>
      <c r="O19" s="35">
        <f t="shared" si="10"/>
        <v>13.208608842899448</v>
      </c>
      <c r="P19" s="33">
        <f t="shared" si="11"/>
        <v>1424.2232454262983</v>
      </c>
      <c r="Q19" s="33">
        <f t="shared" si="12"/>
        <v>412.94046760880815</v>
      </c>
      <c r="R19" s="33">
        <f t="shared" si="13"/>
        <v>215.39178711694007</v>
      </c>
      <c r="S19" s="33">
        <f t="shared" si="14"/>
        <v>201.71967575988143</v>
      </c>
      <c r="T19" s="33">
        <f t="shared" si="15"/>
        <v>189.30918789574815</v>
      </c>
      <c r="U19" s="33">
        <f t="shared" si="16"/>
        <v>181.66112824315027</v>
      </c>
      <c r="V19" s="33">
        <f t="shared" si="17"/>
        <v>178.00974141895881</v>
      </c>
      <c r="W19" s="33">
        <f t="shared" si="18"/>
        <v>174.46734756472148</v>
      </c>
      <c r="X19" s="33">
        <f t="shared" si="19"/>
        <v>174.46734756472148</v>
      </c>
      <c r="Y19" s="33">
        <f t="shared" si="20"/>
        <v>174.46734756472148</v>
      </c>
      <c r="Z19" s="34">
        <f t="shared" si="21"/>
        <v>179.70896384897213</v>
      </c>
      <c r="AA19" s="33">
        <f t="shared" si="22"/>
        <v>52.104965849701948</v>
      </c>
      <c r="AB19" s="33">
        <f t="shared" si="23"/>
        <v>27.178207495677871</v>
      </c>
      <c r="AC19" s="33">
        <f t="shared" si="24"/>
        <v>25.453055927273759</v>
      </c>
      <c r="AD19" s="33">
        <f t="shared" si="25"/>
        <v>23.887096431748134</v>
      </c>
      <c r="AE19" s="33">
        <f t="shared" si="26"/>
        <v>22.922061715430115</v>
      </c>
      <c r="AF19" s="33">
        <f t="shared" si="27"/>
        <v>22.461328508824696</v>
      </c>
      <c r="AG19" s="33">
        <f t="shared" si="28"/>
        <v>22.014348071499079</v>
      </c>
      <c r="AH19" s="33">
        <f t="shared" si="29"/>
        <v>22.014348071499079</v>
      </c>
      <c r="AI19" s="32">
        <f t="shared" si="30"/>
        <v>22.014348071499079</v>
      </c>
      <c r="AJ19" s="31">
        <f t="shared" si="31"/>
        <v>19639307030.015194</v>
      </c>
      <c r="AK19" s="30">
        <f t="shared" si="32"/>
        <v>5694236949.5310297</v>
      </c>
      <c r="AL19" s="30">
        <f t="shared" si="33"/>
        <v>2970142112.5640254</v>
      </c>
      <c r="AM19" s="30">
        <f t="shared" si="34"/>
        <v>2781610719.3627706</v>
      </c>
      <c r="AN19" s="30">
        <f t="shared" si="35"/>
        <v>2610476466.1207256</v>
      </c>
      <c r="AO19" s="30">
        <f t="shared" si="36"/>
        <v>2505013651.787652</v>
      </c>
      <c r="AP19" s="30">
        <f t="shared" si="37"/>
        <v>2454662902.9454765</v>
      </c>
      <c r="AQ19" s="30">
        <f t="shared" si="38"/>
        <v>2405815111.1768603</v>
      </c>
      <c r="AR19" s="30">
        <f t="shared" si="39"/>
        <v>2405815111.1768603</v>
      </c>
      <c r="AS19" s="30">
        <f t="shared" si="40"/>
        <v>2405815111.1768603</v>
      </c>
      <c r="AT19" s="29">
        <f t="shared" si="41"/>
        <v>8.2352981406678863E-2</v>
      </c>
      <c r="AU19" s="1">
        <f t="shared" si="42"/>
        <v>2.3877491650457175E-2</v>
      </c>
      <c r="AV19" s="1">
        <f t="shared" si="43"/>
        <v>1.245461755841748E-2</v>
      </c>
      <c r="AW19" s="1">
        <f t="shared" si="44"/>
        <v>1.1664053904865484E-2</v>
      </c>
      <c r="AX19" s="1">
        <f t="shared" si="45"/>
        <v>1.0946441213452864E-2</v>
      </c>
      <c r="AY19" s="1">
        <f t="shared" si="46"/>
        <v>1.0504206812076386E-2</v>
      </c>
      <c r="AZ19" s="1">
        <f t="shared" si="47"/>
        <v>1.0293072362328499E-2</v>
      </c>
      <c r="BA19" s="1">
        <f t="shared" si="48"/>
        <v>1.0088240222318157E-2</v>
      </c>
      <c r="BB19" s="1">
        <f t="shared" si="49"/>
        <v>1.0088240222318157E-2</v>
      </c>
      <c r="BC19" s="28">
        <f t="shared" si="50"/>
        <v>1.0088240222318157E-2</v>
      </c>
      <c r="BD19" s="1">
        <f t="shared" si="51"/>
        <v>1.166666666666667</v>
      </c>
      <c r="BE19" s="1">
        <f t="shared" si="52"/>
        <v>1.1666666666666672</v>
      </c>
      <c r="BF19" s="1">
        <f t="shared" si="53"/>
        <v>1.1666666666666667</v>
      </c>
      <c r="BG19" s="1">
        <f t="shared" si="54"/>
        <v>1.1666666666666667</v>
      </c>
      <c r="BH19" s="1">
        <f t="shared" si="55"/>
        <v>1.1666666666666665</v>
      </c>
      <c r="BI19" s="1">
        <f t="shared" si="56"/>
        <v>1.1666666666666667</v>
      </c>
      <c r="BJ19" s="1">
        <f t="shared" si="57"/>
        <v>1.1666666666666665</v>
      </c>
      <c r="BK19" s="1">
        <f t="shared" si="58"/>
        <v>1.1666666666666667</v>
      </c>
      <c r="BL19" s="1">
        <f t="shared" si="59"/>
        <v>1.1666666666666667</v>
      </c>
      <c r="BM19" s="1">
        <f t="shared" si="60"/>
        <v>1.1666666666666667</v>
      </c>
    </row>
    <row r="20" spans="4:65" x14ac:dyDescent="0.6">
      <c r="D20" s="27">
        <f t="shared" si="61"/>
        <v>35</v>
      </c>
      <c r="E20" s="26">
        <f t="shared" si="9"/>
        <v>9.2460261900296139</v>
      </c>
      <c r="F20" s="25">
        <f t="shared" si="10"/>
        <v>44.028696142998164</v>
      </c>
      <c r="G20" s="24">
        <f t="shared" si="10"/>
        <v>23.707759461614394</v>
      </c>
      <c r="H20" s="24">
        <f t="shared" si="10"/>
        <v>17.122270722277062</v>
      </c>
      <c r="I20" s="24">
        <f t="shared" si="10"/>
        <v>16.56993940865522</v>
      </c>
      <c r="J20" s="24">
        <f t="shared" si="10"/>
        <v>16.052128802134746</v>
      </c>
      <c r="K20" s="24">
        <f t="shared" si="10"/>
        <v>15.724534336785059</v>
      </c>
      <c r="L20" s="24">
        <f t="shared" si="10"/>
        <v>15.565700656615512</v>
      </c>
      <c r="M20" s="24">
        <f t="shared" si="10"/>
        <v>15.410043650049357</v>
      </c>
      <c r="N20" s="24">
        <f t="shared" si="10"/>
        <v>15.410043650049357</v>
      </c>
      <c r="O20" s="23">
        <f t="shared" si="10"/>
        <v>15.410043650049357</v>
      </c>
      <c r="P20" s="21">
        <f t="shared" si="11"/>
        <v>1938.5260840524616</v>
      </c>
      <c r="Q20" s="21">
        <f t="shared" si="12"/>
        <v>562.05785868976682</v>
      </c>
      <c r="R20" s="21">
        <f t="shared" si="13"/>
        <v>293.17215468694627</v>
      </c>
      <c r="S20" s="21">
        <f t="shared" si="14"/>
        <v>274.56289200650531</v>
      </c>
      <c r="T20" s="21">
        <f t="shared" si="15"/>
        <v>257.67083908032384</v>
      </c>
      <c r="U20" s="21">
        <f t="shared" si="16"/>
        <v>247.26098010873233</v>
      </c>
      <c r="V20" s="21">
        <f t="shared" si="17"/>
        <v>242.29103693136057</v>
      </c>
      <c r="W20" s="21">
        <f t="shared" si="18"/>
        <v>237.4694452964265</v>
      </c>
      <c r="X20" s="21">
        <f t="shared" si="19"/>
        <v>237.4694452964265</v>
      </c>
      <c r="Y20" s="21">
        <f t="shared" si="20"/>
        <v>237.4694452964265</v>
      </c>
      <c r="Z20" s="22">
        <f t="shared" si="21"/>
        <v>209.66045782380081</v>
      </c>
      <c r="AA20" s="21">
        <f t="shared" si="22"/>
        <v>60.789126824652293</v>
      </c>
      <c r="AB20" s="21">
        <f t="shared" si="23"/>
        <v>31.707908744957521</v>
      </c>
      <c r="AC20" s="21">
        <f t="shared" si="24"/>
        <v>29.695231915152721</v>
      </c>
      <c r="AD20" s="21">
        <f t="shared" si="25"/>
        <v>27.868279170372819</v>
      </c>
      <c r="AE20" s="21">
        <f t="shared" si="26"/>
        <v>26.742405334668469</v>
      </c>
      <c r="AF20" s="21">
        <f t="shared" si="27"/>
        <v>26.204883260295475</v>
      </c>
      <c r="AG20" s="21">
        <f t="shared" si="28"/>
        <v>25.683406083415594</v>
      </c>
      <c r="AH20" s="21">
        <f t="shared" si="29"/>
        <v>25.683406083415594</v>
      </c>
      <c r="AI20" s="20">
        <f t="shared" si="30"/>
        <v>25.683406083415594</v>
      </c>
      <c r="AJ20" s="19">
        <f t="shared" si="31"/>
        <v>22912524868.351063</v>
      </c>
      <c r="AK20" s="18">
        <f t="shared" si="32"/>
        <v>6643276441.1195374</v>
      </c>
      <c r="AL20" s="18">
        <f t="shared" si="33"/>
        <v>3465165797.9913635</v>
      </c>
      <c r="AM20" s="18">
        <f t="shared" si="34"/>
        <v>3245212505.9232321</v>
      </c>
      <c r="AN20" s="18">
        <f t="shared" si="35"/>
        <v>3045555877.1408463</v>
      </c>
      <c r="AO20" s="18">
        <f t="shared" si="36"/>
        <v>2922515927.0855942</v>
      </c>
      <c r="AP20" s="18">
        <f t="shared" si="37"/>
        <v>2863773386.769722</v>
      </c>
      <c r="AQ20" s="18">
        <f t="shared" si="38"/>
        <v>2806784296.373004</v>
      </c>
      <c r="AR20" s="18">
        <f t="shared" si="39"/>
        <v>2806784296.373004</v>
      </c>
      <c r="AS20" s="18">
        <f t="shared" si="40"/>
        <v>2806784296.373004</v>
      </c>
      <c r="AT20" s="17">
        <f t="shared" si="41"/>
        <v>9.6078478307792023E-2</v>
      </c>
      <c r="AU20" s="16">
        <f t="shared" si="42"/>
        <v>2.7857073592200049E-2</v>
      </c>
      <c r="AV20" s="16">
        <f t="shared" si="43"/>
        <v>1.4530387151487061E-2</v>
      </c>
      <c r="AW20" s="16">
        <f t="shared" si="44"/>
        <v>1.3608062889009731E-2</v>
      </c>
      <c r="AX20" s="16">
        <f t="shared" si="45"/>
        <v>1.2770848082361673E-2</v>
      </c>
      <c r="AY20" s="16">
        <f t="shared" si="46"/>
        <v>1.225490794742245E-2</v>
      </c>
      <c r="AZ20" s="16">
        <f t="shared" si="47"/>
        <v>1.200858442271658E-2</v>
      </c>
      <c r="BA20" s="16">
        <f t="shared" si="48"/>
        <v>1.1769613592704517E-2</v>
      </c>
      <c r="BB20" s="16">
        <f t="shared" si="49"/>
        <v>1.1769613592704517E-2</v>
      </c>
      <c r="BC20" s="15">
        <f t="shared" si="50"/>
        <v>1.1769613592704517E-2</v>
      </c>
      <c r="BD20" s="1">
        <f t="shared" si="51"/>
        <v>1.1428571428571426</v>
      </c>
      <c r="BE20" s="1">
        <f t="shared" si="52"/>
        <v>1.1428571428571428</v>
      </c>
      <c r="BF20" s="1">
        <f t="shared" si="53"/>
        <v>1.1428571428571423</v>
      </c>
      <c r="BG20" s="1">
        <f t="shared" si="54"/>
        <v>1.142857142857143</v>
      </c>
      <c r="BH20" s="1">
        <f t="shared" si="55"/>
        <v>1.142857142857143</v>
      </c>
      <c r="BI20" s="1">
        <f t="shared" si="56"/>
        <v>1.1428571428571428</v>
      </c>
      <c r="BJ20" s="1">
        <f t="shared" si="57"/>
        <v>1.1428571428571426</v>
      </c>
      <c r="BK20" s="1">
        <f t="shared" si="58"/>
        <v>1.1428571428571432</v>
      </c>
      <c r="BL20" s="1">
        <f t="shared" si="59"/>
        <v>1.1428571428571432</v>
      </c>
      <c r="BM20" s="1">
        <f t="shared" si="60"/>
        <v>1.1428571428571432</v>
      </c>
    </row>
    <row r="21" spans="4:65" x14ac:dyDescent="0.6">
      <c r="D21" s="27">
        <f t="shared" si="61"/>
        <v>40</v>
      </c>
      <c r="E21" s="26">
        <f t="shared" si="9"/>
        <v>10.566887074319558</v>
      </c>
      <c r="F21" s="25">
        <f t="shared" si="10"/>
        <v>50.318509877712181</v>
      </c>
      <c r="G21" s="24">
        <f t="shared" si="10"/>
        <v>27.094582241845018</v>
      </c>
      <c r="H21" s="24">
        <f t="shared" si="10"/>
        <v>19.568309396888068</v>
      </c>
      <c r="I21" s="24">
        <f t="shared" si="10"/>
        <v>18.93707360989168</v>
      </c>
      <c r="J21" s="24">
        <f t="shared" si="10"/>
        <v>18.345290059582567</v>
      </c>
      <c r="K21" s="24">
        <f t="shared" si="10"/>
        <v>17.970896384897209</v>
      </c>
      <c r="L21" s="24">
        <f t="shared" si="10"/>
        <v>17.789372178989154</v>
      </c>
      <c r="M21" s="24">
        <f t="shared" si="10"/>
        <v>17.611478457199265</v>
      </c>
      <c r="N21" s="24">
        <f t="shared" si="10"/>
        <v>17.611478457199265</v>
      </c>
      <c r="O21" s="23">
        <f t="shared" si="10"/>
        <v>17.611478457199265</v>
      </c>
      <c r="P21" s="21">
        <f t="shared" si="11"/>
        <v>2531.9524363134183</v>
      </c>
      <c r="Q21" s="21">
        <f t="shared" si="12"/>
        <v>734.11638686010338</v>
      </c>
      <c r="R21" s="21">
        <f t="shared" si="13"/>
        <v>382.91873265233789</v>
      </c>
      <c r="S21" s="21">
        <f t="shared" si="14"/>
        <v>358.6127569064559</v>
      </c>
      <c r="T21" s="21">
        <f t="shared" si="15"/>
        <v>336.54966737021891</v>
      </c>
      <c r="U21" s="21">
        <f t="shared" si="16"/>
        <v>322.95311687671159</v>
      </c>
      <c r="V21" s="21">
        <f t="shared" si="17"/>
        <v>316.46176252259335</v>
      </c>
      <c r="W21" s="21">
        <f t="shared" si="18"/>
        <v>310.1641734483938</v>
      </c>
      <c r="X21" s="21">
        <f t="shared" si="19"/>
        <v>310.1641734483938</v>
      </c>
      <c r="Y21" s="21">
        <f t="shared" si="20"/>
        <v>310.1641734483938</v>
      </c>
      <c r="Z21" s="22">
        <f t="shared" si="21"/>
        <v>239.61195179862943</v>
      </c>
      <c r="AA21" s="21">
        <f t="shared" si="22"/>
        <v>69.473287799602602</v>
      </c>
      <c r="AB21" s="21">
        <f t="shared" si="23"/>
        <v>36.237609994237161</v>
      </c>
      <c r="AC21" s="21">
        <f t="shared" si="24"/>
        <v>33.937407903031684</v>
      </c>
      <c r="AD21" s="21">
        <f t="shared" si="25"/>
        <v>31.849461908997512</v>
      </c>
      <c r="AE21" s="21">
        <f t="shared" si="26"/>
        <v>30.562748953906823</v>
      </c>
      <c r="AF21" s="21">
        <f t="shared" si="27"/>
        <v>29.948438011766253</v>
      </c>
      <c r="AG21" s="21">
        <f t="shared" si="28"/>
        <v>29.35246409533211</v>
      </c>
      <c r="AH21" s="21">
        <f t="shared" si="29"/>
        <v>29.35246409533211</v>
      </c>
      <c r="AI21" s="20">
        <f t="shared" si="30"/>
        <v>29.35246409533211</v>
      </c>
      <c r="AJ21" s="19">
        <f t="shared" si="31"/>
        <v>26185742706.68692</v>
      </c>
      <c r="AK21" s="18">
        <f t="shared" si="32"/>
        <v>7592315932.7080412</v>
      </c>
      <c r="AL21" s="18">
        <f t="shared" si="33"/>
        <v>3960189483.4186997</v>
      </c>
      <c r="AM21" s="18">
        <f t="shared" si="34"/>
        <v>3708814292.4836946</v>
      </c>
      <c r="AN21" s="18">
        <f t="shared" si="35"/>
        <v>3480635288.1609674</v>
      </c>
      <c r="AO21" s="18">
        <f t="shared" si="36"/>
        <v>3340018202.3835363</v>
      </c>
      <c r="AP21" s="18">
        <f t="shared" si="37"/>
        <v>3272883870.5939674</v>
      </c>
      <c r="AQ21" s="18">
        <f t="shared" si="38"/>
        <v>3207753481.5691481</v>
      </c>
      <c r="AR21" s="18">
        <f t="shared" si="39"/>
        <v>3207753481.5691481</v>
      </c>
      <c r="AS21" s="18">
        <f t="shared" si="40"/>
        <v>3207753481.5691481</v>
      </c>
      <c r="AT21" s="17">
        <f t="shared" si="41"/>
        <v>0.10980397520890514</v>
      </c>
      <c r="AU21" s="16">
        <f t="shared" si="42"/>
        <v>3.1836655533942909E-2</v>
      </c>
      <c r="AV21" s="16">
        <f t="shared" si="43"/>
        <v>1.6606156744556635E-2</v>
      </c>
      <c r="AW21" s="16">
        <f t="shared" si="44"/>
        <v>1.555207187315398E-2</v>
      </c>
      <c r="AX21" s="16">
        <f t="shared" si="45"/>
        <v>1.4595254951270484E-2</v>
      </c>
      <c r="AY21" s="16">
        <f t="shared" si="46"/>
        <v>1.4005609082768515E-2</v>
      </c>
      <c r="AZ21" s="16">
        <f t="shared" si="47"/>
        <v>1.372409648310466E-2</v>
      </c>
      <c r="BA21" s="16">
        <f t="shared" si="48"/>
        <v>1.3450986963090881E-2</v>
      </c>
      <c r="BB21" s="16">
        <f t="shared" si="49"/>
        <v>1.3450986963090881E-2</v>
      </c>
      <c r="BC21" s="15">
        <f t="shared" si="50"/>
        <v>1.3450986963090881E-2</v>
      </c>
      <c r="BD21" s="1">
        <f t="shared" si="51"/>
        <v>1.1249999999999998</v>
      </c>
      <c r="BE21" s="1">
        <f t="shared" si="52"/>
        <v>1.1249999999999998</v>
      </c>
      <c r="BF21" s="1">
        <f t="shared" si="53"/>
        <v>1.125</v>
      </c>
      <c r="BG21" s="1">
        <f t="shared" si="54"/>
        <v>1.1249999999999996</v>
      </c>
      <c r="BH21" s="1">
        <f t="shared" si="55"/>
        <v>1.1250000000000002</v>
      </c>
      <c r="BI21" s="1">
        <f t="shared" si="56"/>
        <v>1.1249999999999996</v>
      </c>
      <c r="BJ21" s="1">
        <f t="shared" si="57"/>
        <v>1.1250000000000002</v>
      </c>
      <c r="BK21" s="1">
        <f t="shared" si="58"/>
        <v>1.1249999999999998</v>
      </c>
      <c r="BL21" s="1">
        <f t="shared" si="59"/>
        <v>1.1249999999999998</v>
      </c>
      <c r="BM21" s="1">
        <f t="shared" si="60"/>
        <v>1.1249999999999998</v>
      </c>
    </row>
    <row r="22" spans="4:65" x14ac:dyDescent="0.6">
      <c r="D22" s="27">
        <f t="shared" si="61"/>
        <v>45</v>
      </c>
      <c r="E22" s="26">
        <f t="shared" si="9"/>
        <v>11.887747958609502</v>
      </c>
      <c r="F22" s="25">
        <f t="shared" si="10"/>
        <v>56.608323612426197</v>
      </c>
      <c r="G22" s="24">
        <f t="shared" si="10"/>
        <v>30.481405022075645</v>
      </c>
      <c r="H22" s="24">
        <f t="shared" si="10"/>
        <v>22.014348071499075</v>
      </c>
      <c r="I22" s="24">
        <f t="shared" si="10"/>
        <v>21.304207811128137</v>
      </c>
      <c r="J22" s="24">
        <f t="shared" si="10"/>
        <v>20.638451317030388</v>
      </c>
      <c r="K22" s="24">
        <f t="shared" si="10"/>
        <v>20.217258433009359</v>
      </c>
      <c r="L22" s="24">
        <f t="shared" si="10"/>
        <v>20.0130437013628</v>
      </c>
      <c r="M22" s="24">
        <f t="shared" si="10"/>
        <v>19.81291326434917</v>
      </c>
      <c r="N22" s="24">
        <f t="shared" si="10"/>
        <v>19.81291326434917</v>
      </c>
      <c r="O22" s="23">
        <f t="shared" si="10"/>
        <v>19.81291326434917</v>
      </c>
      <c r="P22" s="21">
        <f t="shared" si="11"/>
        <v>3204.5023022091696</v>
      </c>
      <c r="Q22" s="21">
        <f t="shared" si="12"/>
        <v>929.11605211981839</v>
      </c>
      <c r="R22" s="21">
        <f t="shared" si="13"/>
        <v>484.63152101311505</v>
      </c>
      <c r="S22" s="21">
        <f t="shared" si="14"/>
        <v>453.86927045973312</v>
      </c>
      <c r="T22" s="21">
        <f t="shared" si="15"/>
        <v>425.94567276543336</v>
      </c>
      <c r="U22" s="21">
        <f t="shared" si="16"/>
        <v>408.73753854708804</v>
      </c>
      <c r="V22" s="21">
        <f t="shared" si="17"/>
        <v>400.52191819265727</v>
      </c>
      <c r="W22" s="21">
        <f t="shared" si="18"/>
        <v>392.55153202062331</v>
      </c>
      <c r="X22" s="21">
        <f t="shared" si="19"/>
        <v>392.55153202062331</v>
      </c>
      <c r="Y22" s="21">
        <f t="shared" si="20"/>
        <v>392.55153202062331</v>
      </c>
      <c r="Z22" s="22">
        <f t="shared" si="21"/>
        <v>269.56344577345811</v>
      </c>
      <c r="AA22" s="21">
        <f t="shared" si="22"/>
        <v>78.157448774552932</v>
      </c>
      <c r="AB22" s="21">
        <f t="shared" si="23"/>
        <v>40.767311243516801</v>
      </c>
      <c r="AC22" s="21">
        <f t="shared" si="24"/>
        <v>38.179583890910635</v>
      </c>
      <c r="AD22" s="21">
        <f t="shared" si="25"/>
        <v>35.830644647622208</v>
      </c>
      <c r="AE22" s="21">
        <f t="shared" si="26"/>
        <v>34.38309257314517</v>
      </c>
      <c r="AF22" s="21">
        <f t="shared" si="27"/>
        <v>33.691992763237039</v>
      </c>
      <c r="AG22" s="21">
        <f t="shared" si="28"/>
        <v>33.021522107248622</v>
      </c>
      <c r="AH22" s="21">
        <f t="shared" si="29"/>
        <v>33.021522107248622</v>
      </c>
      <c r="AI22" s="20">
        <f t="shared" si="30"/>
        <v>33.021522107248622</v>
      </c>
      <c r="AJ22" s="19">
        <f t="shared" si="31"/>
        <v>29458960545.022781</v>
      </c>
      <c r="AK22" s="18">
        <f t="shared" si="32"/>
        <v>8541355424.296545</v>
      </c>
      <c r="AL22" s="18">
        <f t="shared" si="33"/>
        <v>4455213168.8460369</v>
      </c>
      <c r="AM22" s="18">
        <f t="shared" si="34"/>
        <v>4172416079.0441551</v>
      </c>
      <c r="AN22" s="18">
        <f t="shared" si="35"/>
        <v>3915714699.1810894</v>
      </c>
      <c r="AO22" s="18">
        <f t="shared" si="36"/>
        <v>3757520477.6814775</v>
      </c>
      <c r="AP22" s="18">
        <f t="shared" si="37"/>
        <v>3681994354.4182138</v>
      </c>
      <c r="AQ22" s="18">
        <f t="shared" si="38"/>
        <v>3608722666.7652912</v>
      </c>
      <c r="AR22" s="18">
        <f t="shared" si="39"/>
        <v>3608722666.7652912</v>
      </c>
      <c r="AS22" s="18">
        <f t="shared" si="40"/>
        <v>3608722666.7652912</v>
      </c>
      <c r="AT22" s="17">
        <f t="shared" si="41"/>
        <v>0.12352947211001826</v>
      </c>
      <c r="AU22" s="16">
        <f t="shared" si="42"/>
        <v>3.5816237475685762E-2</v>
      </c>
      <c r="AV22" s="16">
        <f t="shared" si="43"/>
        <v>1.8681926337626213E-2</v>
      </c>
      <c r="AW22" s="16">
        <f t="shared" si="44"/>
        <v>1.7496080857298223E-2</v>
      </c>
      <c r="AX22" s="16">
        <f t="shared" si="45"/>
        <v>1.6419661820179298E-2</v>
      </c>
      <c r="AY22" s="16">
        <f t="shared" si="46"/>
        <v>1.5756310218114574E-2</v>
      </c>
      <c r="AZ22" s="16">
        <f t="shared" si="47"/>
        <v>1.5439608543492746E-2</v>
      </c>
      <c r="BA22" s="16">
        <f t="shared" si="48"/>
        <v>1.513236033347724E-2</v>
      </c>
      <c r="BB22" s="16">
        <f t="shared" si="49"/>
        <v>1.513236033347724E-2</v>
      </c>
      <c r="BC22" s="15">
        <f t="shared" si="50"/>
        <v>1.513236033347724E-2</v>
      </c>
      <c r="BD22" s="1">
        <f t="shared" si="51"/>
        <v>1.1111111111111112</v>
      </c>
      <c r="BE22" s="1">
        <f t="shared" si="52"/>
        <v>1.1111111111111109</v>
      </c>
      <c r="BF22" s="1">
        <f t="shared" si="53"/>
        <v>1.1111111111111112</v>
      </c>
      <c r="BG22" s="1">
        <f t="shared" si="54"/>
        <v>1.1111111111111114</v>
      </c>
      <c r="BH22" s="1">
        <f t="shared" si="55"/>
        <v>1.1111111111111112</v>
      </c>
      <c r="BI22" s="1">
        <f t="shared" si="56"/>
        <v>1.1111111111111116</v>
      </c>
      <c r="BJ22" s="1">
        <f t="shared" si="57"/>
        <v>1.1111111111111109</v>
      </c>
      <c r="BK22" s="1">
        <f t="shared" si="58"/>
        <v>1.1111111111111114</v>
      </c>
      <c r="BL22" s="1">
        <f t="shared" si="59"/>
        <v>1.1111111111111114</v>
      </c>
      <c r="BM22" s="1">
        <f t="shared" si="60"/>
        <v>1.1111111111111114</v>
      </c>
    </row>
    <row r="23" spans="4:65" x14ac:dyDescent="0.6">
      <c r="D23" s="27">
        <f t="shared" si="61"/>
        <v>50</v>
      </c>
      <c r="E23" s="26">
        <f t="shared" si="9"/>
        <v>13.208608842899448</v>
      </c>
      <c r="F23" s="25">
        <f t="shared" si="10"/>
        <v>62.898137347140228</v>
      </c>
      <c r="G23" s="24">
        <f t="shared" si="10"/>
        <v>33.868227802306272</v>
      </c>
      <c r="H23" s="24">
        <f t="shared" si="10"/>
        <v>24.460386746110085</v>
      </c>
      <c r="I23" s="24">
        <f t="shared" si="10"/>
        <v>23.671342012364601</v>
      </c>
      <c r="J23" s="24">
        <f t="shared" si="10"/>
        <v>22.931612574478208</v>
      </c>
      <c r="K23" s="24">
        <f t="shared" si="10"/>
        <v>22.463620481121513</v>
      </c>
      <c r="L23" s="24">
        <f t="shared" si="10"/>
        <v>22.236715223736446</v>
      </c>
      <c r="M23" s="24">
        <f t="shared" si="10"/>
        <v>22.014348071499082</v>
      </c>
      <c r="N23" s="24">
        <f t="shared" si="10"/>
        <v>22.014348071499082</v>
      </c>
      <c r="O23" s="23">
        <f t="shared" si="10"/>
        <v>22.014348071499082</v>
      </c>
      <c r="P23" s="21">
        <f t="shared" si="11"/>
        <v>3956.1756817397163</v>
      </c>
      <c r="Q23" s="21">
        <f t="shared" si="12"/>
        <v>1147.0568544689115</v>
      </c>
      <c r="R23" s="21">
        <f t="shared" si="13"/>
        <v>598.3105197692779</v>
      </c>
      <c r="S23" s="21">
        <f t="shared" si="14"/>
        <v>560.33243266633735</v>
      </c>
      <c r="T23" s="21">
        <f t="shared" si="15"/>
        <v>525.85885526596712</v>
      </c>
      <c r="U23" s="21">
        <f t="shared" si="16"/>
        <v>504.61424511986189</v>
      </c>
      <c r="V23" s="21">
        <f t="shared" si="17"/>
        <v>494.47150394155221</v>
      </c>
      <c r="W23" s="21">
        <f t="shared" si="18"/>
        <v>484.63152101311539</v>
      </c>
      <c r="X23" s="21">
        <f t="shared" si="19"/>
        <v>484.63152101311539</v>
      </c>
      <c r="Y23" s="21">
        <f t="shared" si="20"/>
        <v>484.63152101311539</v>
      </c>
      <c r="Z23" s="22">
        <f t="shared" si="21"/>
        <v>299.51493974828679</v>
      </c>
      <c r="AA23" s="21">
        <f t="shared" si="22"/>
        <v>86.841609749503249</v>
      </c>
      <c r="AB23" s="21">
        <f t="shared" si="23"/>
        <v>45.297012492796448</v>
      </c>
      <c r="AC23" s="21">
        <f t="shared" si="24"/>
        <v>42.421759878789601</v>
      </c>
      <c r="AD23" s="21">
        <f t="shared" si="25"/>
        <v>39.81182738624689</v>
      </c>
      <c r="AE23" s="21">
        <f t="shared" si="26"/>
        <v>38.203436192383528</v>
      </c>
      <c r="AF23" s="21">
        <f t="shared" si="27"/>
        <v>37.435547514707821</v>
      </c>
      <c r="AG23" s="21">
        <f t="shared" si="28"/>
        <v>36.690580119165141</v>
      </c>
      <c r="AH23" s="21">
        <f t="shared" si="29"/>
        <v>36.690580119165141</v>
      </c>
      <c r="AI23" s="20">
        <f t="shared" si="30"/>
        <v>36.690580119165141</v>
      </c>
      <c r="AJ23" s="19">
        <f t="shared" si="31"/>
        <v>32732178383.35865</v>
      </c>
      <c r="AK23" s="18">
        <f t="shared" si="32"/>
        <v>9490394915.8850498</v>
      </c>
      <c r="AL23" s="18">
        <f t="shared" si="33"/>
        <v>4950236854.2733746</v>
      </c>
      <c r="AM23" s="18">
        <f t="shared" si="34"/>
        <v>4636017865.6046181</v>
      </c>
      <c r="AN23" s="18">
        <f t="shared" si="35"/>
        <v>4350794110.20121</v>
      </c>
      <c r="AO23" s="18">
        <f t="shared" si="36"/>
        <v>4175022752.9794211</v>
      </c>
      <c r="AP23" s="18">
        <f t="shared" si="37"/>
        <v>4091104838.2424598</v>
      </c>
      <c r="AQ23" s="18">
        <f t="shared" si="38"/>
        <v>4009691851.9614358</v>
      </c>
      <c r="AR23" s="18">
        <f t="shared" si="39"/>
        <v>4009691851.9614358</v>
      </c>
      <c r="AS23" s="18">
        <f t="shared" si="40"/>
        <v>4009691851.9614358</v>
      </c>
      <c r="AT23" s="17">
        <f t="shared" si="41"/>
        <v>0.13725496901113141</v>
      </c>
      <c r="AU23" s="16">
        <f t="shared" si="42"/>
        <v>3.9795819417428623E-2</v>
      </c>
      <c r="AV23" s="16">
        <f t="shared" si="43"/>
        <v>2.0757695930695794E-2</v>
      </c>
      <c r="AW23" s="16">
        <f t="shared" si="44"/>
        <v>1.9440089841442475E-2</v>
      </c>
      <c r="AX23" s="16">
        <f t="shared" si="45"/>
        <v>1.8244068689088108E-2</v>
      </c>
      <c r="AY23" s="16">
        <f t="shared" si="46"/>
        <v>1.7507011353460646E-2</v>
      </c>
      <c r="AZ23" s="16">
        <f t="shared" si="47"/>
        <v>1.7155120603880827E-2</v>
      </c>
      <c r="BA23" s="16">
        <f t="shared" si="48"/>
        <v>1.6813733703863604E-2</v>
      </c>
      <c r="BB23" s="16">
        <f t="shared" si="49"/>
        <v>1.6813733703863604E-2</v>
      </c>
      <c r="BC23" s="15">
        <f t="shared" si="50"/>
        <v>1.6813733703863604E-2</v>
      </c>
      <c r="BD23" s="1">
        <f t="shared" si="51"/>
        <v>1.0999999999999999</v>
      </c>
      <c r="BE23" s="1">
        <f t="shared" si="52"/>
        <v>1.1000000000000001</v>
      </c>
      <c r="BF23" s="1">
        <f t="shared" si="53"/>
        <v>1.1000000000000001</v>
      </c>
      <c r="BG23" s="1">
        <f t="shared" si="54"/>
        <v>1.1000000000000001</v>
      </c>
      <c r="BH23" s="1">
        <f t="shared" si="55"/>
        <v>1.0999999999999999</v>
      </c>
      <c r="BI23" s="1">
        <f t="shared" si="56"/>
        <v>1.1000000000000001</v>
      </c>
      <c r="BJ23" s="1">
        <f t="shared" si="57"/>
        <v>1.0999999999999999</v>
      </c>
      <c r="BK23" s="1">
        <f t="shared" si="58"/>
        <v>1.0999999999999996</v>
      </c>
      <c r="BL23" s="1">
        <f t="shared" si="59"/>
        <v>1.0999999999999996</v>
      </c>
      <c r="BM23" s="1">
        <f t="shared" si="60"/>
        <v>1.0999999999999996</v>
      </c>
    </row>
    <row r="24" spans="4:65" x14ac:dyDescent="0.6">
      <c r="D24" s="27">
        <f t="shared" si="61"/>
        <v>55</v>
      </c>
      <c r="E24" s="26">
        <f t="shared" si="9"/>
        <v>14.529469727189392</v>
      </c>
      <c r="F24" s="25">
        <f t="shared" ref="F24:O33" si="62">$E24*F$10</f>
        <v>69.187951081854251</v>
      </c>
      <c r="G24" s="24">
        <f t="shared" si="62"/>
        <v>37.255050582536896</v>
      </c>
      <c r="H24" s="24">
        <f t="shared" si="62"/>
        <v>26.906425420721092</v>
      </c>
      <c r="I24" s="24">
        <f t="shared" si="62"/>
        <v>26.038476213601058</v>
      </c>
      <c r="J24" s="24">
        <f t="shared" si="62"/>
        <v>25.224773831926029</v>
      </c>
      <c r="K24" s="24">
        <f t="shared" si="62"/>
        <v>24.709982529233663</v>
      </c>
      <c r="L24" s="24">
        <f t="shared" si="62"/>
        <v>24.460386746110089</v>
      </c>
      <c r="M24" s="24">
        <f t="shared" si="62"/>
        <v>24.215782878648987</v>
      </c>
      <c r="N24" s="24">
        <f t="shared" si="62"/>
        <v>24.215782878648987</v>
      </c>
      <c r="O24" s="23">
        <f t="shared" si="62"/>
        <v>24.215782878648987</v>
      </c>
      <c r="P24" s="21">
        <f t="shared" si="11"/>
        <v>4786.9725749050567</v>
      </c>
      <c r="Q24" s="21">
        <f t="shared" si="12"/>
        <v>1387.9387939073827</v>
      </c>
      <c r="R24" s="21">
        <f t="shared" si="13"/>
        <v>723.95572892082623</v>
      </c>
      <c r="S24" s="21">
        <f t="shared" si="14"/>
        <v>678.0022435262681</v>
      </c>
      <c r="T24" s="21">
        <f t="shared" si="15"/>
        <v>636.28921487182015</v>
      </c>
      <c r="U24" s="21">
        <f t="shared" si="16"/>
        <v>610.58323659503287</v>
      </c>
      <c r="V24" s="21">
        <f t="shared" si="17"/>
        <v>598.31051976927813</v>
      </c>
      <c r="W24" s="21">
        <f t="shared" si="18"/>
        <v>586.4041404258694</v>
      </c>
      <c r="X24" s="21">
        <f t="shared" si="19"/>
        <v>586.4041404258694</v>
      </c>
      <c r="Y24" s="21">
        <f t="shared" si="20"/>
        <v>586.4041404258694</v>
      </c>
      <c r="Z24" s="22">
        <f t="shared" si="21"/>
        <v>329.46643372311547</v>
      </c>
      <c r="AA24" s="21">
        <f t="shared" si="22"/>
        <v>95.525770724453565</v>
      </c>
      <c r="AB24" s="21">
        <f t="shared" si="23"/>
        <v>49.826713742076087</v>
      </c>
      <c r="AC24" s="21">
        <f t="shared" si="24"/>
        <v>46.66393586666856</v>
      </c>
      <c r="AD24" s="21">
        <f t="shared" si="25"/>
        <v>43.793010124871579</v>
      </c>
      <c r="AE24" s="21">
        <f t="shared" si="26"/>
        <v>42.023779811621885</v>
      </c>
      <c r="AF24" s="21">
        <f t="shared" si="27"/>
        <v>41.179102266178603</v>
      </c>
      <c r="AG24" s="21">
        <f t="shared" si="28"/>
        <v>40.359638131081645</v>
      </c>
      <c r="AH24" s="21">
        <f t="shared" si="29"/>
        <v>40.359638131081645</v>
      </c>
      <c r="AI24" s="20">
        <f t="shared" si="30"/>
        <v>40.359638131081645</v>
      </c>
      <c r="AJ24" s="19">
        <f t="shared" si="31"/>
        <v>36005396221.694511</v>
      </c>
      <c r="AK24" s="18">
        <f t="shared" si="32"/>
        <v>10439434407.473555</v>
      </c>
      <c r="AL24" s="18">
        <f t="shared" si="33"/>
        <v>5445260539.7007122</v>
      </c>
      <c r="AM24" s="18">
        <f t="shared" si="34"/>
        <v>5099619652.1650801</v>
      </c>
      <c r="AN24" s="18">
        <f t="shared" si="35"/>
        <v>4785873521.2213306</v>
      </c>
      <c r="AO24" s="18">
        <f t="shared" si="36"/>
        <v>4592525028.2773638</v>
      </c>
      <c r="AP24" s="18">
        <f t="shared" si="37"/>
        <v>4500215322.0667048</v>
      </c>
      <c r="AQ24" s="18">
        <f t="shared" si="38"/>
        <v>4410661037.1575775</v>
      </c>
      <c r="AR24" s="18">
        <f t="shared" si="39"/>
        <v>4410661037.1575775</v>
      </c>
      <c r="AS24" s="18">
        <f t="shared" si="40"/>
        <v>4410661037.1575775</v>
      </c>
      <c r="AT24" s="17">
        <f t="shared" si="41"/>
        <v>0.15098046591224454</v>
      </c>
      <c r="AU24" s="16">
        <f t="shared" si="42"/>
        <v>4.377540135917149E-2</v>
      </c>
      <c r="AV24" s="16">
        <f t="shared" si="43"/>
        <v>2.2833465523765376E-2</v>
      </c>
      <c r="AW24" s="16">
        <f t="shared" si="44"/>
        <v>2.1384098825586725E-2</v>
      </c>
      <c r="AX24" s="16">
        <f t="shared" si="45"/>
        <v>2.0068475557996918E-2</v>
      </c>
      <c r="AY24" s="16">
        <f t="shared" si="46"/>
        <v>1.9257712488806714E-2</v>
      </c>
      <c r="AZ24" s="16">
        <f t="shared" si="47"/>
        <v>1.8870632664268906E-2</v>
      </c>
      <c r="BA24" s="16">
        <f t="shared" si="48"/>
        <v>1.8495107074249957E-2</v>
      </c>
      <c r="BB24" s="16">
        <f t="shared" si="49"/>
        <v>1.8495107074249957E-2</v>
      </c>
      <c r="BC24" s="15">
        <f t="shared" si="50"/>
        <v>1.8495107074249957E-2</v>
      </c>
      <c r="BD24" s="1">
        <f t="shared" si="51"/>
        <v>1.0909090909090913</v>
      </c>
      <c r="BE24" s="1">
        <f t="shared" si="52"/>
        <v>1.0909090909090908</v>
      </c>
      <c r="BF24" s="1">
        <f t="shared" si="53"/>
        <v>1.0909090909090911</v>
      </c>
      <c r="BG24" s="1">
        <f t="shared" si="54"/>
        <v>1.0909090909090906</v>
      </c>
      <c r="BH24" s="1">
        <f t="shared" si="55"/>
        <v>1.0909090909090908</v>
      </c>
      <c r="BI24" s="1">
        <f t="shared" si="56"/>
        <v>1.0909090909090906</v>
      </c>
      <c r="BJ24" s="1">
        <f t="shared" si="57"/>
        <v>1.0909090909090915</v>
      </c>
      <c r="BK24" s="1">
        <f t="shared" si="58"/>
        <v>1.0909090909090908</v>
      </c>
      <c r="BL24" s="1">
        <f t="shared" si="59"/>
        <v>1.0909090909090908</v>
      </c>
      <c r="BM24" s="1">
        <f t="shared" si="60"/>
        <v>1.0909090909090908</v>
      </c>
    </row>
    <row r="25" spans="4:65" x14ac:dyDescent="0.6">
      <c r="D25" s="27">
        <f t="shared" si="61"/>
        <v>60</v>
      </c>
      <c r="E25" s="26">
        <f t="shared" si="9"/>
        <v>15.850330611479338</v>
      </c>
      <c r="F25" s="25">
        <f t="shared" si="62"/>
        <v>75.477764816568282</v>
      </c>
      <c r="G25" s="24">
        <f t="shared" si="62"/>
        <v>40.641873362767527</v>
      </c>
      <c r="H25" s="24">
        <f t="shared" si="62"/>
        <v>29.352464095332103</v>
      </c>
      <c r="I25" s="24">
        <f t="shared" si="62"/>
        <v>28.405610414837518</v>
      </c>
      <c r="J25" s="24">
        <f t="shared" si="62"/>
        <v>27.51793508937385</v>
      </c>
      <c r="K25" s="24">
        <f t="shared" si="62"/>
        <v>26.956344577345813</v>
      </c>
      <c r="L25" s="24">
        <f t="shared" si="62"/>
        <v>26.684058268483735</v>
      </c>
      <c r="M25" s="24">
        <f t="shared" si="62"/>
        <v>26.417217685798896</v>
      </c>
      <c r="N25" s="24">
        <f t="shared" si="62"/>
        <v>26.417217685798896</v>
      </c>
      <c r="O25" s="23">
        <f t="shared" si="62"/>
        <v>26.417217685798896</v>
      </c>
      <c r="P25" s="21">
        <f t="shared" si="11"/>
        <v>5696.8929817051931</v>
      </c>
      <c r="Q25" s="21">
        <f t="shared" si="12"/>
        <v>1651.7618704352326</v>
      </c>
      <c r="R25" s="21">
        <f t="shared" si="13"/>
        <v>861.56714846776026</v>
      </c>
      <c r="S25" s="21">
        <f t="shared" si="14"/>
        <v>806.8787030395257</v>
      </c>
      <c r="T25" s="21">
        <f t="shared" si="15"/>
        <v>757.23675158299261</v>
      </c>
      <c r="U25" s="21">
        <f t="shared" si="16"/>
        <v>726.64451297260109</v>
      </c>
      <c r="V25" s="21">
        <f t="shared" si="17"/>
        <v>712.03896567583524</v>
      </c>
      <c r="W25" s="21">
        <f t="shared" si="18"/>
        <v>697.86939025888591</v>
      </c>
      <c r="X25" s="21">
        <f t="shared" si="19"/>
        <v>697.86939025888591</v>
      </c>
      <c r="Y25" s="21">
        <f t="shared" si="20"/>
        <v>697.86939025888591</v>
      </c>
      <c r="Z25" s="22">
        <f t="shared" si="21"/>
        <v>359.41792769794426</v>
      </c>
      <c r="AA25" s="21">
        <f t="shared" si="22"/>
        <v>104.2099316994039</v>
      </c>
      <c r="AB25" s="21">
        <f t="shared" si="23"/>
        <v>54.356414991355742</v>
      </c>
      <c r="AC25" s="21">
        <f t="shared" si="24"/>
        <v>50.906111854547518</v>
      </c>
      <c r="AD25" s="21">
        <f t="shared" si="25"/>
        <v>47.774192863496268</v>
      </c>
      <c r="AE25" s="21">
        <f t="shared" si="26"/>
        <v>45.844123430860229</v>
      </c>
      <c r="AF25" s="21">
        <f t="shared" si="27"/>
        <v>44.922657017649392</v>
      </c>
      <c r="AG25" s="21">
        <f t="shared" si="28"/>
        <v>44.028696142998157</v>
      </c>
      <c r="AH25" s="21">
        <f t="shared" si="29"/>
        <v>44.028696142998157</v>
      </c>
      <c r="AI25" s="20">
        <f t="shared" si="30"/>
        <v>44.028696142998157</v>
      </c>
      <c r="AJ25" s="19">
        <f t="shared" si="31"/>
        <v>39278614060.030388</v>
      </c>
      <c r="AK25" s="18">
        <f t="shared" si="32"/>
        <v>11388473899.062059</v>
      </c>
      <c r="AL25" s="18">
        <f t="shared" si="33"/>
        <v>5940284225.1280508</v>
      </c>
      <c r="AM25" s="18">
        <f t="shared" si="34"/>
        <v>5563221438.7255411</v>
      </c>
      <c r="AN25" s="18">
        <f t="shared" si="35"/>
        <v>5220952932.2414513</v>
      </c>
      <c r="AO25" s="18">
        <f t="shared" si="36"/>
        <v>5010027303.575304</v>
      </c>
      <c r="AP25" s="18">
        <f t="shared" si="37"/>
        <v>4909325805.8909531</v>
      </c>
      <c r="AQ25" s="18">
        <f t="shared" si="38"/>
        <v>4811630222.3537207</v>
      </c>
      <c r="AR25" s="18">
        <f t="shared" si="39"/>
        <v>4811630222.3537207</v>
      </c>
      <c r="AS25" s="18">
        <f t="shared" si="40"/>
        <v>4811630222.3537207</v>
      </c>
      <c r="AT25" s="17">
        <f t="shared" si="41"/>
        <v>0.16470596281335773</v>
      </c>
      <c r="AU25" s="16">
        <f t="shared" si="42"/>
        <v>4.775498330091435E-2</v>
      </c>
      <c r="AV25" s="16">
        <f t="shared" si="43"/>
        <v>2.490923511683496E-2</v>
      </c>
      <c r="AW25" s="16">
        <f t="shared" si="44"/>
        <v>2.3328107809730967E-2</v>
      </c>
      <c r="AX25" s="16">
        <f t="shared" si="45"/>
        <v>2.1892882426905728E-2</v>
      </c>
      <c r="AY25" s="16">
        <f t="shared" si="46"/>
        <v>2.1008413624152771E-2</v>
      </c>
      <c r="AZ25" s="16">
        <f t="shared" si="47"/>
        <v>2.0586144724656998E-2</v>
      </c>
      <c r="BA25" s="16">
        <f t="shared" si="48"/>
        <v>2.0176480444636314E-2</v>
      </c>
      <c r="BB25" s="16">
        <f t="shared" si="49"/>
        <v>2.0176480444636314E-2</v>
      </c>
      <c r="BC25" s="15">
        <f t="shared" si="50"/>
        <v>2.0176480444636314E-2</v>
      </c>
      <c r="BD25" s="1">
        <f t="shared" si="51"/>
        <v>1.083333333333333</v>
      </c>
      <c r="BE25" s="1">
        <f t="shared" si="52"/>
        <v>1.0833333333333335</v>
      </c>
      <c r="BF25" s="1">
        <f t="shared" si="53"/>
        <v>1.083333333333333</v>
      </c>
      <c r="BG25" s="1">
        <f t="shared" si="54"/>
        <v>1.0833333333333335</v>
      </c>
      <c r="BH25" s="1">
        <f t="shared" si="55"/>
        <v>1.0833333333333335</v>
      </c>
      <c r="BI25" s="1">
        <f t="shared" si="56"/>
        <v>1.0833333333333333</v>
      </c>
      <c r="BJ25" s="1">
        <f t="shared" si="57"/>
        <v>1.083333333333333</v>
      </c>
      <c r="BK25" s="1">
        <f t="shared" si="58"/>
        <v>1.0833333333333335</v>
      </c>
      <c r="BL25" s="1">
        <f t="shared" si="59"/>
        <v>1.0833333333333335</v>
      </c>
      <c r="BM25" s="1">
        <f t="shared" si="60"/>
        <v>1.0833333333333335</v>
      </c>
    </row>
    <row r="26" spans="4:65" x14ac:dyDescent="0.6">
      <c r="D26" s="27">
        <f t="shared" si="61"/>
        <v>65</v>
      </c>
      <c r="E26" s="26">
        <f t="shared" si="9"/>
        <v>17.171191495769282</v>
      </c>
      <c r="F26" s="25">
        <f t="shared" si="62"/>
        <v>81.767578551282298</v>
      </c>
      <c r="G26" s="24">
        <f t="shared" si="62"/>
        <v>44.028696142998157</v>
      </c>
      <c r="H26" s="24">
        <f t="shared" si="62"/>
        <v>31.798502769943109</v>
      </c>
      <c r="I26" s="24">
        <f t="shared" si="62"/>
        <v>30.772744616073979</v>
      </c>
      <c r="J26" s="24">
        <f t="shared" si="62"/>
        <v>29.811096346821671</v>
      </c>
      <c r="K26" s="24">
        <f t="shared" si="62"/>
        <v>29.202706625457964</v>
      </c>
      <c r="L26" s="24">
        <f t="shared" si="62"/>
        <v>28.907729790857378</v>
      </c>
      <c r="M26" s="24">
        <f t="shared" si="62"/>
        <v>28.618652492948804</v>
      </c>
      <c r="N26" s="24">
        <f t="shared" si="62"/>
        <v>28.618652492948804</v>
      </c>
      <c r="O26" s="23">
        <f t="shared" si="62"/>
        <v>28.618652492948804</v>
      </c>
      <c r="P26" s="21">
        <f t="shared" si="11"/>
        <v>6685.9369021401208</v>
      </c>
      <c r="Q26" s="21">
        <f t="shared" si="12"/>
        <v>1938.5260840524609</v>
      </c>
      <c r="R26" s="21">
        <f t="shared" si="13"/>
        <v>1011.1447784100795</v>
      </c>
      <c r="S26" s="21">
        <f t="shared" si="14"/>
        <v>946.96181120611004</v>
      </c>
      <c r="T26" s="21">
        <f t="shared" si="15"/>
        <v>888.70146539948439</v>
      </c>
      <c r="U26" s="21">
        <f t="shared" si="16"/>
        <v>852.79807425256649</v>
      </c>
      <c r="V26" s="21">
        <f t="shared" si="17"/>
        <v>835.6568416612231</v>
      </c>
      <c r="W26" s="21">
        <f t="shared" si="18"/>
        <v>819.02727051216482</v>
      </c>
      <c r="X26" s="21">
        <f t="shared" si="19"/>
        <v>819.02727051216482</v>
      </c>
      <c r="Y26" s="21">
        <f t="shared" si="20"/>
        <v>819.02727051216482</v>
      </c>
      <c r="Z26" s="22">
        <f t="shared" si="21"/>
        <v>389.36942167277283</v>
      </c>
      <c r="AA26" s="21">
        <f t="shared" si="22"/>
        <v>112.89409267435425</v>
      </c>
      <c r="AB26" s="21">
        <f t="shared" si="23"/>
        <v>58.886116240635374</v>
      </c>
      <c r="AC26" s="21">
        <f t="shared" si="24"/>
        <v>55.148287842426477</v>
      </c>
      <c r="AD26" s="21">
        <f t="shared" si="25"/>
        <v>51.755375602120957</v>
      </c>
      <c r="AE26" s="21">
        <f t="shared" si="26"/>
        <v>49.66446705009858</v>
      </c>
      <c r="AF26" s="21">
        <f t="shared" si="27"/>
        <v>48.666211769120167</v>
      </c>
      <c r="AG26" s="21">
        <f t="shared" si="28"/>
        <v>47.697754154914676</v>
      </c>
      <c r="AH26" s="21">
        <f t="shared" si="29"/>
        <v>47.697754154914676</v>
      </c>
      <c r="AI26" s="20">
        <f t="shared" si="30"/>
        <v>47.697754154914676</v>
      </c>
      <c r="AJ26" s="19">
        <f t="shared" si="31"/>
        <v>42551831898.366241</v>
      </c>
      <c r="AK26" s="18">
        <f t="shared" si="32"/>
        <v>12337513390.650568</v>
      </c>
      <c r="AL26" s="18">
        <f t="shared" si="33"/>
        <v>6435307910.5553865</v>
      </c>
      <c r="AM26" s="18">
        <f t="shared" si="34"/>
        <v>6026823225.2860031</v>
      </c>
      <c r="AN26" s="18">
        <f t="shared" si="35"/>
        <v>5656032343.2615728</v>
      </c>
      <c r="AO26" s="18">
        <f t="shared" si="36"/>
        <v>5427529578.8732462</v>
      </c>
      <c r="AP26" s="18">
        <f t="shared" si="37"/>
        <v>5318436289.7151976</v>
      </c>
      <c r="AQ26" s="18">
        <f t="shared" si="38"/>
        <v>5212599407.5498648</v>
      </c>
      <c r="AR26" s="18">
        <f t="shared" si="39"/>
        <v>5212599407.5498648</v>
      </c>
      <c r="AS26" s="18">
        <f t="shared" si="40"/>
        <v>5212599407.5498648</v>
      </c>
      <c r="AT26" s="17">
        <f t="shared" si="41"/>
        <v>0.17843145971447083</v>
      </c>
      <c r="AU26" s="16">
        <f t="shared" si="42"/>
        <v>5.1734565242657224E-2</v>
      </c>
      <c r="AV26" s="16">
        <f t="shared" si="43"/>
        <v>2.6985004709904531E-2</v>
      </c>
      <c r="AW26" s="16">
        <f t="shared" si="44"/>
        <v>2.5272116793875216E-2</v>
      </c>
      <c r="AX26" s="16">
        <f t="shared" si="45"/>
        <v>2.3717289295814542E-2</v>
      </c>
      <c r="AY26" s="16">
        <f t="shared" si="46"/>
        <v>2.2759114759498836E-2</v>
      </c>
      <c r="AZ26" s="16">
        <f t="shared" si="47"/>
        <v>2.2301656785045077E-2</v>
      </c>
      <c r="BA26" s="16">
        <f t="shared" si="48"/>
        <v>2.1857853815022678E-2</v>
      </c>
      <c r="BB26" s="16">
        <f t="shared" si="49"/>
        <v>2.1857853815022678E-2</v>
      </c>
      <c r="BC26" s="15">
        <f t="shared" si="50"/>
        <v>2.1857853815022678E-2</v>
      </c>
      <c r="BD26" s="1">
        <f t="shared" si="51"/>
        <v>1.0769230769230773</v>
      </c>
      <c r="BE26" s="1">
        <f t="shared" si="52"/>
        <v>1.0769230769230771</v>
      </c>
      <c r="BF26" s="1">
        <f t="shared" si="53"/>
        <v>1.0769230769230773</v>
      </c>
      <c r="BG26" s="1">
        <f t="shared" si="54"/>
        <v>1.0769230769230769</v>
      </c>
      <c r="BH26" s="1">
        <f t="shared" si="55"/>
        <v>1.0769230769230766</v>
      </c>
      <c r="BI26" s="1">
        <f t="shared" si="56"/>
        <v>1.0769230769230769</v>
      </c>
      <c r="BJ26" s="1">
        <f t="shared" si="57"/>
        <v>1.0769230769230769</v>
      </c>
      <c r="BK26" s="1">
        <f t="shared" si="58"/>
        <v>1.0769230769230769</v>
      </c>
      <c r="BL26" s="1">
        <f t="shared" si="59"/>
        <v>1.0769230769230769</v>
      </c>
      <c r="BM26" s="1">
        <f t="shared" si="60"/>
        <v>1.0769230769230769</v>
      </c>
    </row>
    <row r="27" spans="4:65" x14ac:dyDescent="0.6">
      <c r="D27" s="27">
        <f t="shared" si="61"/>
        <v>70</v>
      </c>
      <c r="E27" s="26">
        <f t="shared" si="9"/>
        <v>18.492052380059228</v>
      </c>
      <c r="F27" s="25">
        <f t="shared" si="62"/>
        <v>88.057392285996329</v>
      </c>
      <c r="G27" s="24">
        <f t="shared" si="62"/>
        <v>47.415518923228788</v>
      </c>
      <c r="H27" s="24">
        <f t="shared" si="62"/>
        <v>34.244541444554123</v>
      </c>
      <c r="I27" s="24">
        <f t="shared" si="62"/>
        <v>33.139878817310439</v>
      </c>
      <c r="J27" s="24">
        <f t="shared" si="62"/>
        <v>32.104257604269492</v>
      </c>
      <c r="K27" s="24">
        <f t="shared" si="62"/>
        <v>31.449068673570117</v>
      </c>
      <c r="L27" s="24">
        <f t="shared" si="62"/>
        <v>31.131401313231024</v>
      </c>
      <c r="M27" s="24">
        <f t="shared" si="62"/>
        <v>30.820087300098713</v>
      </c>
      <c r="N27" s="24">
        <f t="shared" si="62"/>
        <v>30.820087300098713</v>
      </c>
      <c r="O27" s="23">
        <f t="shared" si="62"/>
        <v>30.820087300098713</v>
      </c>
      <c r="P27" s="21">
        <f t="shared" si="11"/>
        <v>7754.1043362098462</v>
      </c>
      <c r="Q27" s="21">
        <f t="shared" si="12"/>
        <v>2248.2314347590673</v>
      </c>
      <c r="R27" s="21">
        <f t="shared" si="13"/>
        <v>1172.6886187477851</v>
      </c>
      <c r="S27" s="21">
        <f t="shared" si="14"/>
        <v>1098.2515680260212</v>
      </c>
      <c r="T27" s="21">
        <f t="shared" si="15"/>
        <v>1030.6833563212954</v>
      </c>
      <c r="U27" s="21">
        <f t="shared" si="16"/>
        <v>989.0439204349293</v>
      </c>
      <c r="V27" s="21">
        <f t="shared" si="17"/>
        <v>969.16414772544226</v>
      </c>
      <c r="W27" s="21">
        <f t="shared" si="18"/>
        <v>949.877781185706</v>
      </c>
      <c r="X27" s="21">
        <f t="shared" si="19"/>
        <v>949.877781185706</v>
      </c>
      <c r="Y27" s="21">
        <f t="shared" si="20"/>
        <v>949.877781185706</v>
      </c>
      <c r="Z27" s="22">
        <f t="shared" si="21"/>
        <v>419.32091564760162</v>
      </c>
      <c r="AA27" s="21">
        <f t="shared" si="22"/>
        <v>121.57825364930459</v>
      </c>
      <c r="AB27" s="21">
        <f t="shared" si="23"/>
        <v>63.415817489915042</v>
      </c>
      <c r="AC27" s="21">
        <f t="shared" si="24"/>
        <v>59.390463830305443</v>
      </c>
      <c r="AD27" s="21">
        <f t="shared" si="25"/>
        <v>55.736558340745638</v>
      </c>
      <c r="AE27" s="21">
        <f t="shared" si="26"/>
        <v>53.484810669336937</v>
      </c>
      <c r="AF27" s="21">
        <f t="shared" si="27"/>
        <v>52.409766520590949</v>
      </c>
      <c r="AG27" s="21">
        <f t="shared" si="28"/>
        <v>51.366812166831188</v>
      </c>
      <c r="AH27" s="21">
        <f t="shared" si="29"/>
        <v>51.366812166831188</v>
      </c>
      <c r="AI27" s="20">
        <f t="shared" si="30"/>
        <v>51.366812166831188</v>
      </c>
      <c r="AJ27" s="19">
        <f t="shared" si="31"/>
        <v>45825049736.702126</v>
      </c>
      <c r="AK27" s="18">
        <f t="shared" si="32"/>
        <v>13286552882.239075</v>
      </c>
      <c r="AL27" s="18">
        <f t="shared" si="33"/>
        <v>6930331595.9827271</v>
      </c>
      <c r="AM27" s="18">
        <f t="shared" si="34"/>
        <v>6490425011.8464642</v>
      </c>
      <c r="AN27" s="18">
        <f t="shared" si="35"/>
        <v>6091111754.2816925</v>
      </c>
      <c r="AO27" s="18">
        <f t="shared" si="36"/>
        <v>5845031854.1711884</v>
      </c>
      <c r="AP27" s="18">
        <f t="shared" si="37"/>
        <v>5727546773.539444</v>
      </c>
      <c r="AQ27" s="18">
        <f t="shared" si="38"/>
        <v>5613568592.7460079</v>
      </c>
      <c r="AR27" s="18">
        <f t="shared" si="39"/>
        <v>5613568592.7460079</v>
      </c>
      <c r="AS27" s="18">
        <f t="shared" si="40"/>
        <v>5613568592.7460079</v>
      </c>
      <c r="AT27" s="17">
        <f t="shared" si="41"/>
        <v>0.19215695661558405</v>
      </c>
      <c r="AU27" s="16">
        <f t="shared" si="42"/>
        <v>5.5714147184400098E-2</v>
      </c>
      <c r="AV27" s="16">
        <f t="shared" si="43"/>
        <v>2.9060774302974123E-2</v>
      </c>
      <c r="AW27" s="16">
        <f t="shared" si="44"/>
        <v>2.7216125778019462E-2</v>
      </c>
      <c r="AX27" s="16">
        <f t="shared" si="45"/>
        <v>2.5541696164723345E-2</v>
      </c>
      <c r="AY27" s="16">
        <f t="shared" si="46"/>
        <v>2.45098158948449E-2</v>
      </c>
      <c r="AZ27" s="16">
        <f t="shared" si="47"/>
        <v>2.4017168845433159E-2</v>
      </c>
      <c r="BA27" s="16">
        <f t="shared" si="48"/>
        <v>2.3539227185409035E-2</v>
      </c>
      <c r="BB27" s="16">
        <f t="shared" si="49"/>
        <v>2.3539227185409035E-2</v>
      </c>
      <c r="BC27" s="15">
        <f t="shared" si="50"/>
        <v>2.3539227185409035E-2</v>
      </c>
      <c r="BD27" s="1">
        <f t="shared" si="51"/>
        <v>1.0714285714285712</v>
      </c>
      <c r="BE27" s="1">
        <f t="shared" si="52"/>
        <v>1.071428571428571</v>
      </c>
      <c r="BF27" s="1">
        <f t="shared" si="53"/>
        <v>1.0714285714285712</v>
      </c>
      <c r="BG27" s="1">
        <f t="shared" si="54"/>
        <v>1.0714285714285712</v>
      </c>
      <c r="BH27" s="1">
        <f t="shared" si="55"/>
        <v>1.0714285714285716</v>
      </c>
      <c r="BI27" s="1">
        <f t="shared" si="56"/>
        <v>1.0714285714285714</v>
      </c>
      <c r="BJ27" s="1">
        <f t="shared" si="57"/>
        <v>1.0714285714285714</v>
      </c>
      <c r="BK27" s="1">
        <f t="shared" si="58"/>
        <v>1.0714285714285718</v>
      </c>
      <c r="BL27" s="1">
        <f t="shared" si="59"/>
        <v>1.0714285714285718</v>
      </c>
      <c r="BM27" s="1">
        <f t="shared" si="60"/>
        <v>1.0714285714285718</v>
      </c>
    </row>
    <row r="28" spans="4:65" x14ac:dyDescent="0.6">
      <c r="D28" s="27">
        <f t="shared" si="61"/>
        <v>75</v>
      </c>
      <c r="E28" s="26">
        <f t="shared" si="9"/>
        <v>19.81291326434917</v>
      </c>
      <c r="F28" s="25">
        <f t="shared" si="62"/>
        <v>94.347206020710331</v>
      </c>
      <c r="G28" s="24">
        <f t="shared" si="62"/>
        <v>50.802341703459405</v>
      </c>
      <c r="H28" s="24">
        <f t="shared" si="62"/>
        <v>36.690580119165126</v>
      </c>
      <c r="I28" s="24">
        <f t="shared" si="62"/>
        <v>35.507013018546893</v>
      </c>
      <c r="J28" s="24">
        <f t="shared" si="62"/>
        <v>34.397418861717313</v>
      </c>
      <c r="K28" s="24">
        <f t="shared" si="62"/>
        <v>33.695430721682264</v>
      </c>
      <c r="L28" s="24">
        <f t="shared" si="62"/>
        <v>33.355072835604666</v>
      </c>
      <c r="M28" s="24">
        <f t="shared" si="62"/>
        <v>33.021522107248622</v>
      </c>
      <c r="N28" s="24">
        <f t="shared" si="62"/>
        <v>33.021522107248622</v>
      </c>
      <c r="O28" s="23">
        <f t="shared" si="62"/>
        <v>33.021522107248622</v>
      </c>
      <c r="P28" s="21">
        <f t="shared" si="11"/>
        <v>8901.3952839143603</v>
      </c>
      <c r="Q28" s="21">
        <f t="shared" si="12"/>
        <v>2580.8779225550506</v>
      </c>
      <c r="R28" s="21">
        <f t="shared" si="13"/>
        <v>1346.1986694808752</v>
      </c>
      <c r="S28" s="21">
        <f t="shared" si="14"/>
        <v>1260.7479734992585</v>
      </c>
      <c r="T28" s="21">
        <f t="shared" si="15"/>
        <v>1183.1824243484259</v>
      </c>
      <c r="U28" s="21">
        <f t="shared" si="16"/>
        <v>1135.382051519689</v>
      </c>
      <c r="V28" s="21">
        <f t="shared" si="17"/>
        <v>1112.5608838684923</v>
      </c>
      <c r="W28" s="21">
        <f t="shared" si="18"/>
        <v>1090.4209222795093</v>
      </c>
      <c r="X28" s="21">
        <f t="shared" si="19"/>
        <v>1090.4209222795093</v>
      </c>
      <c r="Y28" s="21">
        <f t="shared" si="20"/>
        <v>1090.4209222795093</v>
      </c>
      <c r="Z28" s="22">
        <f t="shared" si="21"/>
        <v>449.27240962243019</v>
      </c>
      <c r="AA28" s="21">
        <f t="shared" si="22"/>
        <v>130.26241462425486</v>
      </c>
      <c r="AB28" s="21">
        <f t="shared" si="23"/>
        <v>67.945518739194668</v>
      </c>
      <c r="AC28" s="21">
        <f t="shared" si="24"/>
        <v>63.63263981818438</v>
      </c>
      <c r="AD28" s="21">
        <f t="shared" si="25"/>
        <v>59.717741079370342</v>
      </c>
      <c r="AE28" s="21">
        <f t="shared" si="26"/>
        <v>57.305154288575281</v>
      </c>
      <c r="AF28" s="21">
        <f t="shared" si="27"/>
        <v>56.153321272061731</v>
      </c>
      <c r="AG28" s="21">
        <f t="shared" si="28"/>
        <v>55.035870178747707</v>
      </c>
      <c r="AH28" s="21">
        <f t="shared" si="29"/>
        <v>55.035870178747707</v>
      </c>
      <c r="AI28" s="20">
        <f t="shared" si="30"/>
        <v>55.035870178747707</v>
      </c>
      <c r="AJ28" s="19">
        <f t="shared" si="31"/>
        <v>49098267575.037971</v>
      </c>
      <c r="AK28" s="18">
        <f t="shared" si="32"/>
        <v>14235592373.827574</v>
      </c>
      <c r="AL28" s="18">
        <f t="shared" si="33"/>
        <v>7425355281.4100618</v>
      </c>
      <c r="AM28" s="18">
        <f t="shared" si="34"/>
        <v>6954026798.4069242</v>
      </c>
      <c r="AN28" s="18">
        <f t="shared" si="35"/>
        <v>6526191165.301815</v>
      </c>
      <c r="AO28" s="18">
        <f t="shared" si="36"/>
        <v>6262534129.4691296</v>
      </c>
      <c r="AP28" s="18">
        <f t="shared" si="37"/>
        <v>6136657257.3636894</v>
      </c>
      <c r="AQ28" s="18">
        <f t="shared" si="38"/>
        <v>6014537777.942153</v>
      </c>
      <c r="AR28" s="18">
        <f t="shared" si="39"/>
        <v>6014537777.942153</v>
      </c>
      <c r="AS28" s="18">
        <f t="shared" si="40"/>
        <v>6014537777.942153</v>
      </c>
      <c r="AT28" s="17">
        <f t="shared" si="41"/>
        <v>0.20588245351669712</v>
      </c>
      <c r="AU28" s="16">
        <f t="shared" si="42"/>
        <v>5.9693729126142937E-2</v>
      </c>
      <c r="AV28" s="16">
        <f t="shared" si="43"/>
        <v>3.1136543896043693E-2</v>
      </c>
      <c r="AW28" s="16">
        <f t="shared" si="44"/>
        <v>2.9160134762163701E-2</v>
      </c>
      <c r="AX28" s="16">
        <f t="shared" si="45"/>
        <v>2.7366103033632162E-2</v>
      </c>
      <c r="AY28" s="16">
        <f t="shared" si="46"/>
        <v>2.6260517030190961E-2</v>
      </c>
      <c r="AZ28" s="16">
        <f t="shared" si="47"/>
        <v>2.5732680905821242E-2</v>
      </c>
      <c r="BA28" s="16">
        <f t="shared" si="48"/>
        <v>2.5220600555795402E-2</v>
      </c>
      <c r="BB28" s="16">
        <f t="shared" si="49"/>
        <v>2.5220600555795402E-2</v>
      </c>
      <c r="BC28" s="15">
        <f t="shared" si="50"/>
        <v>2.5220600555795402E-2</v>
      </c>
      <c r="BD28" s="1">
        <f t="shared" si="51"/>
        <v>1.0666666666666667</v>
      </c>
      <c r="BE28" s="1">
        <f t="shared" si="52"/>
        <v>1.0666666666666669</v>
      </c>
      <c r="BF28" s="1">
        <f t="shared" si="53"/>
        <v>1.0666666666666667</v>
      </c>
      <c r="BG28" s="1">
        <f t="shared" si="54"/>
        <v>1.0666666666666671</v>
      </c>
      <c r="BH28" s="1">
        <f t="shared" si="55"/>
        <v>1.0666666666666664</v>
      </c>
      <c r="BI28" s="1">
        <f t="shared" si="56"/>
        <v>1.0666666666666669</v>
      </c>
      <c r="BJ28" s="1">
        <f t="shared" si="57"/>
        <v>1.0666666666666664</v>
      </c>
      <c r="BK28" s="1">
        <f t="shared" si="58"/>
        <v>1.0666666666666667</v>
      </c>
      <c r="BL28" s="1">
        <f t="shared" si="59"/>
        <v>1.0666666666666667</v>
      </c>
      <c r="BM28" s="1">
        <f t="shared" si="60"/>
        <v>1.0666666666666667</v>
      </c>
    </row>
    <row r="29" spans="4:65" x14ac:dyDescent="0.6">
      <c r="D29" s="27">
        <f t="shared" si="61"/>
        <v>80</v>
      </c>
      <c r="E29" s="26">
        <f t="shared" si="9"/>
        <v>21.133774148639116</v>
      </c>
      <c r="F29" s="25">
        <f t="shared" si="62"/>
        <v>100.63701975542436</v>
      </c>
      <c r="G29" s="24">
        <f t="shared" si="62"/>
        <v>54.189164483690035</v>
      </c>
      <c r="H29" s="24">
        <f t="shared" si="62"/>
        <v>39.136618793776137</v>
      </c>
      <c r="I29" s="24">
        <f t="shared" si="62"/>
        <v>37.87414721978336</v>
      </c>
      <c r="J29" s="24">
        <f t="shared" si="62"/>
        <v>36.690580119165134</v>
      </c>
      <c r="K29" s="24">
        <f t="shared" si="62"/>
        <v>35.941792769794418</v>
      </c>
      <c r="L29" s="24">
        <f t="shared" si="62"/>
        <v>35.578744357978309</v>
      </c>
      <c r="M29" s="24">
        <f t="shared" si="62"/>
        <v>35.22295691439853</v>
      </c>
      <c r="N29" s="24">
        <f t="shared" si="62"/>
        <v>35.22295691439853</v>
      </c>
      <c r="O29" s="23">
        <f t="shared" si="62"/>
        <v>35.22295691439853</v>
      </c>
      <c r="P29" s="21">
        <f t="shared" si="11"/>
        <v>10127.809745253673</v>
      </c>
      <c r="Q29" s="21">
        <f t="shared" si="12"/>
        <v>2936.4655474404135</v>
      </c>
      <c r="R29" s="21">
        <f t="shared" si="13"/>
        <v>1531.6749306093516</v>
      </c>
      <c r="S29" s="21">
        <f t="shared" si="14"/>
        <v>1434.4510276258236</v>
      </c>
      <c r="T29" s="21">
        <f t="shared" si="15"/>
        <v>1346.1986694808757</v>
      </c>
      <c r="U29" s="21">
        <f t="shared" si="16"/>
        <v>1291.8124675068464</v>
      </c>
      <c r="V29" s="21">
        <f t="shared" si="17"/>
        <v>1265.8470500903734</v>
      </c>
      <c r="W29" s="21">
        <f t="shared" si="18"/>
        <v>1240.6566937935752</v>
      </c>
      <c r="X29" s="21">
        <f t="shared" si="19"/>
        <v>1240.6566937935752</v>
      </c>
      <c r="Y29" s="21">
        <f t="shared" si="20"/>
        <v>1240.6566937935752</v>
      </c>
      <c r="Z29" s="22">
        <f t="shared" si="21"/>
        <v>479.22390359725887</v>
      </c>
      <c r="AA29" s="21">
        <f t="shared" si="22"/>
        <v>138.9465755992052</v>
      </c>
      <c r="AB29" s="21">
        <f t="shared" si="23"/>
        <v>72.475219988474322</v>
      </c>
      <c r="AC29" s="21">
        <f t="shared" si="24"/>
        <v>67.874815806063367</v>
      </c>
      <c r="AD29" s="21">
        <f t="shared" si="25"/>
        <v>63.698923817995023</v>
      </c>
      <c r="AE29" s="21">
        <f t="shared" si="26"/>
        <v>61.125497907813646</v>
      </c>
      <c r="AF29" s="21">
        <f t="shared" si="27"/>
        <v>59.896876023532506</v>
      </c>
      <c r="AG29" s="21">
        <f t="shared" si="28"/>
        <v>58.704928190664219</v>
      </c>
      <c r="AH29" s="21">
        <f t="shared" si="29"/>
        <v>58.704928190664219</v>
      </c>
      <c r="AI29" s="20">
        <f t="shared" si="30"/>
        <v>58.704928190664219</v>
      </c>
      <c r="AJ29" s="19">
        <f t="shared" si="31"/>
        <v>52371485413.37384</v>
      </c>
      <c r="AK29" s="18">
        <f t="shared" si="32"/>
        <v>15184631865.416082</v>
      </c>
      <c r="AL29" s="18">
        <f t="shared" si="33"/>
        <v>7920378966.8373995</v>
      </c>
      <c r="AM29" s="18">
        <f t="shared" si="34"/>
        <v>7417628584.9673891</v>
      </c>
      <c r="AN29" s="18">
        <f t="shared" si="35"/>
        <v>6961270576.3219347</v>
      </c>
      <c r="AO29" s="18">
        <f t="shared" si="36"/>
        <v>6680036404.7670727</v>
      </c>
      <c r="AP29" s="18">
        <f t="shared" si="37"/>
        <v>6545767741.1879349</v>
      </c>
      <c r="AQ29" s="18">
        <f t="shared" si="38"/>
        <v>6415506963.1382961</v>
      </c>
      <c r="AR29" s="18">
        <f t="shared" si="39"/>
        <v>6415506963.1382961</v>
      </c>
      <c r="AS29" s="18">
        <f t="shared" si="40"/>
        <v>6415506963.1382961</v>
      </c>
      <c r="AT29" s="17">
        <f t="shared" si="41"/>
        <v>0.21960795041781028</v>
      </c>
      <c r="AU29" s="16">
        <f t="shared" si="42"/>
        <v>6.3673311067885818E-2</v>
      </c>
      <c r="AV29" s="16">
        <f t="shared" si="43"/>
        <v>3.3212313489113271E-2</v>
      </c>
      <c r="AW29" s="16">
        <f t="shared" si="44"/>
        <v>3.1104143746307961E-2</v>
      </c>
      <c r="AX29" s="16">
        <f t="shared" si="45"/>
        <v>2.9190509902540969E-2</v>
      </c>
      <c r="AY29" s="16">
        <f t="shared" si="46"/>
        <v>2.8011218165537029E-2</v>
      </c>
      <c r="AZ29" s="16">
        <f t="shared" si="47"/>
        <v>2.7448192966209321E-2</v>
      </c>
      <c r="BA29" s="16">
        <f t="shared" si="48"/>
        <v>2.6901973926181762E-2</v>
      </c>
      <c r="BB29" s="16">
        <f t="shared" si="49"/>
        <v>2.6901973926181762E-2</v>
      </c>
      <c r="BC29" s="15">
        <f t="shared" si="50"/>
        <v>2.6901973926181762E-2</v>
      </c>
      <c r="BD29" s="1">
        <f t="shared" si="51"/>
        <v>1.0625000000000002</v>
      </c>
      <c r="BE29" s="1">
        <f t="shared" si="52"/>
        <v>1.0625</v>
      </c>
      <c r="BF29" s="1">
        <f t="shared" si="53"/>
        <v>1.0625000000000002</v>
      </c>
      <c r="BG29" s="1">
        <f t="shared" si="54"/>
        <v>1.0624999999999998</v>
      </c>
      <c r="BH29" s="1">
        <f t="shared" si="55"/>
        <v>1.0625</v>
      </c>
      <c r="BI29" s="1">
        <f t="shared" si="56"/>
        <v>1.0625000000000002</v>
      </c>
      <c r="BJ29" s="1">
        <f t="shared" si="57"/>
        <v>1.0625000000000002</v>
      </c>
      <c r="BK29" s="1">
        <f t="shared" si="58"/>
        <v>1.0625</v>
      </c>
      <c r="BL29" s="1">
        <f t="shared" si="59"/>
        <v>1.0625</v>
      </c>
      <c r="BM29" s="1">
        <f t="shared" si="60"/>
        <v>1.0625</v>
      </c>
    </row>
    <row r="30" spans="4:65" x14ac:dyDescent="0.6">
      <c r="D30" s="27">
        <f t="shared" si="61"/>
        <v>85</v>
      </c>
      <c r="E30" s="26">
        <f t="shared" si="9"/>
        <v>22.454635032929062</v>
      </c>
      <c r="F30" s="25">
        <f t="shared" si="62"/>
        <v>106.92683349013839</v>
      </c>
      <c r="G30" s="24">
        <f t="shared" si="62"/>
        <v>57.575987263920666</v>
      </c>
      <c r="H30" s="24">
        <f t="shared" si="62"/>
        <v>41.582657468387147</v>
      </c>
      <c r="I30" s="24">
        <f t="shared" si="62"/>
        <v>40.241281421019821</v>
      </c>
      <c r="J30" s="24">
        <f t="shared" si="62"/>
        <v>38.983741376612954</v>
      </c>
      <c r="K30" s="24">
        <f t="shared" si="62"/>
        <v>38.188154817906572</v>
      </c>
      <c r="L30" s="24">
        <f t="shared" si="62"/>
        <v>37.802415880351958</v>
      </c>
      <c r="M30" s="24">
        <f t="shared" si="62"/>
        <v>37.424391721548439</v>
      </c>
      <c r="N30" s="24">
        <f t="shared" si="62"/>
        <v>37.424391721548439</v>
      </c>
      <c r="O30" s="23">
        <f t="shared" si="62"/>
        <v>37.424391721548439</v>
      </c>
      <c r="P30" s="21">
        <f t="shared" si="11"/>
        <v>11433.347720227781</v>
      </c>
      <c r="Q30" s="21">
        <f t="shared" si="12"/>
        <v>3314.9943094151549</v>
      </c>
      <c r="R30" s="21">
        <f t="shared" si="13"/>
        <v>1729.1174021332133</v>
      </c>
      <c r="S30" s="21">
        <f t="shared" si="14"/>
        <v>1619.360730405715</v>
      </c>
      <c r="T30" s="21">
        <f t="shared" si="15"/>
        <v>1519.7320917186448</v>
      </c>
      <c r="U30" s="21">
        <f t="shared" si="16"/>
        <v>1458.3351683964008</v>
      </c>
      <c r="V30" s="21">
        <f t="shared" si="17"/>
        <v>1429.022646391086</v>
      </c>
      <c r="W30" s="21">
        <f t="shared" si="18"/>
        <v>1400.5850957279033</v>
      </c>
      <c r="X30" s="21">
        <f t="shared" si="19"/>
        <v>1400.5850957279033</v>
      </c>
      <c r="Y30" s="21">
        <f t="shared" si="20"/>
        <v>1400.5850957279033</v>
      </c>
      <c r="Z30" s="22">
        <f t="shared" si="21"/>
        <v>509.1753975720876</v>
      </c>
      <c r="AA30" s="21">
        <f t="shared" si="22"/>
        <v>147.63073657415555</v>
      </c>
      <c r="AB30" s="21">
        <f t="shared" si="23"/>
        <v>77.004921237753962</v>
      </c>
      <c r="AC30" s="21">
        <f t="shared" si="24"/>
        <v>72.116991793942319</v>
      </c>
      <c r="AD30" s="21">
        <f t="shared" si="25"/>
        <v>67.680106556619705</v>
      </c>
      <c r="AE30" s="21">
        <f t="shared" si="26"/>
        <v>64.945841527051996</v>
      </c>
      <c r="AF30" s="21">
        <f t="shared" si="27"/>
        <v>63.640430775003303</v>
      </c>
      <c r="AG30" s="21">
        <f t="shared" si="28"/>
        <v>62.373986202580738</v>
      </c>
      <c r="AH30" s="21">
        <f t="shared" si="29"/>
        <v>62.373986202580738</v>
      </c>
      <c r="AI30" s="20">
        <f t="shared" si="30"/>
        <v>62.373986202580738</v>
      </c>
      <c r="AJ30" s="19">
        <f t="shared" si="31"/>
        <v>55644703251.709717</v>
      </c>
      <c r="AK30" s="18">
        <f t="shared" si="32"/>
        <v>16133671357.004589</v>
      </c>
      <c r="AL30" s="18">
        <f t="shared" si="33"/>
        <v>8415402652.2647371</v>
      </c>
      <c r="AM30" s="18">
        <f t="shared" si="34"/>
        <v>7881230371.5278492</v>
      </c>
      <c r="AN30" s="18">
        <f t="shared" si="35"/>
        <v>7396349987.3420563</v>
      </c>
      <c r="AO30" s="18">
        <f t="shared" si="36"/>
        <v>7097538680.0650158</v>
      </c>
      <c r="AP30" s="18">
        <f t="shared" si="37"/>
        <v>6954878225.0121822</v>
      </c>
      <c r="AQ30" s="18">
        <f t="shared" si="38"/>
        <v>6816476148.3344402</v>
      </c>
      <c r="AR30" s="18">
        <f t="shared" si="39"/>
        <v>6816476148.3344402</v>
      </c>
      <c r="AS30" s="18">
        <f t="shared" si="40"/>
        <v>6816476148.3344402</v>
      </c>
      <c r="AT30" s="17">
        <f t="shared" si="41"/>
        <v>0.23333344731892347</v>
      </c>
      <c r="AU30" s="16">
        <f t="shared" si="42"/>
        <v>6.7652893009628678E-2</v>
      </c>
      <c r="AV30" s="16">
        <f t="shared" si="43"/>
        <v>3.5288083082182856E-2</v>
      </c>
      <c r="AW30" s="16">
        <f t="shared" si="44"/>
        <v>3.3048152730452203E-2</v>
      </c>
      <c r="AX30" s="16">
        <f t="shared" si="45"/>
        <v>3.1014916771449783E-2</v>
      </c>
      <c r="AY30" s="16">
        <f t="shared" si="46"/>
        <v>2.9761919300883097E-2</v>
      </c>
      <c r="AZ30" s="16">
        <f t="shared" si="47"/>
        <v>2.916370502659741E-2</v>
      </c>
      <c r="BA30" s="16">
        <f t="shared" si="48"/>
        <v>2.8583347296568123E-2</v>
      </c>
      <c r="BB30" s="16">
        <f t="shared" si="49"/>
        <v>2.8583347296568123E-2</v>
      </c>
      <c r="BC30" s="15">
        <f t="shared" si="50"/>
        <v>2.8583347296568123E-2</v>
      </c>
      <c r="BD30" s="1">
        <f t="shared" si="51"/>
        <v>1.0588235294117643</v>
      </c>
      <c r="BE30" s="1">
        <f t="shared" si="52"/>
        <v>1.0588235294117645</v>
      </c>
      <c r="BF30" s="1">
        <f t="shared" si="53"/>
        <v>1.0588235294117645</v>
      </c>
      <c r="BG30" s="1">
        <f t="shared" si="54"/>
        <v>1.0588235294117645</v>
      </c>
      <c r="BH30" s="1">
        <f t="shared" si="55"/>
        <v>1.0588235294117647</v>
      </c>
      <c r="BI30" s="1">
        <f t="shared" si="56"/>
        <v>1.0588235294117643</v>
      </c>
      <c r="BJ30" s="1">
        <f t="shared" si="57"/>
        <v>1.0588235294117647</v>
      </c>
      <c r="BK30" s="1">
        <f t="shared" si="58"/>
        <v>1.0588235294117645</v>
      </c>
      <c r="BL30" s="1">
        <f t="shared" si="59"/>
        <v>1.0588235294117645</v>
      </c>
      <c r="BM30" s="1">
        <f t="shared" si="60"/>
        <v>1.0588235294117645</v>
      </c>
    </row>
    <row r="31" spans="4:65" x14ac:dyDescent="0.6">
      <c r="D31" s="27">
        <f t="shared" si="61"/>
        <v>90</v>
      </c>
      <c r="E31" s="26">
        <f t="shared" si="9"/>
        <v>23.775495917219004</v>
      </c>
      <c r="F31" s="25">
        <f t="shared" si="62"/>
        <v>113.21664722485239</v>
      </c>
      <c r="G31" s="24">
        <f t="shared" si="62"/>
        <v>60.96281004415129</v>
      </c>
      <c r="H31" s="24">
        <f t="shared" si="62"/>
        <v>44.02869614299815</v>
      </c>
      <c r="I31" s="24">
        <f t="shared" si="62"/>
        <v>42.608415622256274</v>
      </c>
      <c r="J31" s="24">
        <f t="shared" si="62"/>
        <v>41.276902634060775</v>
      </c>
      <c r="K31" s="24">
        <f t="shared" si="62"/>
        <v>40.434516866018718</v>
      </c>
      <c r="L31" s="24">
        <f t="shared" si="62"/>
        <v>40.026087402725601</v>
      </c>
      <c r="M31" s="24">
        <f t="shared" si="62"/>
        <v>39.62582652869834</v>
      </c>
      <c r="N31" s="24">
        <f t="shared" si="62"/>
        <v>39.62582652869834</v>
      </c>
      <c r="O31" s="23">
        <f t="shared" si="62"/>
        <v>39.62582652869834</v>
      </c>
      <c r="P31" s="21">
        <f t="shared" si="11"/>
        <v>12818.009208836678</v>
      </c>
      <c r="Q31" s="21">
        <f t="shared" si="12"/>
        <v>3716.4642084792736</v>
      </c>
      <c r="R31" s="21">
        <f t="shared" si="13"/>
        <v>1938.5260840524602</v>
      </c>
      <c r="S31" s="21">
        <f t="shared" si="14"/>
        <v>1815.4770818389325</v>
      </c>
      <c r="T31" s="21">
        <f t="shared" si="15"/>
        <v>1703.7826910617334</v>
      </c>
      <c r="U31" s="21">
        <f t="shared" si="16"/>
        <v>1634.9501541883521</v>
      </c>
      <c r="V31" s="21">
        <f t="shared" si="17"/>
        <v>1602.0876727706291</v>
      </c>
      <c r="W31" s="21">
        <f t="shared" si="18"/>
        <v>1570.2061280824933</v>
      </c>
      <c r="X31" s="21">
        <f t="shared" si="19"/>
        <v>1570.2061280824933</v>
      </c>
      <c r="Y31" s="21">
        <f t="shared" si="20"/>
        <v>1570.2061280824933</v>
      </c>
      <c r="Z31" s="22">
        <f t="shared" si="21"/>
        <v>539.12689154691623</v>
      </c>
      <c r="AA31" s="21">
        <f t="shared" si="22"/>
        <v>156.31489754910586</v>
      </c>
      <c r="AB31" s="21">
        <f t="shared" si="23"/>
        <v>81.534622487033602</v>
      </c>
      <c r="AC31" s="21">
        <f t="shared" si="24"/>
        <v>76.35916778182127</v>
      </c>
      <c r="AD31" s="21">
        <f t="shared" si="25"/>
        <v>71.661289295244416</v>
      </c>
      <c r="AE31" s="21">
        <f t="shared" si="26"/>
        <v>68.76618514629034</v>
      </c>
      <c r="AF31" s="21">
        <f t="shared" si="27"/>
        <v>67.383985526474078</v>
      </c>
      <c r="AG31" s="21">
        <f t="shared" si="28"/>
        <v>66.043044214497243</v>
      </c>
      <c r="AH31" s="21">
        <f t="shared" si="29"/>
        <v>66.043044214497243</v>
      </c>
      <c r="AI31" s="20">
        <f t="shared" si="30"/>
        <v>66.043044214497243</v>
      </c>
      <c r="AJ31" s="19">
        <f t="shared" si="31"/>
        <v>58917921090.045563</v>
      </c>
      <c r="AK31" s="18">
        <f t="shared" si="32"/>
        <v>17082710848.59309</v>
      </c>
      <c r="AL31" s="18">
        <f t="shared" si="33"/>
        <v>8910426337.6920738</v>
      </c>
      <c r="AM31" s="18">
        <f t="shared" si="34"/>
        <v>8344832158.0883102</v>
      </c>
      <c r="AN31" s="18">
        <f t="shared" si="35"/>
        <v>7831429398.3621788</v>
      </c>
      <c r="AO31" s="18">
        <f t="shared" si="36"/>
        <v>7515040955.3629551</v>
      </c>
      <c r="AP31" s="18">
        <f t="shared" si="37"/>
        <v>7363988708.8364277</v>
      </c>
      <c r="AQ31" s="18">
        <f t="shared" si="38"/>
        <v>7217445333.5305824</v>
      </c>
      <c r="AR31" s="18">
        <f t="shared" si="39"/>
        <v>7217445333.5305824</v>
      </c>
      <c r="AS31" s="18">
        <f t="shared" si="40"/>
        <v>7217445333.5305824</v>
      </c>
      <c r="AT31" s="17">
        <f t="shared" si="41"/>
        <v>0.24705894422003652</v>
      </c>
      <c r="AU31" s="16">
        <f t="shared" si="42"/>
        <v>7.1632474951371525E-2</v>
      </c>
      <c r="AV31" s="16">
        <f t="shared" si="43"/>
        <v>3.7363852675252426E-2</v>
      </c>
      <c r="AW31" s="16">
        <f t="shared" si="44"/>
        <v>3.4992161714596445E-2</v>
      </c>
      <c r="AX31" s="16">
        <f t="shared" si="45"/>
        <v>3.2839323640358596E-2</v>
      </c>
      <c r="AY31" s="16">
        <f t="shared" si="46"/>
        <v>3.1512620436229148E-2</v>
      </c>
      <c r="AZ31" s="16">
        <f t="shared" si="47"/>
        <v>3.0879217086985492E-2</v>
      </c>
      <c r="BA31" s="16">
        <f t="shared" si="48"/>
        <v>3.026472066695448E-2</v>
      </c>
      <c r="BB31" s="16">
        <f t="shared" si="49"/>
        <v>3.026472066695448E-2</v>
      </c>
      <c r="BC31" s="15">
        <f t="shared" si="50"/>
        <v>3.026472066695448E-2</v>
      </c>
      <c r="BD31" s="1">
        <f t="shared" si="51"/>
        <v>1.0555555555555554</v>
      </c>
      <c r="BE31" s="1">
        <f t="shared" si="52"/>
        <v>1.0555555555555554</v>
      </c>
      <c r="BF31" s="1">
        <f t="shared" si="53"/>
        <v>1.0555555555555558</v>
      </c>
      <c r="BG31" s="1">
        <f t="shared" si="54"/>
        <v>1.0555555555555554</v>
      </c>
      <c r="BH31" s="1">
        <f t="shared" si="55"/>
        <v>1.0555555555555556</v>
      </c>
      <c r="BI31" s="1">
        <f t="shared" si="56"/>
        <v>1.0555555555555558</v>
      </c>
      <c r="BJ31" s="1">
        <f t="shared" si="57"/>
        <v>1.0555555555555558</v>
      </c>
      <c r="BK31" s="1">
        <f t="shared" si="58"/>
        <v>1.0555555555555556</v>
      </c>
      <c r="BL31" s="1">
        <f t="shared" si="59"/>
        <v>1.0555555555555556</v>
      </c>
      <c r="BM31" s="1">
        <f t="shared" si="60"/>
        <v>1.0555555555555556</v>
      </c>
    </row>
    <row r="32" spans="4:65" x14ac:dyDescent="0.6">
      <c r="D32" s="27">
        <f t="shared" si="61"/>
        <v>95</v>
      </c>
      <c r="E32" s="26">
        <f t="shared" si="9"/>
        <v>25.09635680150895</v>
      </c>
      <c r="F32" s="25">
        <f t="shared" si="62"/>
        <v>119.50646095956643</v>
      </c>
      <c r="G32" s="24">
        <f t="shared" si="62"/>
        <v>64.349632824381914</v>
      </c>
      <c r="H32" s="24">
        <f t="shared" si="62"/>
        <v>46.474734817609161</v>
      </c>
      <c r="I32" s="24">
        <f t="shared" si="62"/>
        <v>44.975549823492734</v>
      </c>
      <c r="J32" s="24">
        <f t="shared" si="62"/>
        <v>43.570063891508596</v>
      </c>
      <c r="K32" s="24">
        <f t="shared" si="62"/>
        <v>42.680878914130872</v>
      </c>
      <c r="L32" s="24">
        <f t="shared" si="62"/>
        <v>42.249758925099243</v>
      </c>
      <c r="M32" s="24">
        <f t="shared" si="62"/>
        <v>41.827261335848249</v>
      </c>
      <c r="N32" s="24">
        <f t="shared" si="62"/>
        <v>41.827261335848249</v>
      </c>
      <c r="O32" s="23">
        <f t="shared" si="62"/>
        <v>41.827261335848249</v>
      </c>
      <c r="P32" s="21">
        <f t="shared" si="11"/>
        <v>14281.794211080374</v>
      </c>
      <c r="Q32" s="21">
        <f t="shared" si="12"/>
        <v>4140.8752446327699</v>
      </c>
      <c r="R32" s="21">
        <f t="shared" si="13"/>
        <v>2159.9009763670933</v>
      </c>
      <c r="S32" s="21">
        <f t="shared" si="14"/>
        <v>2022.8000819254773</v>
      </c>
      <c r="T32" s="21">
        <f t="shared" si="15"/>
        <v>1898.3504675101412</v>
      </c>
      <c r="U32" s="21">
        <f t="shared" si="16"/>
        <v>1821.6574248827012</v>
      </c>
      <c r="V32" s="21">
        <f t="shared" si="17"/>
        <v>1785.0421292290032</v>
      </c>
      <c r="W32" s="21">
        <f t="shared" si="18"/>
        <v>1749.5197908573459</v>
      </c>
      <c r="X32" s="21">
        <f t="shared" si="19"/>
        <v>1749.5197908573459</v>
      </c>
      <c r="Y32" s="21">
        <f t="shared" si="20"/>
        <v>1749.5197908573459</v>
      </c>
      <c r="Z32" s="22">
        <f t="shared" si="21"/>
        <v>569.07838552174485</v>
      </c>
      <c r="AA32" s="21">
        <f t="shared" si="22"/>
        <v>164.99905852405615</v>
      </c>
      <c r="AB32" s="21">
        <f t="shared" si="23"/>
        <v>86.064323736313256</v>
      </c>
      <c r="AC32" s="21">
        <f t="shared" si="24"/>
        <v>80.601343769700222</v>
      </c>
      <c r="AD32" s="21">
        <f t="shared" si="25"/>
        <v>75.642472033869097</v>
      </c>
      <c r="AE32" s="21">
        <f t="shared" si="26"/>
        <v>72.586528765528698</v>
      </c>
      <c r="AF32" s="21">
        <f t="shared" si="27"/>
        <v>71.12754027794486</v>
      </c>
      <c r="AG32" s="21">
        <f t="shared" si="28"/>
        <v>69.712102226413748</v>
      </c>
      <c r="AH32" s="21">
        <f t="shared" si="29"/>
        <v>69.712102226413748</v>
      </c>
      <c r="AI32" s="20">
        <f t="shared" si="30"/>
        <v>69.712102226413748</v>
      </c>
      <c r="AJ32" s="19">
        <f t="shared" si="31"/>
        <v>62191138928.381424</v>
      </c>
      <c r="AK32" s="18">
        <f t="shared" si="32"/>
        <v>18031750340.181591</v>
      </c>
      <c r="AL32" s="18">
        <f t="shared" si="33"/>
        <v>9405450023.1194115</v>
      </c>
      <c r="AM32" s="18">
        <f t="shared" si="34"/>
        <v>8808433944.6487713</v>
      </c>
      <c r="AN32" s="18">
        <f t="shared" si="35"/>
        <v>8266508809.3822994</v>
      </c>
      <c r="AO32" s="18">
        <f t="shared" si="36"/>
        <v>7932543230.6608992</v>
      </c>
      <c r="AP32" s="18">
        <f t="shared" si="37"/>
        <v>7773099192.660675</v>
      </c>
      <c r="AQ32" s="18">
        <f t="shared" si="38"/>
        <v>7618414518.7267256</v>
      </c>
      <c r="AR32" s="18">
        <f t="shared" si="39"/>
        <v>7618414518.7267256</v>
      </c>
      <c r="AS32" s="18">
        <f t="shared" si="40"/>
        <v>7618414518.7267256</v>
      </c>
      <c r="AT32" s="17">
        <f t="shared" si="41"/>
        <v>0.26078444112114962</v>
      </c>
      <c r="AU32" s="16">
        <f t="shared" si="42"/>
        <v>7.5612056893114371E-2</v>
      </c>
      <c r="AV32" s="16">
        <f t="shared" si="43"/>
        <v>3.9439622268322011E-2</v>
      </c>
      <c r="AW32" s="16">
        <f t="shared" si="44"/>
        <v>3.6936170698740688E-2</v>
      </c>
      <c r="AX32" s="16">
        <f t="shared" si="45"/>
        <v>3.466373050926741E-2</v>
      </c>
      <c r="AY32" s="16">
        <f t="shared" si="46"/>
        <v>3.3263321571575223E-2</v>
      </c>
      <c r="AZ32" s="16">
        <f t="shared" si="47"/>
        <v>3.2594729147373581E-2</v>
      </c>
      <c r="BA32" s="16">
        <f t="shared" si="48"/>
        <v>3.194609403734084E-2</v>
      </c>
      <c r="BB32" s="16">
        <f t="shared" si="49"/>
        <v>3.194609403734084E-2</v>
      </c>
      <c r="BC32" s="15">
        <f t="shared" si="50"/>
        <v>3.194609403734084E-2</v>
      </c>
      <c r="BD32" s="1">
        <f t="shared" si="51"/>
        <v>1.0526315789473686</v>
      </c>
      <c r="BE32" s="1">
        <f t="shared" si="52"/>
        <v>1.0526315789473686</v>
      </c>
      <c r="BF32" s="1">
        <f t="shared" si="53"/>
        <v>1.0526315789473684</v>
      </c>
      <c r="BG32" s="1">
        <f t="shared" si="54"/>
        <v>1.0526315789473688</v>
      </c>
      <c r="BH32" s="1">
        <f t="shared" si="55"/>
        <v>1.0526315789473684</v>
      </c>
      <c r="BI32" s="1">
        <f t="shared" si="56"/>
        <v>1.0526315789473686</v>
      </c>
      <c r="BJ32" s="1">
        <f t="shared" si="57"/>
        <v>1.0526315789473681</v>
      </c>
      <c r="BK32" s="1">
        <f t="shared" si="58"/>
        <v>1.0526315789473686</v>
      </c>
      <c r="BL32" s="1">
        <f t="shared" si="59"/>
        <v>1.0526315789473686</v>
      </c>
      <c r="BM32" s="1">
        <f t="shared" si="60"/>
        <v>1.0526315789473686</v>
      </c>
    </row>
    <row r="33" spans="4:65" ht="13.75" thickBot="1" x14ac:dyDescent="0.75">
      <c r="D33" s="14">
        <f t="shared" si="61"/>
        <v>100</v>
      </c>
      <c r="E33" s="13">
        <f t="shared" si="9"/>
        <v>26.417217685798896</v>
      </c>
      <c r="F33" s="12">
        <f t="shared" si="62"/>
        <v>125.79627469428046</v>
      </c>
      <c r="G33" s="11">
        <f t="shared" si="62"/>
        <v>67.736455604612544</v>
      </c>
      <c r="H33" s="11">
        <f t="shared" si="62"/>
        <v>48.920773492220171</v>
      </c>
      <c r="I33" s="11">
        <f t="shared" si="62"/>
        <v>47.342684024729202</v>
      </c>
      <c r="J33" s="11">
        <f t="shared" si="62"/>
        <v>45.863225148956417</v>
      </c>
      <c r="K33" s="11">
        <f t="shared" si="62"/>
        <v>44.927240962243026</v>
      </c>
      <c r="L33" s="11">
        <f t="shared" si="62"/>
        <v>44.473430447472893</v>
      </c>
      <c r="M33" s="11">
        <f t="shared" si="62"/>
        <v>44.028696142998164</v>
      </c>
      <c r="N33" s="11">
        <f t="shared" si="62"/>
        <v>44.028696142998164</v>
      </c>
      <c r="O33" s="10">
        <f t="shared" si="62"/>
        <v>44.028696142998164</v>
      </c>
      <c r="P33" s="8">
        <f t="shared" si="11"/>
        <v>15824.702726958865</v>
      </c>
      <c r="Q33" s="8">
        <f t="shared" si="12"/>
        <v>4588.2274178756461</v>
      </c>
      <c r="R33" s="8">
        <f t="shared" si="13"/>
        <v>2393.2420790771116</v>
      </c>
      <c r="S33" s="8">
        <f t="shared" si="14"/>
        <v>2241.3297306653494</v>
      </c>
      <c r="T33" s="8">
        <f t="shared" si="15"/>
        <v>2103.4354210638685</v>
      </c>
      <c r="U33" s="8">
        <f t="shared" si="16"/>
        <v>2018.4569804794476</v>
      </c>
      <c r="V33" s="8">
        <f t="shared" si="17"/>
        <v>1977.8860157662089</v>
      </c>
      <c r="W33" s="8">
        <f t="shared" si="18"/>
        <v>1938.5260840524616</v>
      </c>
      <c r="X33" s="8">
        <f t="shared" si="19"/>
        <v>1938.5260840524616</v>
      </c>
      <c r="Y33" s="8">
        <f t="shared" si="20"/>
        <v>1938.5260840524616</v>
      </c>
      <c r="Z33" s="9">
        <f t="shared" si="21"/>
        <v>599.02987949657359</v>
      </c>
      <c r="AA33" s="8">
        <f t="shared" si="22"/>
        <v>173.6832194990065</v>
      </c>
      <c r="AB33" s="8">
        <f t="shared" si="23"/>
        <v>90.594024985592895</v>
      </c>
      <c r="AC33" s="8">
        <f t="shared" si="24"/>
        <v>84.843519757579202</v>
      </c>
      <c r="AD33" s="8">
        <f t="shared" si="25"/>
        <v>79.623654772493779</v>
      </c>
      <c r="AE33" s="8">
        <f t="shared" si="26"/>
        <v>76.406872384767055</v>
      </c>
      <c r="AF33" s="8">
        <f t="shared" si="27"/>
        <v>74.871095029415642</v>
      </c>
      <c r="AG33" s="8">
        <f t="shared" si="28"/>
        <v>73.381160238330281</v>
      </c>
      <c r="AH33" s="8">
        <f t="shared" si="29"/>
        <v>73.381160238330281</v>
      </c>
      <c r="AI33" s="7">
        <f t="shared" si="30"/>
        <v>73.381160238330281</v>
      </c>
      <c r="AJ33" s="6">
        <f t="shared" si="31"/>
        <v>65464356766.7173</v>
      </c>
      <c r="AK33" s="5">
        <f t="shared" si="32"/>
        <v>18980789831.7701</v>
      </c>
      <c r="AL33" s="5">
        <f t="shared" si="33"/>
        <v>9900473708.5467491</v>
      </c>
      <c r="AM33" s="5">
        <f t="shared" si="34"/>
        <v>9272035731.2092361</v>
      </c>
      <c r="AN33" s="5">
        <f t="shared" si="35"/>
        <v>8701588220.40242</v>
      </c>
      <c r="AO33" s="5">
        <f t="shared" si="36"/>
        <v>8350045505.9588423</v>
      </c>
      <c r="AP33" s="5">
        <f t="shared" si="37"/>
        <v>8182209676.4849195</v>
      </c>
      <c r="AQ33" s="5">
        <f t="shared" si="38"/>
        <v>8019383703.9228716</v>
      </c>
      <c r="AR33" s="5">
        <f t="shared" si="39"/>
        <v>8019383703.9228716</v>
      </c>
      <c r="AS33" s="5">
        <f t="shared" si="40"/>
        <v>8019383703.9228716</v>
      </c>
      <c r="AT33" s="4">
        <f t="shared" si="41"/>
        <v>0.27450993802226281</v>
      </c>
      <c r="AU33" s="3">
        <f t="shared" si="42"/>
        <v>7.9591638834857245E-2</v>
      </c>
      <c r="AV33" s="3">
        <f t="shared" si="43"/>
        <v>4.1515391861391589E-2</v>
      </c>
      <c r="AW33" s="3">
        <f t="shared" si="44"/>
        <v>3.8880179682884951E-2</v>
      </c>
      <c r="AX33" s="3">
        <f t="shared" si="45"/>
        <v>3.6488137378176216E-2</v>
      </c>
      <c r="AY33" s="3">
        <f t="shared" si="46"/>
        <v>3.5014022706921291E-2</v>
      </c>
      <c r="AZ33" s="3">
        <f t="shared" si="47"/>
        <v>3.4310241207761653E-2</v>
      </c>
      <c r="BA33" s="3">
        <f t="shared" si="48"/>
        <v>3.3627467407727207E-2</v>
      </c>
      <c r="BB33" s="3">
        <f t="shared" si="49"/>
        <v>3.3627467407727207E-2</v>
      </c>
      <c r="BC33" s="2">
        <f t="shared" si="50"/>
        <v>3.3627467407727207E-2</v>
      </c>
      <c r="BD33" s="1">
        <f t="shared" si="51"/>
        <v>0</v>
      </c>
      <c r="BE33" s="1">
        <f t="shared" si="52"/>
        <v>0</v>
      </c>
      <c r="BF33" s="1">
        <f t="shared" si="53"/>
        <v>0</v>
      </c>
      <c r="BG33" s="1">
        <f t="shared" si="54"/>
        <v>0</v>
      </c>
      <c r="BH33" s="1">
        <f t="shared" si="55"/>
        <v>0</v>
      </c>
      <c r="BI33" s="1">
        <f t="shared" si="56"/>
        <v>0</v>
      </c>
      <c r="BJ33" s="1">
        <f t="shared" si="57"/>
        <v>0</v>
      </c>
      <c r="BK33" s="1">
        <f t="shared" si="58"/>
        <v>0</v>
      </c>
      <c r="BL33" s="1">
        <f t="shared" si="59"/>
        <v>0</v>
      </c>
      <c r="BM33" s="1">
        <f t="shared" si="60"/>
        <v>0</v>
      </c>
    </row>
  </sheetData>
  <hyperlinks>
    <hyperlink ref="J3" r:id="rId1" xr:uid="{5238E06A-BF46-470F-9231-502D882E491B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BB26-C5A4-49FE-8F92-43D55319BC41}">
  <sheetPr>
    <outlinePr summaryBelow="0" summaryRight="0"/>
  </sheetPr>
  <dimension ref="A1:AV104"/>
  <sheetViews>
    <sheetView topLeftCell="AU1" zoomScale="70" zoomScaleNormal="70" workbookViewId="0">
      <pane ySplit="5" topLeftCell="A12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82</v>
      </c>
    </row>
    <row r="2" spans="1:48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0.6863690979269047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0.5</v>
      </c>
      <c r="J6" s="76">
        <v>6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26">
        <v>9.9999999999999985E-3</v>
      </c>
      <c r="X6" s="76">
        <v>18729954.165959999</v>
      </c>
      <c r="Y6" s="76">
        <v>-50</v>
      </c>
      <c r="Z6" s="76">
        <v>4</v>
      </c>
      <c r="AA6" s="76">
        <v>0.114</v>
      </c>
      <c r="AB6" s="76">
        <v>0.02</v>
      </c>
      <c r="AC6" s="76">
        <v>1.0892877441455999</v>
      </c>
      <c r="AD6" s="76">
        <v>0.84875176824451704</v>
      </c>
      <c r="AE6" s="76">
        <v>4.3859649069808802</v>
      </c>
      <c r="AF6" s="76">
        <v>2.0545745314066601</v>
      </c>
      <c r="AG6" s="76">
        <v>1.5794924709010301</v>
      </c>
      <c r="AH6" s="76">
        <v>1.5795275152067001</v>
      </c>
      <c r="AI6" s="77">
        <v>0.54497487459651295</v>
      </c>
      <c r="AJ6" s="77">
        <v>1.23068286516272</v>
      </c>
      <c r="AK6" s="76">
        <v>1.0892877441455999</v>
      </c>
      <c r="AL6" s="76">
        <v>0.84875176824451704</v>
      </c>
      <c r="AM6" s="76">
        <v>189.072571942228</v>
      </c>
      <c r="AN6" s="76">
        <v>0.240535975901081</v>
      </c>
      <c r="AO6" s="76">
        <v>157834.574462897</v>
      </c>
      <c r="AP6" s="76">
        <v>391.47574502407502</v>
      </c>
      <c r="AQ6" s="76">
        <v>1335.7087726113</v>
      </c>
      <c r="AR6" s="76">
        <v>2578.2996408174299</v>
      </c>
      <c r="AS6" s="76">
        <v>1226.4969649169</v>
      </c>
      <c r="AT6" s="66">
        <v>-2578.2996408174299</v>
      </c>
      <c r="AU6" s="83">
        <f t="shared" ref="AU6:AU37" si="2">AL6/AK6</f>
        <v>0.77918049918963228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26">
        <v>1.6000000000000011E-2</v>
      </c>
      <c r="X7">
        <v>47948682.664857604</v>
      </c>
      <c r="Y7">
        <v>-50</v>
      </c>
      <c r="Z7">
        <v>4</v>
      </c>
      <c r="AA7">
        <v>0.114</v>
      </c>
      <c r="AB7">
        <v>0.02</v>
      </c>
      <c r="AC7">
        <v>1.3925493396130899</v>
      </c>
      <c r="AD7">
        <v>0.78886807828993499</v>
      </c>
      <c r="AE7">
        <v>4.4443681445632501</v>
      </c>
      <c r="AF7">
        <v>1.96940753331675</v>
      </c>
      <c r="AG7">
        <v>1.58322632876679</v>
      </c>
      <c r="AH7">
        <v>1.58419584164438</v>
      </c>
      <c r="AI7" s="18">
        <v>0.50627616724106705</v>
      </c>
      <c r="AJ7" s="18">
        <v>1.62143230242124</v>
      </c>
      <c r="AK7">
        <v>1.3925493396130899</v>
      </c>
      <c r="AL7">
        <v>0.78886807828993499</v>
      </c>
      <c r="AM7">
        <v>203.30086243958399</v>
      </c>
      <c r="AN7">
        <v>0.60368126132315203</v>
      </c>
      <c r="AO7">
        <v>80471.5387000583</v>
      </c>
      <c r="AP7">
        <v>396.82021288352001</v>
      </c>
      <c r="AQ7">
        <v>1335.84669258914</v>
      </c>
      <c r="AR7">
        <v>2578.3137725541601</v>
      </c>
      <c r="AS7">
        <v>1238.78689240993</v>
      </c>
      <c r="AT7">
        <v>-2578.3137725541601</v>
      </c>
      <c r="AU7" s="71">
        <f t="shared" si="2"/>
        <v>0.56649201277788586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26">
        <v>1.7999999999999992E-2</v>
      </c>
      <c r="X8">
        <v>60685051.497710504</v>
      </c>
      <c r="Y8">
        <v>-50</v>
      </c>
      <c r="Z8">
        <v>4</v>
      </c>
      <c r="AA8">
        <v>0.114</v>
      </c>
      <c r="AB8">
        <v>0.02</v>
      </c>
      <c r="AC8">
        <v>1.5271418657550799</v>
      </c>
      <c r="AD8">
        <v>0.76846122068373002</v>
      </c>
      <c r="AE8">
        <v>4.38596470900832</v>
      </c>
      <c r="AF8">
        <v>2.0264340539125798</v>
      </c>
      <c r="AG8">
        <v>1.5823083857520199</v>
      </c>
      <c r="AH8">
        <v>1.5819755110618701</v>
      </c>
      <c r="AI8" s="18">
        <v>0.489063050197525</v>
      </c>
      <c r="AJ8" s="18">
        <v>1.7917875848454199</v>
      </c>
      <c r="AK8">
        <v>1.5271418657550799</v>
      </c>
      <c r="AL8">
        <v>0.76846122068373002</v>
      </c>
      <c r="AM8">
        <v>208.643350742461</v>
      </c>
      <c r="AN8">
        <v>0.75868064507134803</v>
      </c>
      <c r="AO8">
        <v>70240.341231900995</v>
      </c>
      <c r="AP8">
        <v>456.338669429015</v>
      </c>
      <c r="AQ8">
        <v>1335.7486805189201</v>
      </c>
      <c r="AR8">
        <v>2578.3066921064701</v>
      </c>
      <c r="AS8">
        <v>1426.0997850384499</v>
      </c>
      <c r="AT8">
        <v>-2578.3066921064701</v>
      </c>
      <c r="AU8" s="71">
        <f t="shared" si="2"/>
        <v>0.50320224853751361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26">
        <v>1.999999999999999E-2</v>
      </c>
      <c r="X9">
        <v>74919816.6638401</v>
      </c>
      <c r="Y9">
        <v>-50</v>
      </c>
      <c r="Z9">
        <v>4</v>
      </c>
      <c r="AA9">
        <v>0.114</v>
      </c>
      <c r="AB9">
        <v>0.02</v>
      </c>
      <c r="AC9">
        <v>1.6690294646366299</v>
      </c>
      <c r="AD9">
        <v>0.74121424780182099</v>
      </c>
      <c r="AE9">
        <v>4.3859648374936997</v>
      </c>
      <c r="AF9">
        <v>2.0052934088083298</v>
      </c>
      <c r="AG9">
        <v>1.5793951869670799</v>
      </c>
      <c r="AH9">
        <v>1.57999212557107</v>
      </c>
      <c r="AI9" s="18">
        <v>0.46983956436246299</v>
      </c>
      <c r="AJ9" s="18">
        <v>1.9821259254177099</v>
      </c>
      <c r="AK9">
        <v>1.6690294646366299</v>
      </c>
      <c r="AL9">
        <v>0.74121424780182099</v>
      </c>
      <c r="AM9">
        <v>216.23284817114799</v>
      </c>
      <c r="AN9">
        <v>0.92781521683481305</v>
      </c>
      <c r="AO9">
        <v>62788.478052275597</v>
      </c>
      <c r="AP9">
        <v>444.34761043535201</v>
      </c>
      <c r="AQ9">
        <v>1324.1286425620201</v>
      </c>
      <c r="AR9">
        <v>2578.2870252101102</v>
      </c>
      <c r="AS9">
        <v>1427.28465785971</v>
      </c>
      <c r="AT9">
        <v>-2578.2870252101102</v>
      </c>
      <c r="AU9" s="71">
        <f t="shared" si="2"/>
        <v>0.44409895900980589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26">
        <v>2.8999999999999998E-2</v>
      </c>
      <c r="X10">
        <v>157518914.53572401</v>
      </c>
      <c r="Y10">
        <v>-50</v>
      </c>
      <c r="Z10">
        <v>4</v>
      </c>
      <c r="AA10">
        <v>0.114</v>
      </c>
      <c r="AB10">
        <v>0.02</v>
      </c>
      <c r="AC10">
        <v>2.1987270545014099</v>
      </c>
      <c r="AD10">
        <v>0.44988990117299399</v>
      </c>
      <c r="AE10">
        <v>4.3859648497600299</v>
      </c>
      <c r="AF10">
        <v>1.97858000006364</v>
      </c>
      <c r="AG10">
        <v>1.58029561333988</v>
      </c>
      <c r="AH10">
        <v>1.5797013557316799</v>
      </c>
      <c r="AI10">
        <v>0.28903535904530597</v>
      </c>
      <c r="AJ10">
        <v>2.8536647805742499</v>
      </c>
      <c r="AK10">
        <v>2.1987270545014099</v>
      </c>
      <c r="AL10">
        <v>0.44988990117299399</v>
      </c>
      <c r="AM10">
        <v>354.074931903368</v>
      </c>
      <c r="AN10">
        <v>1.7488371533284199</v>
      </c>
      <c r="AO10">
        <v>43912.806210212097</v>
      </c>
      <c r="AP10">
        <v>354.28771331472399</v>
      </c>
      <c r="AQ10">
        <v>996.64737849955895</v>
      </c>
      <c r="AR10">
        <v>2296.8296070453398</v>
      </c>
      <c r="AS10">
        <v>1143.3183638349201</v>
      </c>
      <c r="AT10">
        <v>-2296.8296070453398</v>
      </c>
      <c r="AU10" s="71">
        <f t="shared" si="2"/>
        <v>0.20461380154118874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26">
        <v>3.2000000000000001E-2</v>
      </c>
      <c r="X11">
        <v>191794730.65943101</v>
      </c>
      <c r="Y11">
        <v>-50</v>
      </c>
      <c r="Z11">
        <v>4</v>
      </c>
      <c r="AA11">
        <v>0.114</v>
      </c>
      <c r="AB11">
        <v>0.02</v>
      </c>
      <c r="AC11">
        <v>2.1837482233613099</v>
      </c>
      <c r="AD11">
        <v>0.24366210850641001</v>
      </c>
      <c r="AE11">
        <v>4.3859645261661298</v>
      </c>
      <c r="AF11">
        <v>1.9512202893139301</v>
      </c>
      <c r="AG11">
        <v>1.58155323766927</v>
      </c>
      <c r="AH11">
        <v>1.58143988855948</v>
      </c>
      <c r="AI11">
        <v>0.15830753869202099</v>
      </c>
      <c r="AJ11">
        <v>2.7369270099626402</v>
      </c>
      <c r="AK11">
        <v>2.1837482233613099</v>
      </c>
      <c r="AL11">
        <v>0.24366210850641001</v>
      </c>
      <c r="AM11">
        <v>640.95541977775804</v>
      </c>
      <c r="AN11">
        <v>1.9400861148549</v>
      </c>
      <c r="AO11">
        <v>39315.332040691297</v>
      </c>
      <c r="AP11">
        <v>327.86751530998799</v>
      </c>
      <c r="AQ11">
        <v>841.07127262812401</v>
      </c>
      <c r="AR11">
        <v>1904.79404748363</v>
      </c>
      <c r="AS11">
        <v>1067.2493606532</v>
      </c>
      <c r="AT11">
        <v>-1904.79404748363</v>
      </c>
      <c r="AU11" s="71">
        <f t="shared" si="2"/>
        <v>0.11157976267582526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26">
        <v>3.2999999999999995E-2</v>
      </c>
      <c r="X12">
        <v>203969200.86730501</v>
      </c>
      <c r="Y12">
        <v>-50</v>
      </c>
      <c r="Z12">
        <v>4</v>
      </c>
      <c r="AA12">
        <v>0.114</v>
      </c>
      <c r="AB12">
        <v>0.02</v>
      </c>
      <c r="AC12">
        <v>2.17365228518779</v>
      </c>
      <c r="AD12">
        <v>0.178447820570557</v>
      </c>
      <c r="AE12">
        <v>4.3859622160443399</v>
      </c>
      <c r="AF12">
        <v>1.96729334689979</v>
      </c>
      <c r="AG12">
        <v>1.57787411066613</v>
      </c>
      <c r="AH12">
        <v>1.57721768655981</v>
      </c>
      <c r="AI12">
        <v>0.118372193040125</v>
      </c>
      <c r="AJ12">
        <v>2.7018966541039302</v>
      </c>
      <c r="AK12">
        <v>2.17365228518779</v>
      </c>
      <c r="AL12">
        <v>0.178447820570557</v>
      </c>
      <c r="AM12">
        <v>674.64525880158703</v>
      </c>
      <c r="AN12">
        <v>1.99520446461723</v>
      </c>
      <c r="AO12">
        <v>38070.047803969297</v>
      </c>
      <c r="AP12">
        <v>288.61681425424098</v>
      </c>
      <c r="AQ12">
        <v>794.17651797035103</v>
      </c>
      <c r="AR12">
        <v>1788.2933782023099</v>
      </c>
      <c r="AS12">
        <v>930.56080069013694</v>
      </c>
      <c r="AT12">
        <v>-1788.2933782023099</v>
      </c>
      <c r="AU12" s="71">
        <f t="shared" si="2"/>
        <v>8.2095844761638226E-2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26">
        <v>4.0000000000000042E-2</v>
      </c>
      <c r="X13">
        <v>299679266.65535998</v>
      </c>
      <c r="Y13">
        <v>-50</v>
      </c>
      <c r="Z13">
        <v>4</v>
      </c>
      <c r="AA13">
        <v>0.114</v>
      </c>
      <c r="AB13">
        <v>0.02</v>
      </c>
      <c r="AC13">
        <v>2.1990353404349601</v>
      </c>
      <c r="AD13">
        <v>2.9197726390678001E-3</v>
      </c>
      <c r="AE13">
        <v>4.3859645945199199</v>
      </c>
      <c r="AF13">
        <v>1.9590052259689501</v>
      </c>
      <c r="AG13">
        <v>1.5806787932847</v>
      </c>
      <c r="AH13">
        <v>1.58016572763875</v>
      </c>
      <c r="AI13">
        <v>1.2808181568915501E-3</v>
      </c>
      <c r="AJ13">
        <v>2.7646787820302201</v>
      </c>
      <c r="AK13">
        <v>2.1990353404349601</v>
      </c>
      <c r="AL13">
        <v>2.9197726390678001E-3</v>
      </c>
      <c r="AM13">
        <v>1145.5972892403199</v>
      </c>
      <c r="AN13">
        <v>2.1961155677958901</v>
      </c>
      <c r="AO13">
        <v>35045.015627517299</v>
      </c>
      <c r="AP13">
        <v>189.78691779702299</v>
      </c>
      <c r="AQ13">
        <v>543.79144542228403</v>
      </c>
      <c r="AR13">
        <v>1278.0443865631701</v>
      </c>
      <c r="AS13">
        <v>608.58507834652096</v>
      </c>
      <c r="AT13">
        <v>-1278.0443865631701</v>
      </c>
      <c r="AU13" s="71">
        <f t="shared" si="2"/>
        <v>1.3277515760571094E-3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26">
        <v>4.6999999999999952E-2</v>
      </c>
      <c r="X14">
        <v>413744687.526057</v>
      </c>
      <c r="Y14">
        <v>-50</v>
      </c>
      <c r="Z14">
        <v>4</v>
      </c>
      <c r="AA14">
        <v>0.114</v>
      </c>
      <c r="AB14">
        <v>0.02</v>
      </c>
      <c r="AC14">
        <v>2.2120977175497001</v>
      </c>
      <c r="AD14" s="18">
        <v>1.9762839407270001E-6</v>
      </c>
      <c r="AE14">
        <v>4.3859642769699203</v>
      </c>
      <c r="AF14">
        <v>1.9828457298945401</v>
      </c>
      <c r="AG14">
        <v>1.57930595021556</v>
      </c>
      <c r="AH14">
        <v>1.5795725121991899</v>
      </c>
      <c r="AI14" s="18">
        <v>1.2929204706052801E-6</v>
      </c>
      <c r="AJ14">
        <v>3.1939381474944999</v>
      </c>
      <c r="AK14">
        <v>2.2120977175497001</v>
      </c>
      <c r="AL14" s="18">
        <v>1.9762839407270001E-6</v>
      </c>
      <c r="AM14">
        <v>0</v>
      </c>
      <c r="AN14">
        <v>2.21209574126576</v>
      </c>
      <c r="AO14">
        <v>35000.031268962099</v>
      </c>
      <c r="AP14">
        <v>120.171090319161</v>
      </c>
      <c r="AQ14">
        <v>390.102296511232</v>
      </c>
      <c r="AR14">
        <v>966.43638613028497</v>
      </c>
      <c r="AS14">
        <v>380.50416236207502</v>
      </c>
      <c r="AT14">
        <v>-966.43638613028497</v>
      </c>
      <c r="AU14" s="71">
        <f t="shared" si="2"/>
        <v>8.933981193724541E-7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26">
        <v>6.2999999999999987E-2</v>
      </c>
      <c r="X15">
        <v>743391880.84695303</v>
      </c>
      <c r="Y15">
        <v>-50</v>
      </c>
      <c r="Z15">
        <v>4</v>
      </c>
      <c r="AA15">
        <v>0.114</v>
      </c>
      <c r="AB15">
        <v>0.02</v>
      </c>
      <c r="AC15">
        <v>2.5243851903330801</v>
      </c>
      <c r="AD15" s="18">
        <v>1.2552053215579899E-6</v>
      </c>
      <c r="AE15">
        <v>4.3859646000240602</v>
      </c>
      <c r="AF15">
        <v>1.9243475987432599</v>
      </c>
      <c r="AG15">
        <v>1.5800086469866499</v>
      </c>
      <c r="AH15">
        <v>1.5800482285386199</v>
      </c>
      <c r="AI15" s="18">
        <v>7.3230586566389104E-7</v>
      </c>
      <c r="AJ15">
        <v>4.5750385263958897</v>
      </c>
      <c r="AK15">
        <v>2.5243851903330801</v>
      </c>
      <c r="AL15" s="18">
        <v>1.2552053215579899E-6</v>
      </c>
      <c r="AM15">
        <v>0</v>
      </c>
      <c r="AN15">
        <v>2.5243839351277502</v>
      </c>
      <c r="AO15">
        <v>35000.017403131802</v>
      </c>
      <c r="AP15">
        <v>99.994249875157607</v>
      </c>
      <c r="AQ15">
        <v>295.537134451057</v>
      </c>
      <c r="AR15">
        <v>691.89684483058602</v>
      </c>
      <c r="AS15">
        <v>308.61391868889802</v>
      </c>
      <c r="AT15">
        <v>-691.89684483058602</v>
      </c>
      <c r="AU15" s="71">
        <f t="shared" si="2"/>
        <v>4.9723208897148211E-7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0.5</v>
      </c>
      <c r="J16" s="67">
        <v>6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26">
        <v>0.12499999999999985</v>
      </c>
      <c r="X16" s="67">
        <v>2926555338.4312501</v>
      </c>
      <c r="Y16" s="67">
        <v>-50</v>
      </c>
      <c r="Z16" s="67">
        <v>4</v>
      </c>
      <c r="AA16" s="67">
        <v>0.114</v>
      </c>
      <c r="AB16" s="67">
        <v>0.02</v>
      </c>
      <c r="AC16" s="67">
        <v>2.96730630410394</v>
      </c>
      <c r="AD16" s="68">
        <v>3.7478232209628698E-7</v>
      </c>
      <c r="AE16" s="67">
        <v>4.3859648897010297</v>
      </c>
      <c r="AF16" s="67">
        <v>2.0028017065566202</v>
      </c>
      <c r="AG16" s="67">
        <v>1.57940794560628</v>
      </c>
      <c r="AH16" s="67">
        <v>1.57903769690137</v>
      </c>
      <c r="AI16" s="68">
        <v>1.90214064130596E-7</v>
      </c>
      <c r="AJ16" s="67">
        <v>8.2737954275980599</v>
      </c>
      <c r="AK16" s="67">
        <v>2.96730630410394</v>
      </c>
      <c r="AL16" s="68">
        <v>3.7478232209628698E-7</v>
      </c>
      <c r="AM16" s="67">
        <v>0</v>
      </c>
      <c r="AN16" s="67">
        <v>2.9673059293216202</v>
      </c>
      <c r="AO16" s="67">
        <v>35000.004420636702</v>
      </c>
      <c r="AP16" s="67">
        <v>72.322624718423498</v>
      </c>
      <c r="AQ16" s="67">
        <v>156.14988459096901</v>
      </c>
      <c r="AR16" s="67">
        <v>305.59210739315898</v>
      </c>
      <c r="AS16" s="67">
        <v>218.00932351412999</v>
      </c>
      <c r="AT16" s="67">
        <v>-305.59210739315898</v>
      </c>
      <c r="AU16" s="80">
        <f t="shared" si="2"/>
        <v>1.2630388766334753E-7</v>
      </c>
    </row>
    <row r="17" spans="2:47" ht="32" customHeight="1" x14ac:dyDescent="0.95">
      <c r="B17" t="s">
        <v>20</v>
      </c>
      <c r="C17">
        <f>AR17/AR28</f>
        <v>0.76122608731157737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0.5</v>
      </c>
      <c r="J17" s="76">
        <v>6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26">
        <v>9.9999999999999985E-3</v>
      </c>
      <c r="X17" s="76">
        <v>18729954.165959999</v>
      </c>
      <c r="Y17" s="76">
        <v>-50</v>
      </c>
      <c r="Z17" s="76">
        <v>4</v>
      </c>
      <c r="AA17" s="76">
        <v>0.114</v>
      </c>
      <c r="AB17" s="76">
        <v>0.03</v>
      </c>
      <c r="AC17" s="76">
        <v>1.1014462502306599</v>
      </c>
      <c r="AD17" s="76">
        <v>0.86005115291654799</v>
      </c>
      <c r="AE17" s="76">
        <v>4.3859646941267396</v>
      </c>
      <c r="AF17" s="76">
        <v>1.96316391597618</v>
      </c>
      <c r="AG17" s="76">
        <v>2.3708233460523198</v>
      </c>
      <c r="AH17" s="76">
        <v>2.3715010012397402</v>
      </c>
      <c r="AI17" s="77">
        <v>0.554482037030117</v>
      </c>
      <c r="AJ17" s="77">
        <v>1.23086521359059</v>
      </c>
      <c r="AK17" s="76">
        <v>1.1014462502306599</v>
      </c>
      <c r="AL17" s="76">
        <v>0.86005115291654799</v>
      </c>
      <c r="AM17" s="76">
        <v>186.60412925998301</v>
      </c>
      <c r="AN17" s="76">
        <v>0.24139509731410699</v>
      </c>
      <c r="AO17" s="76">
        <v>159035.60688440499</v>
      </c>
      <c r="AP17" s="76">
        <v>678.74888808832304</v>
      </c>
      <c r="AQ17" s="76">
        <v>1951.9103372970801</v>
      </c>
      <c r="AR17" s="76">
        <v>3756.4331619894801</v>
      </c>
      <c r="AS17" s="76">
        <v>2142.8695667154998</v>
      </c>
      <c r="AT17" s="76">
        <v>-3756.4331619894801</v>
      </c>
      <c r="AU17" s="75">
        <f t="shared" si="2"/>
        <v>0.78083805972051745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26">
        <v>1.6000000000000011E-2</v>
      </c>
      <c r="X18">
        <v>47948682.664857604</v>
      </c>
      <c r="Y18">
        <v>-50</v>
      </c>
      <c r="Z18">
        <v>4</v>
      </c>
      <c r="AA18">
        <v>0.114</v>
      </c>
      <c r="AB18">
        <v>0.03</v>
      </c>
      <c r="AC18">
        <v>1.43460440594363</v>
      </c>
      <c r="AD18">
        <v>0.82401837389699695</v>
      </c>
      <c r="AE18">
        <v>4.3859648856876596</v>
      </c>
      <c r="AF18">
        <v>2.00346233208034</v>
      </c>
      <c r="AG18">
        <v>2.37129966974938</v>
      </c>
      <c r="AH18">
        <v>2.37123944335627</v>
      </c>
      <c r="AI18" s="18">
        <v>0.522519548400879</v>
      </c>
      <c r="AJ18" s="18">
        <v>1.62162979836565</v>
      </c>
      <c r="AK18">
        <v>1.43460440594363</v>
      </c>
      <c r="AL18">
        <v>0.82401837389699695</v>
      </c>
      <c r="AM18">
        <v>194.68370215553199</v>
      </c>
      <c r="AN18">
        <v>0.61058603204662898</v>
      </c>
      <c r="AO18">
        <v>81972.2224591462</v>
      </c>
      <c r="AP18">
        <v>693.34317627348605</v>
      </c>
      <c r="AQ18">
        <v>1951.9370933975499</v>
      </c>
      <c r="AR18">
        <v>3756.3735087436798</v>
      </c>
      <c r="AS18">
        <v>2197.5278293288002</v>
      </c>
      <c r="AT18">
        <v>-3756.3735087436798</v>
      </c>
      <c r="AU18" s="71">
        <f t="shared" si="2"/>
        <v>0.57438717634147229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26">
        <v>1.7999999999999992E-2</v>
      </c>
      <c r="X19">
        <v>60685051.497710504</v>
      </c>
      <c r="Y19">
        <v>-50</v>
      </c>
      <c r="Z19">
        <v>4</v>
      </c>
      <c r="AA19">
        <v>0.114</v>
      </c>
      <c r="AB19">
        <v>0.03</v>
      </c>
      <c r="AC19">
        <v>1.57312578991029</v>
      </c>
      <c r="AD19">
        <v>0.80523115029639702</v>
      </c>
      <c r="AE19">
        <v>4.3859649094150797</v>
      </c>
      <c r="AF19">
        <v>2.0721880037996798</v>
      </c>
      <c r="AG19">
        <v>2.3694359141198702</v>
      </c>
      <c r="AH19">
        <v>2.3709790747464399</v>
      </c>
      <c r="AI19" s="18">
        <v>0.50877178999483497</v>
      </c>
      <c r="AJ19" s="18">
        <v>1.7919622356781799</v>
      </c>
      <c r="AK19">
        <v>1.57312578991029</v>
      </c>
      <c r="AL19">
        <v>0.80523115029639702</v>
      </c>
      <c r="AM19">
        <v>199.180793892369</v>
      </c>
      <c r="AN19">
        <v>0.76789463961389404</v>
      </c>
      <c r="AO19">
        <v>71493.419030738907</v>
      </c>
      <c r="AP19">
        <v>683.64781839228704</v>
      </c>
      <c r="AQ19">
        <v>1951.8705497886599</v>
      </c>
      <c r="AR19">
        <v>3756.3626907033899</v>
      </c>
      <c r="AS19">
        <v>2107.8642357912599</v>
      </c>
      <c r="AT19">
        <v>-3756.3626907033899</v>
      </c>
      <c r="AU19" s="71">
        <f t="shared" si="2"/>
        <v>0.51186698194193148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26">
        <v>1.999999999999999E-2</v>
      </c>
      <c r="X20">
        <v>74919816.6638401</v>
      </c>
      <c r="Y20">
        <v>-50</v>
      </c>
      <c r="Z20">
        <v>4</v>
      </c>
      <c r="AA20">
        <v>0.114</v>
      </c>
      <c r="AB20">
        <v>0.03</v>
      </c>
      <c r="AC20">
        <v>1.7147704547357601</v>
      </c>
      <c r="AD20">
        <v>0.77607887560282696</v>
      </c>
      <c r="AE20">
        <v>4.3859647077565898</v>
      </c>
      <c r="AF20">
        <v>2.0658125927577502</v>
      </c>
      <c r="AG20">
        <v>2.3696766698541398</v>
      </c>
      <c r="AH20">
        <v>2.3686357744871298</v>
      </c>
      <c r="AI20" s="18">
        <v>0.49339169559441298</v>
      </c>
      <c r="AJ20" s="18">
        <v>1.9823331745762001</v>
      </c>
      <c r="AK20">
        <v>1.7147704547357601</v>
      </c>
      <c r="AL20">
        <v>0.77607887560282696</v>
      </c>
      <c r="AM20">
        <v>206.58957878024901</v>
      </c>
      <c r="AN20">
        <v>0.93869157913293599</v>
      </c>
      <c r="AO20">
        <v>63766.461952051097</v>
      </c>
      <c r="AP20">
        <v>672.68121657107201</v>
      </c>
      <c r="AQ20">
        <v>1951.8833052090799</v>
      </c>
      <c r="AR20">
        <v>3756.3834877695599</v>
      </c>
      <c r="AS20">
        <v>2075.7992853932801</v>
      </c>
      <c r="AT20">
        <v>-3756.3834877695599</v>
      </c>
      <c r="AU20" s="71">
        <f t="shared" si="2"/>
        <v>0.45258470220284841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26">
        <v>2.8999999999999998E-2</v>
      </c>
      <c r="X21">
        <v>157518914.53572401</v>
      </c>
      <c r="Y21">
        <v>-50</v>
      </c>
      <c r="Z21">
        <v>4</v>
      </c>
      <c r="AA21">
        <v>0.114</v>
      </c>
      <c r="AB21">
        <v>0.03</v>
      </c>
      <c r="AC21">
        <v>2.5188296654901299</v>
      </c>
      <c r="AD21">
        <v>0.64001674109778794</v>
      </c>
      <c r="AE21">
        <v>4.3859647650463804</v>
      </c>
      <c r="AF21">
        <v>1.81692445637667</v>
      </c>
      <c r="AG21">
        <v>2.3724326567023502</v>
      </c>
      <c r="AH21">
        <v>2.3733599361784101</v>
      </c>
      <c r="AI21">
        <v>0.40213692028660702</v>
      </c>
      <c r="AJ21">
        <v>3.0869685104703199</v>
      </c>
      <c r="AK21">
        <v>2.5188296654901299</v>
      </c>
      <c r="AL21">
        <v>0.64001674109778794</v>
      </c>
      <c r="AM21">
        <v>249.83480597996601</v>
      </c>
      <c r="AN21">
        <v>1.8788129243923399</v>
      </c>
      <c r="AO21">
        <v>46837.849839725503</v>
      </c>
      <c r="AP21">
        <v>577.69535830748396</v>
      </c>
      <c r="AQ21">
        <v>1940.3354218403799</v>
      </c>
      <c r="AR21">
        <v>3756.30814720029</v>
      </c>
      <c r="AS21">
        <v>1815.6424649085</v>
      </c>
      <c r="AT21">
        <v>-3756.30814720029</v>
      </c>
      <c r="AU21" s="71">
        <f t="shared" si="2"/>
        <v>0.25409290269465262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26">
        <v>3.2000000000000001E-2</v>
      </c>
      <c r="X22">
        <v>191794730.65943101</v>
      </c>
      <c r="Y22">
        <v>-50</v>
      </c>
      <c r="Z22">
        <v>4</v>
      </c>
      <c r="AA22">
        <v>0.114</v>
      </c>
      <c r="AB22">
        <v>0.03</v>
      </c>
      <c r="AC22">
        <v>2.81257242260271</v>
      </c>
      <c r="AD22">
        <v>0.57829571247831102</v>
      </c>
      <c r="AE22">
        <v>4.3859648993414897</v>
      </c>
      <c r="AF22">
        <v>1.61166844990057</v>
      </c>
      <c r="AG22">
        <v>2.37417495845532</v>
      </c>
      <c r="AH22">
        <v>2.3716495815277501</v>
      </c>
      <c r="AI22">
        <v>0.364760064425104</v>
      </c>
      <c r="AJ22">
        <v>3.5452960191490601</v>
      </c>
      <c r="AK22">
        <v>2.81257242260271</v>
      </c>
      <c r="AL22">
        <v>0.57829571247831102</v>
      </c>
      <c r="AM22">
        <v>275.97118435515898</v>
      </c>
      <c r="AN22">
        <v>2.2342767101244001</v>
      </c>
      <c r="AO22">
        <v>43987.753448853196</v>
      </c>
      <c r="AP22">
        <v>598.98643577715995</v>
      </c>
      <c r="AQ22">
        <v>1821.08829246154</v>
      </c>
      <c r="AR22">
        <v>3756.2135493742799</v>
      </c>
      <c r="AS22">
        <v>1938.8774791406099</v>
      </c>
      <c r="AT22">
        <v>-3756.2135493742799</v>
      </c>
      <c r="AU22" s="71">
        <f t="shared" si="2"/>
        <v>0.20561095879023281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26">
        <v>3.2999999999999995E-2</v>
      </c>
      <c r="X23">
        <v>203969200.86730501</v>
      </c>
      <c r="Y23">
        <v>-50</v>
      </c>
      <c r="Z23">
        <v>4</v>
      </c>
      <c r="AA23">
        <v>0.114</v>
      </c>
      <c r="AB23">
        <v>0.03</v>
      </c>
      <c r="AC23">
        <v>2.9185044827897202</v>
      </c>
      <c r="AD23">
        <v>0.56001403811610895</v>
      </c>
      <c r="AE23">
        <v>4.38596490170882</v>
      </c>
      <c r="AF23">
        <v>1.6825198386081901</v>
      </c>
      <c r="AG23">
        <v>2.3704387198416801</v>
      </c>
      <c r="AH23">
        <v>2.36930048006653</v>
      </c>
      <c r="AI23">
        <v>0.35136807689426702</v>
      </c>
      <c r="AJ23">
        <v>3.7080831004681398</v>
      </c>
      <c r="AK23">
        <v>2.9185044827897202</v>
      </c>
      <c r="AL23">
        <v>0.56001403811610895</v>
      </c>
      <c r="AM23">
        <v>284.70619208356101</v>
      </c>
      <c r="AN23">
        <v>2.3584904446736199</v>
      </c>
      <c r="AO23">
        <v>43243.1690442115</v>
      </c>
      <c r="AP23">
        <v>557.29682034383802</v>
      </c>
      <c r="AQ23">
        <v>1770.5246809622099</v>
      </c>
      <c r="AR23">
        <v>3756.2524702891201</v>
      </c>
      <c r="AS23">
        <v>1814.7387704816399</v>
      </c>
      <c r="AT23">
        <v>-3756.2524702891201</v>
      </c>
      <c r="AU23" s="71">
        <f t="shared" si="2"/>
        <v>0.19188390541062542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26">
        <v>4.0000000000000042E-2</v>
      </c>
      <c r="X24">
        <v>299679266.65535998</v>
      </c>
      <c r="Y24">
        <v>-50</v>
      </c>
      <c r="Z24">
        <v>4</v>
      </c>
      <c r="AA24">
        <v>0.114</v>
      </c>
      <c r="AB24">
        <v>0.03</v>
      </c>
      <c r="AC24">
        <v>3.2806650663682699</v>
      </c>
      <c r="AD24">
        <v>0.25472463243772597</v>
      </c>
      <c r="AE24">
        <v>4.3859645564993599</v>
      </c>
      <c r="AF24">
        <v>1.9889926436565399</v>
      </c>
      <c r="AG24">
        <v>2.3763972350940499</v>
      </c>
      <c r="AH24">
        <v>2.3763200535601601</v>
      </c>
      <c r="AI24">
        <v>0.16204277629323699</v>
      </c>
      <c r="AJ24">
        <v>4.4111164669346596</v>
      </c>
      <c r="AK24">
        <v>3.2806650663682699</v>
      </c>
      <c r="AL24">
        <v>0.25472463243772597</v>
      </c>
      <c r="AM24">
        <v>447.41622562296101</v>
      </c>
      <c r="AN24">
        <v>3.02594043393053</v>
      </c>
      <c r="AO24">
        <v>37908.726687489303</v>
      </c>
      <c r="AP24">
        <v>434.61128043011701</v>
      </c>
      <c r="AQ24">
        <v>1255.9338179768699</v>
      </c>
      <c r="AR24">
        <v>3076.4470183262201</v>
      </c>
      <c r="AS24">
        <v>1411.0595459629401</v>
      </c>
      <c r="AT24">
        <v>-3076.4470183262201</v>
      </c>
      <c r="AU24" s="71">
        <f t="shared" si="2"/>
        <v>7.7644205453654788E-2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26">
        <v>4.6999999999999952E-2</v>
      </c>
      <c r="X25">
        <v>413744687.526057</v>
      </c>
      <c r="Y25">
        <v>-50</v>
      </c>
      <c r="Z25">
        <v>4</v>
      </c>
      <c r="AA25">
        <v>0.114</v>
      </c>
      <c r="AB25">
        <v>0.03</v>
      </c>
      <c r="AC25">
        <v>3.2816599390694301</v>
      </c>
      <c r="AD25">
        <v>4.5104353795370901E-2</v>
      </c>
      <c r="AE25">
        <v>4.3859647838066804</v>
      </c>
      <c r="AF25">
        <v>1.9496019474150099</v>
      </c>
      <c r="AG25">
        <v>2.3703006807743101</v>
      </c>
      <c r="AH25">
        <v>2.3711145892403498</v>
      </c>
      <c r="AI25">
        <v>2.4827405071652601E-2</v>
      </c>
      <c r="AJ25">
        <v>4.3837248844930201</v>
      </c>
      <c r="AK25">
        <v>3.2816599390694301</v>
      </c>
      <c r="AL25">
        <v>4.5104353795370901E-2</v>
      </c>
      <c r="AM25">
        <v>1244.4319402742301</v>
      </c>
      <c r="AN25">
        <v>3.23655558527406</v>
      </c>
      <c r="AO25">
        <v>35470.4632420091</v>
      </c>
      <c r="AP25">
        <v>313.72192709368699</v>
      </c>
      <c r="AQ25">
        <v>921.19362213985096</v>
      </c>
      <c r="AR25">
        <v>2140.6017177725398</v>
      </c>
      <c r="AS25">
        <v>995.24044394216605</v>
      </c>
      <c r="AT25">
        <v>-2140.6017177725398</v>
      </c>
      <c r="AU25" s="71">
        <f t="shared" si="2"/>
        <v>1.3744371638994685E-2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26">
        <v>6.2999999999999987E-2</v>
      </c>
      <c r="X26">
        <v>743391880.84695303</v>
      </c>
      <c r="Y26">
        <v>-50</v>
      </c>
      <c r="Z26">
        <v>4</v>
      </c>
      <c r="AA26">
        <v>0.114</v>
      </c>
      <c r="AB26">
        <v>0.03</v>
      </c>
      <c r="AC26">
        <v>3.4851374833295301</v>
      </c>
      <c r="AD26" s="18">
        <v>1.7329241643525101E-6</v>
      </c>
      <c r="AE26">
        <v>4.4031473537828196</v>
      </c>
      <c r="AF26">
        <v>1.9496897701290199</v>
      </c>
      <c r="AG26">
        <v>2.3679370631437302</v>
      </c>
      <c r="AH26">
        <v>2.3698063704089498</v>
      </c>
      <c r="AI26" s="18">
        <v>1.0869675103953601E-6</v>
      </c>
      <c r="AJ26">
        <v>6.1613571183163396</v>
      </c>
      <c r="AK26">
        <v>3.4851374833295301</v>
      </c>
      <c r="AL26" s="18">
        <v>1.7329241643525101E-6</v>
      </c>
      <c r="AM26">
        <v>0</v>
      </c>
      <c r="AN26">
        <v>3.4851357504053699</v>
      </c>
      <c r="AO26">
        <v>35000.0174031516</v>
      </c>
      <c r="AP26">
        <v>176.812693857553</v>
      </c>
      <c r="AQ26">
        <v>609.69195646391699</v>
      </c>
      <c r="AR26">
        <v>1513.1453307752499</v>
      </c>
      <c r="AS26">
        <v>553.86833707659605</v>
      </c>
      <c r="AT26">
        <v>-1513.1453307752499</v>
      </c>
      <c r="AU26" s="71">
        <f t="shared" si="2"/>
        <v>4.9723265513673765E-7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0.5</v>
      </c>
      <c r="J27" s="67">
        <v>6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26">
        <v>0.12499999999999985</v>
      </c>
      <c r="X27" s="67">
        <v>2926555338.4312501</v>
      </c>
      <c r="Y27" s="67">
        <v>-50</v>
      </c>
      <c r="Z27" s="67">
        <v>4</v>
      </c>
      <c r="AA27" s="67">
        <v>0.114</v>
      </c>
      <c r="AB27" s="67">
        <v>0.03</v>
      </c>
      <c r="AC27" s="67">
        <v>4.44356435303518</v>
      </c>
      <c r="AD27" s="68">
        <v>5.6124193644293099E-7</v>
      </c>
      <c r="AE27" s="67">
        <v>4.3859646709282201</v>
      </c>
      <c r="AF27" s="67">
        <v>1.94856997148244</v>
      </c>
      <c r="AG27" s="67">
        <v>2.3689603945015301</v>
      </c>
      <c r="AH27" s="67">
        <v>2.36820011073242</v>
      </c>
      <c r="AI27" s="68">
        <v>2.8525586685639E-7</v>
      </c>
      <c r="AJ27" s="67">
        <v>11.5754980141798</v>
      </c>
      <c r="AK27" s="67">
        <v>4.44356435303518</v>
      </c>
      <c r="AL27" s="68">
        <v>5.6124193644293099E-7</v>
      </c>
      <c r="AM27" s="67">
        <v>0</v>
      </c>
      <c r="AN27" s="67">
        <v>4.44356379179324</v>
      </c>
      <c r="AO27" s="67">
        <v>35000.0044206561</v>
      </c>
      <c r="AP27" s="67">
        <v>86.013675816979799</v>
      </c>
      <c r="AQ27" s="67">
        <v>252.59929174941499</v>
      </c>
      <c r="AR27" s="67">
        <v>496.43357771873599</v>
      </c>
      <c r="AS27" s="67">
        <v>255.56628023797001</v>
      </c>
      <c r="AT27" s="67">
        <v>-496.43357771873599</v>
      </c>
      <c r="AU27" s="80">
        <f t="shared" si="2"/>
        <v>1.2630444657779611E-7</v>
      </c>
    </row>
    <row r="28" spans="2:47" ht="22.75" x14ac:dyDescent="0.95">
      <c r="B28" t="s">
        <v>20</v>
      </c>
      <c r="C28">
        <f>AR28/AR39</f>
        <v>0.80717806747314313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0.5</v>
      </c>
      <c r="J28" s="76">
        <v>6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26">
        <v>9.9999999999999985E-3</v>
      </c>
      <c r="X28" s="77">
        <v>18729954.165959999</v>
      </c>
      <c r="Y28" s="76">
        <v>-50</v>
      </c>
      <c r="Z28" s="76">
        <v>4</v>
      </c>
      <c r="AA28" s="76">
        <v>0.114</v>
      </c>
      <c r="AB28" s="76">
        <v>0.04</v>
      </c>
      <c r="AC28" s="76">
        <v>1.1108861232596401</v>
      </c>
      <c r="AD28" s="76">
        <v>0.86883089753409104</v>
      </c>
      <c r="AE28" s="76">
        <v>4.3859648584240203</v>
      </c>
      <c r="AF28" s="76">
        <v>2.0457622276006799</v>
      </c>
      <c r="AG28" s="76">
        <v>3.1601546264396601</v>
      </c>
      <c r="AH28" s="76">
        <v>3.1604836534229901</v>
      </c>
      <c r="AI28" s="77">
        <v>0.55921824410992604</v>
      </c>
      <c r="AJ28" s="77">
        <v>1.2310524258355799</v>
      </c>
      <c r="AK28" s="76">
        <v>1.1108861232596401</v>
      </c>
      <c r="AL28" s="76">
        <v>0.86883089753409104</v>
      </c>
      <c r="AM28" s="76">
        <v>184.729013161117</v>
      </c>
      <c r="AN28" s="76">
        <v>0.24205522572555099</v>
      </c>
      <c r="AO28" s="76">
        <v>159966.91645063099</v>
      </c>
      <c r="AP28" s="76">
        <v>928.27610933437302</v>
      </c>
      <c r="AQ28" s="76">
        <v>2568.9867300792598</v>
      </c>
      <c r="AR28" s="76">
        <v>4934.7141730994499</v>
      </c>
      <c r="AS28" s="76">
        <v>2936.5859472009702</v>
      </c>
      <c r="AT28" s="76">
        <v>-4934.7141730994499</v>
      </c>
      <c r="AU28" s="75">
        <f t="shared" si="2"/>
        <v>0.78210617572997165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0.5</v>
      </c>
      <c r="J29" s="66">
        <v>6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26">
        <v>1.6000000000000011E-2</v>
      </c>
      <c r="X29" s="72">
        <v>47948682.664857604</v>
      </c>
      <c r="Y29" s="66">
        <v>-50</v>
      </c>
      <c r="Z29" s="66">
        <v>4</v>
      </c>
      <c r="AA29" s="66">
        <v>0.114</v>
      </c>
      <c r="AB29" s="66">
        <v>0.04</v>
      </c>
      <c r="AC29" s="66">
        <v>1.4422217760621401</v>
      </c>
      <c r="AD29" s="66">
        <v>0.83038368815432895</v>
      </c>
      <c r="AE29" s="66">
        <v>4.38596452553546</v>
      </c>
      <c r="AF29" s="66">
        <v>1.9950149567784099</v>
      </c>
      <c r="AG29" s="66">
        <v>3.1557737607739198</v>
      </c>
      <c r="AH29" s="66">
        <v>3.15729555419568</v>
      </c>
      <c r="AI29" s="72">
        <v>0.53023493104160602</v>
      </c>
      <c r="AJ29" s="72">
        <v>1.62183670850985</v>
      </c>
      <c r="AK29" s="66">
        <v>1.4422217760621401</v>
      </c>
      <c r="AL29" s="66">
        <v>0.83038368815432895</v>
      </c>
      <c r="AM29" s="66">
        <v>193.201716337487</v>
      </c>
      <c r="AN29" s="66">
        <v>0.61183808790781802</v>
      </c>
      <c r="AO29" s="66">
        <v>82240.248868050796</v>
      </c>
      <c r="AP29" s="66">
        <v>908.78242759048999</v>
      </c>
      <c r="AQ29" s="66">
        <v>2568.8671121024099</v>
      </c>
      <c r="AR29" s="66">
        <v>4934.8572200619401</v>
      </c>
      <c r="AS29" s="66">
        <v>2870.21721696942</v>
      </c>
      <c r="AT29" s="66">
        <v>-4934.8572200619401</v>
      </c>
      <c r="AU29" s="71">
        <f t="shared" si="2"/>
        <v>0.57576698808529903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0.5</v>
      </c>
      <c r="J30" s="66">
        <v>6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26">
        <v>1.7999999999999992E-2</v>
      </c>
      <c r="X30" s="72">
        <v>60685051.497710504</v>
      </c>
      <c r="Y30" s="66">
        <v>-50</v>
      </c>
      <c r="Z30" s="66">
        <v>4</v>
      </c>
      <c r="AA30" s="66">
        <v>0.114</v>
      </c>
      <c r="AB30" s="66">
        <v>0.04</v>
      </c>
      <c r="AC30" s="66">
        <v>1.5874514495104</v>
      </c>
      <c r="AD30" s="66">
        <v>0.81668482160908995</v>
      </c>
      <c r="AE30" s="66">
        <v>4.3859646382771702</v>
      </c>
      <c r="AF30" s="66">
        <v>2.00429960032492</v>
      </c>
      <c r="AG30" s="66">
        <v>3.15846878294411</v>
      </c>
      <c r="AH30" s="66">
        <v>3.1606985209650098</v>
      </c>
      <c r="AI30" s="72">
        <v>0.51771832684627905</v>
      </c>
      <c r="AJ30" s="72">
        <v>1.79217773628303</v>
      </c>
      <c r="AK30" s="66">
        <v>1.5874514495104</v>
      </c>
      <c r="AL30" s="66">
        <v>0.81668482160908995</v>
      </c>
      <c r="AM30" s="66">
        <v>196.40734434184401</v>
      </c>
      <c r="AN30" s="66">
        <v>0.77076662790130901</v>
      </c>
      <c r="AO30" s="66">
        <v>71877.547247777504</v>
      </c>
      <c r="AP30" s="66">
        <v>875.49211557830199</v>
      </c>
      <c r="AQ30" s="66">
        <v>2568.83611855955</v>
      </c>
      <c r="AR30" s="66">
        <v>4934.8547983648295</v>
      </c>
      <c r="AS30" s="66">
        <v>2776.6173111190901</v>
      </c>
      <c r="AT30" s="66">
        <v>-4934.8547983648295</v>
      </c>
      <c r="AU30" s="71">
        <f t="shared" si="2"/>
        <v>0.51446286553265674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0.5</v>
      </c>
      <c r="J31" s="66">
        <v>6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26">
        <v>1.999999999999999E-2</v>
      </c>
      <c r="X31" s="72">
        <v>74919816.6638401</v>
      </c>
      <c r="Y31" s="66">
        <v>-50</v>
      </c>
      <c r="Z31" s="66">
        <v>4</v>
      </c>
      <c r="AA31" s="66">
        <v>0.114</v>
      </c>
      <c r="AB31" s="66">
        <v>0.04</v>
      </c>
      <c r="AC31" s="66">
        <v>1.75865999261016</v>
      </c>
      <c r="AD31" s="66">
        <v>0.80956627297034101</v>
      </c>
      <c r="AE31" s="66">
        <v>4.4188687716618604</v>
      </c>
      <c r="AF31" s="66">
        <v>2.0951683723538199</v>
      </c>
      <c r="AG31" s="66">
        <v>3.1620662549971001</v>
      </c>
      <c r="AH31" s="66">
        <v>3.16260703450429</v>
      </c>
      <c r="AI31" s="72">
        <v>0.503821844496393</v>
      </c>
      <c r="AJ31" s="72">
        <v>1.9825582519601801</v>
      </c>
      <c r="AK31" s="66">
        <v>1.75865999261016</v>
      </c>
      <c r="AL31" s="66">
        <v>0.80956627297034101</v>
      </c>
      <c r="AM31" s="66">
        <v>198.10439171939399</v>
      </c>
      <c r="AN31" s="66">
        <v>0.94909371963981903</v>
      </c>
      <c r="AO31" s="66">
        <v>64686.1056694367</v>
      </c>
      <c r="AP31" s="66">
        <v>897.86918155373905</v>
      </c>
      <c r="AQ31" s="66">
        <v>2568.6402455095999</v>
      </c>
      <c r="AR31" s="66">
        <v>4934.8180624624902</v>
      </c>
      <c r="AS31" s="66">
        <v>2745.3650893909198</v>
      </c>
      <c r="AT31" s="66">
        <v>-4934.8180624624902</v>
      </c>
      <c r="AU31" s="71">
        <f t="shared" si="2"/>
        <v>0.46033131837428254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0.5</v>
      </c>
      <c r="J32" s="66">
        <v>6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26">
        <v>2.8999999999999998E-2</v>
      </c>
      <c r="X32" s="72">
        <v>157518914.53572401</v>
      </c>
      <c r="Y32" s="66">
        <v>-50</v>
      </c>
      <c r="Z32" s="66">
        <v>4</v>
      </c>
      <c r="AA32" s="66">
        <v>0.114</v>
      </c>
      <c r="AB32" s="66">
        <v>0.04</v>
      </c>
      <c r="AC32" s="66">
        <v>2.55839009598371</v>
      </c>
      <c r="AD32" s="66">
        <v>0.66353675541886403</v>
      </c>
      <c r="AE32" s="66">
        <v>4.3859647150661001</v>
      </c>
      <c r="AF32" s="66">
        <v>1.6831228595476899</v>
      </c>
      <c r="AG32" s="66">
        <v>3.1609617672290602</v>
      </c>
      <c r="AH32" s="66">
        <v>3.1600349569193402</v>
      </c>
      <c r="AI32" s="66">
        <v>0.42575290292947399</v>
      </c>
      <c r="AJ32" s="66">
        <v>3.0872535951239501</v>
      </c>
      <c r="AK32" s="66">
        <v>2.55839009598371</v>
      </c>
      <c r="AL32" s="66">
        <v>0.66353675541886403</v>
      </c>
      <c r="AM32" s="66">
        <v>241.0803141609</v>
      </c>
      <c r="AN32" s="66">
        <v>1.89485334056485</v>
      </c>
      <c r="AO32" s="66">
        <v>47172.037957172797</v>
      </c>
      <c r="AP32" s="66">
        <v>737.51319175320998</v>
      </c>
      <c r="AQ32" s="66">
        <v>2568.2650542185602</v>
      </c>
      <c r="AR32" s="66">
        <v>4934.6699330494403</v>
      </c>
      <c r="AS32" s="66">
        <v>2295.6655427658202</v>
      </c>
      <c r="AT32" s="66">
        <v>-4934.6699330494403</v>
      </c>
      <c r="AU32" s="71">
        <f t="shared" si="2"/>
        <v>0.25935714669178778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0.5</v>
      </c>
      <c r="J33" s="66">
        <v>6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26">
        <v>3.2000000000000001E-2</v>
      </c>
      <c r="X33" s="72">
        <v>191794730.65943101</v>
      </c>
      <c r="Y33" s="66">
        <v>-50</v>
      </c>
      <c r="Z33" s="66">
        <v>4</v>
      </c>
      <c r="AA33" s="66">
        <v>0.114</v>
      </c>
      <c r="AB33" s="66">
        <v>0.04</v>
      </c>
      <c r="AC33" s="66">
        <v>2.8813005399256801</v>
      </c>
      <c r="AD33" s="66">
        <v>0.61609270439141495</v>
      </c>
      <c r="AE33" s="66">
        <v>4.38596487820287</v>
      </c>
      <c r="AF33" s="66">
        <v>1.6509836462858001</v>
      </c>
      <c r="AG33" s="66">
        <v>3.1635625213168002</v>
      </c>
      <c r="AH33" s="66">
        <v>3.1657303620000099</v>
      </c>
      <c r="AI33" s="66">
        <v>0.393777455831889</v>
      </c>
      <c r="AJ33" s="66">
        <v>3.5456582342324299</v>
      </c>
      <c r="AK33" s="66">
        <v>2.8813005399256801</v>
      </c>
      <c r="AL33" s="66">
        <v>0.61609270439141495</v>
      </c>
      <c r="AM33" s="66">
        <v>259.20049973652903</v>
      </c>
      <c r="AN33" s="66">
        <v>2.2652078355342602</v>
      </c>
      <c r="AO33" s="66">
        <v>44449.012539714699</v>
      </c>
      <c r="AP33" s="66">
        <v>834.67526732319698</v>
      </c>
      <c r="AQ33" s="66">
        <v>2568.5517078277999</v>
      </c>
      <c r="AR33" s="66">
        <v>4934.5748564183104</v>
      </c>
      <c r="AS33" s="66">
        <v>2608.2839069155698</v>
      </c>
      <c r="AT33" s="66">
        <v>-4934.5748564183104</v>
      </c>
      <c r="AU33" s="71">
        <f t="shared" si="2"/>
        <v>0.21382451981468978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0.5</v>
      </c>
      <c r="J34" s="66">
        <v>6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26">
        <v>3.2999999999999995E-2</v>
      </c>
      <c r="X34" s="72">
        <v>203969200.86730501</v>
      </c>
      <c r="Y34" s="66">
        <v>-50</v>
      </c>
      <c r="Z34" s="66">
        <v>4</v>
      </c>
      <c r="AA34" s="66">
        <v>0.114</v>
      </c>
      <c r="AB34" s="66">
        <v>0.04</v>
      </c>
      <c r="AC34" s="66">
        <v>3.0096817429908298</v>
      </c>
      <c r="AD34" s="66">
        <v>0.60804091683084804</v>
      </c>
      <c r="AE34" s="66">
        <v>4.3859648415207797</v>
      </c>
      <c r="AF34" s="66">
        <v>1.62291103230084</v>
      </c>
      <c r="AG34" s="66">
        <v>3.1615010133899899</v>
      </c>
      <c r="AH34" s="66">
        <v>3.15969511330692</v>
      </c>
      <c r="AI34" s="66">
        <v>0.38244397941395403</v>
      </c>
      <c r="AJ34" s="66">
        <v>3.7084786403336398</v>
      </c>
      <c r="AK34" s="66">
        <v>3.0096817429908298</v>
      </c>
      <c r="AL34" s="66">
        <v>0.60804091683084804</v>
      </c>
      <c r="AM34" s="66">
        <v>262.534896611264</v>
      </c>
      <c r="AN34" s="66">
        <v>2.40164082615998</v>
      </c>
      <c r="AO34" s="66">
        <v>43794.922344877901</v>
      </c>
      <c r="AP34" s="66">
        <v>775.61454614960405</v>
      </c>
      <c r="AQ34" s="66">
        <v>2568.38537989829</v>
      </c>
      <c r="AR34" s="66">
        <v>4934.6627145810598</v>
      </c>
      <c r="AS34" s="66">
        <v>2421.9371256220202</v>
      </c>
      <c r="AT34" s="66">
        <v>-4934.6627145810598</v>
      </c>
      <c r="AU34" s="71">
        <f t="shared" si="2"/>
        <v>0.2020283102181481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0.5</v>
      </c>
      <c r="J35" s="66">
        <v>6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26">
        <v>4.0000000000000042E-2</v>
      </c>
      <c r="X35" s="66">
        <v>299679266.65535998</v>
      </c>
      <c r="Y35" s="66">
        <v>-50</v>
      </c>
      <c r="Z35" s="66">
        <v>4</v>
      </c>
      <c r="AA35" s="66">
        <v>0.114</v>
      </c>
      <c r="AB35" s="66">
        <v>0.04</v>
      </c>
      <c r="AC35" s="66">
        <v>3.82247705730969</v>
      </c>
      <c r="AD35" s="66">
        <v>0.47795396404229201</v>
      </c>
      <c r="AE35" s="66">
        <v>4.3859649074859002</v>
      </c>
      <c r="AF35" s="66">
        <v>1.59755029653289</v>
      </c>
      <c r="AG35" s="66">
        <v>3.1638775457606698</v>
      </c>
      <c r="AH35" s="66">
        <v>3.1623096701167999</v>
      </c>
      <c r="AI35" s="66">
        <v>0.29733953387084999</v>
      </c>
      <c r="AJ35" s="66">
        <v>4.9883691210671701</v>
      </c>
      <c r="AK35" s="66">
        <v>3.82247705730969</v>
      </c>
      <c r="AL35" s="66">
        <v>0.47795396404229201</v>
      </c>
      <c r="AM35" s="66">
        <v>316.64738941618998</v>
      </c>
      <c r="AN35" s="66">
        <v>3.3445230932674002</v>
      </c>
      <c r="AO35" s="66">
        <v>39956.603121054701</v>
      </c>
      <c r="AP35" s="66">
        <v>748.60637143264796</v>
      </c>
      <c r="AQ35" s="66">
        <v>2377.5124199525799</v>
      </c>
      <c r="AR35" s="66">
        <v>4934.42667872729</v>
      </c>
      <c r="AS35" s="66">
        <v>2386.3143180412699</v>
      </c>
      <c r="AT35" s="66">
        <v>-4934.42667872729</v>
      </c>
      <c r="AU35" s="71">
        <f t="shared" si="2"/>
        <v>0.12503775872985418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0.5</v>
      </c>
      <c r="J36" s="66">
        <v>6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26">
        <v>4.6999999999999952E-2</v>
      </c>
      <c r="X36" s="66">
        <v>413744687.526057</v>
      </c>
      <c r="Y36" s="66">
        <v>-50</v>
      </c>
      <c r="Z36" s="66">
        <v>4</v>
      </c>
      <c r="AA36" s="66">
        <v>0.114</v>
      </c>
      <c r="AB36" s="66">
        <v>0.04</v>
      </c>
      <c r="AC36" s="66">
        <v>4.3574156863125602</v>
      </c>
      <c r="AD36" s="66">
        <v>0.26242762473246201</v>
      </c>
      <c r="AE36" s="66">
        <v>4.3859646654134901</v>
      </c>
      <c r="AF36" s="66">
        <v>1.61976394370049</v>
      </c>
      <c r="AG36" s="66">
        <v>3.16219805816726</v>
      </c>
      <c r="AH36" s="66">
        <v>3.1652620793336301</v>
      </c>
      <c r="AI36" s="66">
        <v>0.16950319317655299</v>
      </c>
      <c r="AJ36" s="66">
        <v>6.3666683143994796</v>
      </c>
      <c r="AK36" s="66">
        <v>4.3574156863125602</v>
      </c>
      <c r="AL36" s="66">
        <v>0.26242762473246201</v>
      </c>
      <c r="AM36" s="66">
        <v>396.32414629880202</v>
      </c>
      <c r="AN36" s="66">
        <v>4.0949880615801</v>
      </c>
      <c r="AO36" s="66">
        <v>37217.6558980544</v>
      </c>
      <c r="AP36" s="66">
        <v>597.51606298852096</v>
      </c>
      <c r="AQ36" s="66">
        <v>1744.67543751832</v>
      </c>
      <c r="AR36" s="66">
        <v>4540.1179456709096</v>
      </c>
      <c r="AS36" s="66">
        <v>1911.2729746274399</v>
      </c>
      <c r="AT36" s="66">
        <v>-4540.1179456709096</v>
      </c>
      <c r="AU36" s="71">
        <f t="shared" si="2"/>
        <v>6.0225519809091244E-2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0.5</v>
      </c>
      <c r="J37" s="66">
        <v>6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26">
        <v>6.2999999999999987E-2</v>
      </c>
      <c r="X37" s="66">
        <v>743391880.84695303</v>
      </c>
      <c r="Y37" s="66">
        <v>-50</v>
      </c>
      <c r="Z37" s="66">
        <v>4</v>
      </c>
      <c r="AA37" s="66">
        <v>0.114</v>
      </c>
      <c r="AB37" s="66">
        <v>0.04</v>
      </c>
      <c r="AC37" s="66">
        <v>4.6000302784758604</v>
      </c>
      <c r="AD37" s="66">
        <v>1.55671504070427E-2</v>
      </c>
      <c r="AE37" s="66">
        <v>4.3859648033109897</v>
      </c>
      <c r="AF37" s="66">
        <v>1.99439246669854</v>
      </c>
      <c r="AG37" s="66">
        <v>3.1571538235729801</v>
      </c>
      <c r="AH37" s="66">
        <v>3.1603934348978</v>
      </c>
      <c r="AI37" s="66">
        <v>8.2576479917942803E-3</v>
      </c>
      <c r="AJ37" s="66">
        <v>7.3330806777577298</v>
      </c>
      <c r="AK37" s="66">
        <v>4.6000302784758604</v>
      </c>
      <c r="AL37" s="66">
        <v>1.55671504070427E-2</v>
      </c>
      <c r="AM37" s="66">
        <v>1743.44031904299</v>
      </c>
      <c r="AN37" s="66">
        <v>4.5844631280688199</v>
      </c>
      <c r="AO37" s="66">
        <v>35112.938842051997</v>
      </c>
      <c r="AP37" s="66">
        <v>312.34027015127799</v>
      </c>
      <c r="AQ37" s="66">
        <v>1105.8106660205799</v>
      </c>
      <c r="AR37" s="66">
        <v>2605.9522204672799</v>
      </c>
      <c r="AS37" s="66">
        <v>962.73549011307205</v>
      </c>
      <c r="AT37" s="66">
        <v>-2605.9522204672799</v>
      </c>
      <c r="AU37" s="71">
        <f t="shared" si="2"/>
        <v>3.3841408566120577E-3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0.5</v>
      </c>
      <c r="J38" s="67">
        <v>6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26">
        <v>0.12499999999999985</v>
      </c>
      <c r="X38" s="67">
        <v>2926555338.4312501</v>
      </c>
      <c r="Y38" s="67">
        <v>-50</v>
      </c>
      <c r="Z38" s="67">
        <v>4</v>
      </c>
      <c r="AA38" s="67">
        <v>0.114</v>
      </c>
      <c r="AB38" s="67">
        <v>0.04</v>
      </c>
      <c r="AC38" s="67">
        <v>5.3566390738201504</v>
      </c>
      <c r="AD38" s="68">
        <v>6.7656882461339902E-7</v>
      </c>
      <c r="AE38" s="67">
        <v>4.3859645046675402</v>
      </c>
      <c r="AF38" s="67">
        <v>1.77927855118749</v>
      </c>
      <c r="AG38" s="67">
        <v>3.1668740450083801</v>
      </c>
      <c r="AH38" s="67">
        <v>3.1669259733614799</v>
      </c>
      <c r="AI38" s="68">
        <v>3.8022060490614999E-7</v>
      </c>
      <c r="AJ38" s="67">
        <v>14.750815101476899</v>
      </c>
      <c r="AK38" s="67">
        <v>5.3566390738201504</v>
      </c>
      <c r="AL38" s="68">
        <v>6.7656882461339902E-7</v>
      </c>
      <c r="AM38" s="67">
        <v>0</v>
      </c>
      <c r="AN38" s="67">
        <v>5.3566383972513201</v>
      </c>
      <c r="AO38" s="67">
        <v>35000.0044206659</v>
      </c>
      <c r="AP38" s="67">
        <v>110.739742042828</v>
      </c>
      <c r="AQ38" s="67">
        <v>421.18759806947202</v>
      </c>
      <c r="AR38" s="67">
        <v>836.32979688828402</v>
      </c>
      <c r="AS38" s="67">
        <v>311.97803935399099</v>
      </c>
      <c r="AT38" s="67">
        <v>-836.32979688828402</v>
      </c>
      <c r="AU38" s="80">
        <f t="shared" ref="AU38:AU69" si="7">AL38/AK38</f>
        <v>1.2630472490111155E-7</v>
      </c>
    </row>
    <row r="39" spans="2:47" ht="22.75" x14ac:dyDescent="0.95">
      <c r="B39" t="s">
        <v>20</v>
      </c>
      <c r="C39">
        <f>AR39/AR50</f>
        <v>0.83811210874124076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0.5</v>
      </c>
      <c r="J39" s="76">
        <v>6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26">
        <v>9.9999999999999985E-3</v>
      </c>
      <c r="X39" s="76">
        <v>18729954.165959999</v>
      </c>
      <c r="Y39" s="76">
        <v>-50</v>
      </c>
      <c r="Z39" s="76">
        <v>4</v>
      </c>
      <c r="AA39" s="76">
        <v>0.114</v>
      </c>
      <c r="AB39" s="76">
        <v>0.05</v>
      </c>
      <c r="AC39" s="76">
        <v>1.1161486819780999</v>
      </c>
      <c r="AD39" s="76">
        <v>0.87371382313915902</v>
      </c>
      <c r="AE39" s="76">
        <v>4.3859641341372901</v>
      </c>
      <c r="AF39" s="76">
        <v>2.0460891567335402</v>
      </c>
      <c r="AG39" s="76">
        <v>3.9477714395010901</v>
      </c>
      <c r="AH39" s="76">
        <v>3.9467374966914699</v>
      </c>
      <c r="AI39" s="77">
        <v>0.56235178329094004</v>
      </c>
      <c r="AJ39" s="77">
        <v>1.23124614423499</v>
      </c>
      <c r="AK39" s="76">
        <v>1.1161486819780999</v>
      </c>
      <c r="AL39" s="76">
        <v>0.87371382313915902</v>
      </c>
      <c r="AM39" s="76">
        <v>183.704135216738</v>
      </c>
      <c r="AN39" s="76">
        <v>0.24243485883893801</v>
      </c>
      <c r="AO39" s="76">
        <v>160476.29023053899</v>
      </c>
      <c r="AP39" s="76">
        <v>1120.8430332345799</v>
      </c>
      <c r="AQ39" s="76">
        <v>3186.6102229816001</v>
      </c>
      <c r="AR39" s="76">
        <v>6113.5384767669502</v>
      </c>
      <c r="AS39" s="76">
        <v>3483.4871207839001</v>
      </c>
      <c r="AT39" s="76">
        <v>-6113.5384767669502</v>
      </c>
      <c r="AU39" s="75">
        <f t="shared" si="7"/>
        <v>0.78279340131524011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26">
        <v>1.6000000000000011E-2</v>
      </c>
      <c r="X40">
        <v>47948682.664857604</v>
      </c>
      <c r="Y40">
        <v>-50</v>
      </c>
      <c r="Z40">
        <v>4</v>
      </c>
      <c r="AA40">
        <v>0.114</v>
      </c>
      <c r="AB40">
        <v>0.05</v>
      </c>
      <c r="AC40">
        <v>1.4585586980255201</v>
      </c>
      <c r="AD40">
        <v>0.84400596483839796</v>
      </c>
      <c r="AE40">
        <v>4.3859648539545297</v>
      </c>
      <c r="AF40">
        <v>2.01694806954572</v>
      </c>
      <c r="AG40">
        <v>3.95310024176541</v>
      </c>
      <c r="AH40">
        <v>3.9510512971187599</v>
      </c>
      <c r="AI40" s="18">
        <v>0.53471330909829595</v>
      </c>
      <c r="AJ40" s="18">
        <v>1.6220507933006501</v>
      </c>
      <c r="AK40">
        <v>1.4585586980255201</v>
      </c>
      <c r="AL40">
        <v>0.84400596483839796</v>
      </c>
      <c r="AM40">
        <v>190.106704940931</v>
      </c>
      <c r="AN40">
        <v>0.61455273318712</v>
      </c>
      <c r="AO40">
        <v>82807.430329515206</v>
      </c>
      <c r="AP40">
        <v>1087.83152556406</v>
      </c>
      <c r="AQ40">
        <v>3186.5402060818301</v>
      </c>
      <c r="AR40">
        <v>6113.6687707146002</v>
      </c>
      <c r="AS40">
        <v>3437.3868311588599</v>
      </c>
      <c r="AT40">
        <v>-6113.6687707146002</v>
      </c>
      <c r="AU40" s="71">
        <f t="shared" si="7"/>
        <v>0.57865752402076487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26">
        <v>1.7999999999999992E-2</v>
      </c>
      <c r="X41">
        <v>60685051.497710504</v>
      </c>
      <c r="Y41">
        <v>-50</v>
      </c>
      <c r="Z41">
        <v>4</v>
      </c>
      <c r="AA41">
        <v>0.114</v>
      </c>
      <c r="AB41">
        <v>0.05</v>
      </c>
      <c r="AC41">
        <v>1.6047307102484401</v>
      </c>
      <c r="AD41">
        <v>0.83051390509186096</v>
      </c>
      <c r="AE41">
        <v>4.3859647419024501</v>
      </c>
      <c r="AF41">
        <v>2.0458553675736901</v>
      </c>
      <c r="AG41">
        <v>3.9511442364099199</v>
      </c>
      <c r="AH41">
        <v>3.9450348998039102</v>
      </c>
      <c r="AI41" s="18">
        <v>0.52309642099175402</v>
      </c>
      <c r="AJ41" s="18">
        <v>1.7924006300343001</v>
      </c>
      <c r="AK41">
        <v>1.6047307102484401</v>
      </c>
      <c r="AL41">
        <v>0.83051390509186096</v>
      </c>
      <c r="AM41">
        <v>193.159169470563</v>
      </c>
      <c r="AN41">
        <v>0.77421680515657598</v>
      </c>
      <c r="AO41">
        <v>72338.387528494204</v>
      </c>
      <c r="AP41">
        <v>1121.64115522631</v>
      </c>
      <c r="AQ41">
        <v>3186.4639585608002</v>
      </c>
      <c r="AR41">
        <v>6113.6904690926203</v>
      </c>
      <c r="AS41">
        <v>3515.3143727643101</v>
      </c>
      <c r="AT41">
        <v>-6113.6904690926203</v>
      </c>
      <c r="AU41" s="71">
        <f t="shared" si="7"/>
        <v>0.51754098041987562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26">
        <v>1.999999999999999E-2</v>
      </c>
      <c r="X42">
        <v>74919816.6638401</v>
      </c>
      <c r="Y42">
        <v>-50</v>
      </c>
      <c r="Z42">
        <v>4</v>
      </c>
      <c r="AA42">
        <v>0.114</v>
      </c>
      <c r="AB42">
        <v>0.05</v>
      </c>
      <c r="AC42">
        <v>1.7440548082029499</v>
      </c>
      <c r="AD42">
        <v>0.79837276282242797</v>
      </c>
      <c r="AE42">
        <v>4.3859647648940498</v>
      </c>
      <c r="AF42">
        <v>1.9218357399885699</v>
      </c>
      <c r="AG42">
        <v>3.9534859528821</v>
      </c>
      <c r="AH42">
        <v>3.9535967126173999</v>
      </c>
      <c r="AI42" s="18">
        <v>0.510331827830524</v>
      </c>
      <c r="AJ42" s="18">
        <v>1.9827911230441699</v>
      </c>
      <c r="AK42">
        <v>1.7440548082029499</v>
      </c>
      <c r="AL42">
        <v>0.79837276282242797</v>
      </c>
      <c r="AM42">
        <v>200.86633696473299</v>
      </c>
      <c r="AN42">
        <v>0.94568204538051803</v>
      </c>
      <c r="AO42">
        <v>64378.8629854057</v>
      </c>
      <c r="AP42">
        <v>1126.85969513845</v>
      </c>
      <c r="AQ42">
        <v>3186.5110281475099</v>
      </c>
      <c r="AR42">
        <v>6113.6663930490204</v>
      </c>
      <c r="AS42">
        <v>3484.2382972034602</v>
      </c>
      <c r="AT42">
        <v>-6113.6663930490204</v>
      </c>
      <c r="AU42" s="71">
        <f t="shared" si="7"/>
        <v>0.45776816133723475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26">
        <v>2.8999999999999998E-2</v>
      </c>
      <c r="X43">
        <v>157518914.53572401</v>
      </c>
      <c r="Y43">
        <v>-50</v>
      </c>
      <c r="Z43">
        <v>4</v>
      </c>
      <c r="AA43">
        <v>0.114</v>
      </c>
      <c r="AB43">
        <v>0.05</v>
      </c>
      <c r="AC43">
        <v>2.6258450848927399</v>
      </c>
      <c r="AD43">
        <v>0.70382858757385602</v>
      </c>
      <c r="AE43">
        <v>4.3859649098517002</v>
      </c>
      <c r="AF43">
        <v>1.74788923300199</v>
      </c>
      <c r="AG43">
        <v>3.95265958852108</v>
      </c>
      <c r="AH43">
        <v>3.9511399407668999</v>
      </c>
      <c r="AI43">
        <v>0.43947869728681299</v>
      </c>
      <c r="AJ43">
        <v>3.0875439523793502</v>
      </c>
      <c r="AK43">
        <v>2.6258450848927399</v>
      </c>
      <c r="AL43">
        <v>0.70382858757385602</v>
      </c>
      <c r="AM43">
        <v>227.41513604129301</v>
      </c>
      <c r="AN43">
        <v>1.92201649731888</v>
      </c>
      <c r="AO43">
        <v>47733.702670461797</v>
      </c>
      <c r="AP43">
        <v>1075.6798834701301</v>
      </c>
      <c r="AQ43">
        <v>3186.1034105449698</v>
      </c>
      <c r="AR43">
        <v>6113.3402757643798</v>
      </c>
      <c r="AS43">
        <v>3295.02979842695</v>
      </c>
      <c r="AT43">
        <v>-6113.3402757643798</v>
      </c>
      <c r="AU43" s="71">
        <f t="shared" si="7"/>
        <v>0.26803888455689528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26">
        <v>3.2000000000000001E-2</v>
      </c>
      <c r="X44">
        <v>191794730.65943101</v>
      </c>
      <c r="Y44">
        <v>-50</v>
      </c>
      <c r="Z44">
        <v>4</v>
      </c>
      <c r="AA44">
        <v>0.114</v>
      </c>
      <c r="AB44">
        <v>0.05</v>
      </c>
      <c r="AC44">
        <v>2.95156839934211</v>
      </c>
      <c r="AD44">
        <v>0.654349021698171</v>
      </c>
      <c r="AE44">
        <v>4.4026360881607296</v>
      </c>
      <c r="AF44">
        <v>1.68876269787952</v>
      </c>
      <c r="AG44">
        <v>3.9521897201881302</v>
      </c>
      <c r="AH44">
        <v>3.9554972699432698</v>
      </c>
      <c r="AI44">
        <v>0.41171424563812398</v>
      </c>
      <c r="AJ44">
        <v>3.5459724873253702</v>
      </c>
      <c r="AK44">
        <v>2.95156839934211</v>
      </c>
      <c r="AL44">
        <v>0.654349021698171</v>
      </c>
      <c r="AM44">
        <v>244.242025138316</v>
      </c>
      <c r="AN44">
        <v>2.29721937764395</v>
      </c>
      <c r="AO44">
        <v>44900.175058939501</v>
      </c>
      <c r="AP44">
        <v>1013.35379734153</v>
      </c>
      <c r="AQ44">
        <v>3186.3328837670401</v>
      </c>
      <c r="AR44">
        <v>6113.5155807313704</v>
      </c>
      <c r="AS44">
        <v>3155.5631250290298</v>
      </c>
      <c r="AT44">
        <v>-6113.5155807313704</v>
      </c>
      <c r="AU44" s="71">
        <f t="shared" si="7"/>
        <v>0.221695360962674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26">
        <v>3.2999999999999995E-2</v>
      </c>
      <c r="X45">
        <v>203969200.86730501</v>
      </c>
      <c r="Y45">
        <v>-50</v>
      </c>
      <c r="Z45">
        <v>4</v>
      </c>
      <c r="AA45">
        <v>0.114</v>
      </c>
      <c r="AB45">
        <v>0.05</v>
      </c>
      <c r="AC45">
        <v>3.0216679908847799</v>
      </c>
      <c r="AD45">
        <v>0.61483120387276902</v>
      </c>
      <c r="AE45">
        <v>4.3859646528212499</v>
      </c>
      <c r="AF45">
        <v>1.6187863561684599</v>
      </c>
      <c r="AG45">
        <v>3.9517778290963399</v>
      </c>
      <c r="AH45">
        <v>3.9479787035776899</v>
      </c>
      <c r="AI45">
        <v>0.40169766996482398</v>
      </c>
      <c r="AJ45">
        <v>3.7088013653393599</v>
      </c>
      <c r="AK45">
        <v>3.0216679908847799</v>
      </c>
      <c r="AL45">
        <v>0.61483120387276902</v>
      </c>
      <c r="AM45">
        <v>259.634664091204</v>
      </c>
      <c r="AN45">
        <v>2.40683678701201</v>
      </c>
      <c r="AO45">
        <v>43874.662272381203</v>
      </c>
      <c r="AP45">
        <v>1003.35387037561</v>
      </c>
      <c r="AQ45">
        <v>3186.1034027973401</v>
      </c>
      <c r="AR45">
        <v>6113.4789138986898</v>
      </c>
      <c r="AS45">
        <v>3153.6983696565499</v>
      </c>
      <c r="AT45">
        <v>-6113.4789138986898</v>
      </c>
      <c r="AU45" s="71">
        <f t="shared" si="7"/>
        <v>0.20347410957374545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26">
        <v>4.0000000000000042E-2</v>
      </c>
      <c r="X46">
        <v>299679266.65535998</v>
      </c>
      <c r="Y46">
        <v>-50</v>
      </c>
      <c r="Z46">
        <v>4</v>
      </c>
      <c r="AA46">
        <v>0.114</v>
      </c>
      <c r="AB46">
        <v>0.05</v>
      </c>
      <c r="AC46">
        <v>3.9201599361046799</v>
      </c>
      <c r="AD46">
        <v>0.52014343383737505</v>
      </c>
      <c r="AE46">
        <v>4.4298609825366499</v>
      </c>
      <c r="AF46">
        <v>1.61202879623881</v>
      </c>
      <c r="AG46">
        <v>3.9523985332106899</v>
      </c>
      <c r="AH46">
        <v>3.95252063365901</v>
      </c>
      <c r="AI46">
        <v>0.32555167386574402</v>
      </c>
      <c r="AJ46">
        <v>4.9888720973377598</v>
      </c>
      <c r="AK46">
        <v>3.9201599361046799</v>
      </c>
      <c r="AL46">
        <v>0.52014343383737505</v>
      </c>
      <c r="AM46">
        <v>295.48908173261901</v>
      </c>
      <c r="AN46">
        <v>3.4000165022673001</v>
      </c>
      <c r="AO46">
        <v>40309.335220403103</v>
      </c>
      <c r="AP46">
        <v>956.65051609023601</v>
      </c>
      <c r="AQ46">
        <v>3185.4237644292398</v>
      </c>
      <c r="AR46">
        <v>6113.1816984895304</v>
      </c>
      <c r="AS46">
        <v>2996.8922898728301</v>
      </c>
      <c r="AT46">
        <v>-6113.1816984895304</v>
      </c>
      <c r="AU46" s="71">
        <f t="shared" si="7"/>
        <v>0.13268423796867396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26">
        <v>4.6999999999999952E-2</v>
      </c>
      <c r="X47">
        <v>413744687.526057</v>
      </c>
      <c r="Y47">
        <v>-50</v>
      </c>
      <c r="Z47">
        <v>4</v>
      </c>
      <c r="AA47">
        <v>0.114</v>
      </c>
      <c r="AB47">
        <v>0.05</v>
      </c>
      <c r="AC47">
        <v>4.8819913480263102</v>
      </c>
      <c r="AD47">
        <v>0.42682518628121502</v>
      </c>
      <c r="AE47">
        <v>4.3859646726685799</v>
      </c>
      <c r="AF47">
        <v>1.7443513912608</v>
      </c>
      <c r="AG47">
        <v>3.9622479529783998</v>
      </c>
      <c r="AH47">
        <v>3.9635595493371798</v>
      </c>
      <c r="AI47">
        <v>0.24925373173339699</v>
      </c>
      <c r="AJ47">
        <v>6.5142043290102798</v>
      </c>
      <c r="AK47">
        <v>4.8819913480263102</v>
      </c>
      <c r="AL47">
        <v>0.42682518628121502</v>
      </c>
      <c r="AM47">
        <v>283.007850018162</v>
      </c>
      <c r="AN47">
        <v>4.4551661617450904</v>
      </c>
      <c r="AO47">
        <v>38326.185903392798</v>
      </c>
      <c r="AP47">
        <v>712.70144742456</v>
      </c>
      <c r="AQ47">
        <v>2945.8754818254401</v>
      </c>
      <c r="AR47">
        <v>6112.97343641726</v>
      </c>
      <c r="AS47">
        <v>2217.03972226418</v>
      </c>
      <c r="AT47">
        <v>-6112.97343641726</v>
      </c>
      <c r="AU47" s="71">
        <f t="shared" si="7"/>
        <v>8.7428501169665482E-2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26">
        <v>6.2999999999999987E-2</v>
      </c>
      <c r="X48">
        <v>743391880.84695303</v>
      </c>
      <c r="Y48">
        <v>-50</v>
      </c>
      <c r="Z48">
        <v>4</v>
      </c>
      <c r="AA48">
        <v>0.114</v>
      </c>
      <c r="AB48">
        <v>0.05</v>
      </c>
      <c r="AC48">
        <v>5.55110169762502</v>
      </c>
      <c r="AD48">
        <v>8.7722034806224994E-2</v>
      </c>
      <c r="AE48">
        <v>4.3859649075957998</v>
      </c>
      <c r="AF48">
        <v>1.8296902561531501</v>
      </c>
      <c r="AG48">
        <v>3.9538951613238802</v>
      </c>
      <c r="AH48">
        <v>3.95568980203186</v>
      </c>
      <c r="AI48">
        <v>5.2960981823772103E-2</v>
      </c>
      <c r="AJ48">
        <v>8.9164601676899498</v>
      </c>
      <c r="AK48">
        <v>5.55110169762502</v>
      </c>
      <c r="AL48">
        <v>8.7722034806224994E-2</v>
      </c>
      <c r="AM48">
        <v>693.54977658822804</v>
      </c>
      <c r="AN48">
        <v>5.4633796628187996</v>
      </c>
      <c r="AO48">
        <v>35550.890022799402</v>
      </c>
      <c r="AP48">
        <v>450.18068900278303</v>
      </c>
      <c r="AQ48">
        <v>1670.03184928117</v>
      </c>
      <c r="AR48">
        <v>4286.1292080113199</v>
      </c>
      <c r="AS48">
        <v>1368.6082452436899</v>
      </c>
      <c r="AT48">
        <v>-4286.1292080113199</v>
      </c>
      <c r="AU48" s="71">
        <f t="shared" si="7"/>
        <v>1.5802635149659738E-2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0.5</v>
      </c>
      <c r="J49" s="67">
        <v>6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26">
        <v>0.12499999999999985</v>
      </c>
      <c r="X49" s="67">
        <v>2926555338.4312501</v>
      </c>
      <c r="Y49" s="67">
        <v>-50</v>
      </c>
      <c r="Z49" s="67">
        <v>4</v>
      </c>
      <c r="AA49" s="67">
        <v>0.114</v>
      </c>
      <c r="AB49" s="67">
        <v>0.05</v>
      </c>
      <c r="AC49" s="67">
        <v>6.0720416587420596</v>
      </c>
      <c r="AD49" s="68">
        <v>7.6692839088527795E-7</v>
      </c>
      <c r="AE49" s="67">
        <v>4.3859646828118901</v>
      </c>
      <c r="AF49" s="67">
        <v>1.6235544991433499</v>
      </c>
      <c r="AG49" s="67">
        <v>3.9491789703879099</v>
      </c>
      <c r="AH49" s="67">
        <v>3.95043073813769</v>
      </c>
      <c r="AI49" s="68">
        <v>4.75048191121038E-7</v>
      </c>
      <c r="AJ49" s="67">
        <v>17.8060290189594</v>
      </c>
      <c r="AK49" s="67">
        <v>6.0720416587420596</v>
      </c>
      <c r="AL49" s="68">
        <v>7.6692839088527795E-7</v>
      </c>
      <c r="AM49" s="67">
        <v>0</v>
      </c>
      <c r="AN49" s="67">
        <v>6.0720408918136703</v>
      </c>
      <c r="AO49" s="67">
        <v>35000.004420670797</v>
      </c>
      <c r="AP49" s="67">
        <v>137.94280844302699</v>
      </c>
      <c r="AQ49" s="67">
        <v>682.42261219919897</v>
      </c>
      <c r="AR49" s="67">
        <v>1360.3015871985001</v>
      </c>
      <c r="AS49" s="67">
        <v>385.10116539812702</v>
      </c>
      <c r="AT49" s="67">
        <v>-1360.3015871985001</v>
      </c>
      <c r="AU49" s="80">
        <f t="shared" si="7"/>
        <v>1.263048631725234E-7</v>
      </c>
    </row>
    <row r="50" spans="2:47" ht="22.75" x14ac:dyDescent="0.95">
      <c r="B50" t="s">
        <v>20</v>
      </c>
      <c r="C50">
        <f>AR50/AR61</f>
        <v>0.86040830345754893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0.5</v>
      </c>
      <c r="J50" s="76">
        <v>6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26">
        <v>9.9999999999999985E-3</v>
      </c>
      <c r="X50" s="76">
        <v>18729954.165959999</v>
      </c>
      <c r="Y50" s="76">
        <v>-50</v>
      </c>
      <c r="Z50" s="76">
        <v>4</v>
      </c>
      <c r="AA50" s="76">
        <v>0.114</v>
      </c>
      <c r="AB50" s="76">
        <v>0.06</v>
      </c>
      <c r="AC50" s="76">
        <v>1.12723246760508</v>
      </c>
      <c r="AD50" s="76">
        <v>0.88401432640859001</v>
      </c>
      <c r="AE50" s="76">
        <v>4.4342518519968896</v>
      </c>
      <c r="AF50" s="76">
        <v>2.1234909716125401</v>
      </c>
      <c r="AG50" s="76">
        <v>4.7585578495226803</v>
      </c>
      <c r="AH50" s="76">
        <v>4.7473087531109996</v>
      </c>
      <c r="AI50" s="77">
        <v>0.56468194937474303</v>
      </c>
      <c r="AJ50" s="77">
        <v>1.23144794529972</v>
      </c>
      <c r="AK50" s="76">
        <v>1.12723246760508</v>
      </c>
      <c r="AL50" s="76">
        <v>0.88401432640859001</v>
      </c>
      <c r="AM50" s="76">
        <v>181.57722665902801</v>
      </c>
      <c r="AN50" s="76">
        <v>0.24321814119648899</v>
      </c>
      <c r="AO50" s="76">
        <v>161554.45700119299</v>
      </c>
      <c r="AP50" s="76">
        <v>1347.7033211699299</v>
      </c>
      <c r="AQ50" s="76">
        <v>3805.26100095111</v>
      </c>
      <c r="AR50" s="76">
        <v>7294.4161204744596</v>
      </c>
      <c r="AS50" s="76">
        <v>4145.0708171942597</v>
      </c>
      <c r="AT50" s="76">
        <v>-7294.4161204744596</v>
      </c>
      <c r="AU50" s="75">
        <f t="shared" si="7"/>
        <v>0.78423426561405596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0.5</v>
      </c>
      <c r="J51" s="66">
        <v>6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26">
        <v>1.6000000000000011E-2</v>
      </c>
      <c r="X51" s="66">
        <v>47948682.664857604</v>
      </c>
      <c r="Y51" s="66">
        <v>-50</v>
      </c>
      <c r="Z51" s="66">
        <v>4</v>
      </c>
      <c r="AA51" s="66">
        <v>0.114</v>
      </c>
      <c r="AB51" s="66">
        <v>0.06</v>
      </c>
      <c r="AC51" s="66">
        <v>1.443512389471</v>
      </c>
      <c r="AD51" s="66">
        <v>0.83140574715163795</v>
      </c>
      <c r="AE51" s="66">
        <v>4.3859649030587704</v>
      </c>
      <c r="AF51" s="66">
        <v>1.8169856188318401</v>
      </c>
      <c r="AG51" s="66">
        <v>4.7433927007934598</v>
      </c>
      <c r="AH51" s="66">
        <v>4.7329667130804998</v>
      </c>
      <c r="AI51" s="72">
        <v>0.53785498943711896</v>
      </c>
      <c r="AJ51" s="72">
        <v>1.6222738040623901</v>
      </c>
      <c r="AK51" s="66">
        <v>1.443512389471</v>
      </c>
      <c r="AL51" s="66">
        <v>0.83140574715163795</v>
      </c>
      <c r="AM51" s="66">
        <v>192.971213109708</v>
      </c>
      <c r="AN51" s="66">
        <v>0.61210664231936196</v>
      </c>
      <c r="AO51" s="66">
        <v>82277.849464187006</v>
      </c>
      <c r="AP51" s="66">
        <v>1398.86292866237</v>
      </c>
      <c r="AQ51" s="66">
        <v>3805.3930855899698</v>
      </c>
      <c r="AR51" s="66">
        <v>7294.3454227208504</v>
      </c>
      <c r="AS51" s="66">
        <v>4368.7354363965396</v>
      </c>
      <c r="AT51" s="66">
        <v>-7294.3454227208504</v>
      </c>
      <c r="AU51" s="71">
        <f t="shared" si="7"/>
        <v>0.57596024337298612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0.5</v>
      </c>
      <c r="J52" s="66">
        <v>6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26">
        <v>1.7999999999999992E-2</v>
      </c>
      <c r="X52" s="66">
        <v>60685051.497710504</v>
      </c>
      <c r="Y52" s="66">
        <v>-50</v>
      </c>
      <c r="Z52" s="66">
        <v>4</v>
      </c>
      <c r="AA52" s="66">
        <v>0.114</v>
      </c>
      <c r="AB52" s="66">
        <v>0.06</v>
      </c>
      <c r="AC52" s="66">
        <v>1.6192438466094301</v>
      </c>
      <c r="AD52" s="66">
        <v>0.84209046787188702</v>
      </c>
      <c r="AE52" s="66">
        <v>4.3859642113855699</v>
      </c>
      <c r="AF52" s="66">
        <v>2.1515317649761099</v>
      </c>
      <c r="AG52" s="66">
        <v>4.7437113251028196</v>
      </c>
      <c r="AH52" s="66">
        <v>4.74189105764611</v>
      </c>
      <c r="AI52" s="72">
        <v>0.52663104312470099</v>
      </c>
      <c r="AJ52" s="72">
        <v>1.79263286344914</v>
      </c>
      <c r="AK52" s="66">
        <v>1.6192438466094301</v>
      </c>
      <c r="AL52" s="66">
        <v>0.84209046787188702</v>
      </c>
      <c r="AM52" s="66">
        <v>190.525141079018</v>
      </c>
      <c r="AN52" s="66">
        <v>0.77715337873754098</v>
      </c>
      <c r="AO52" s="66">
        <v>72718.654081348199</v>
      </c>
      <c r="AP52" s="66">
        <v>1357.5839916764101</v>
      </c>
      <c r="AQ52" s="66">
        <v>3805.0350813916798</v>
      </c>
      <c r="AR52" s="66">
        <v>7294.3108806181499</v>
      </c>
      <c r="AS52" s="66">
        <v>4113.1630018348396</v>
      </c>
      <c r="AT52" s="66">
        <v>-7294.3108806181499</v>
      </c>
      <c r="AU52" s="71">
        <f t="shared" si="7"/>
        <v>0.52005167080619674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0.5</v>
      </c>
      <c r="J53" s="66">
        <v>6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26">
        <v>1.999999999999999E-2</v>
      </c>
      <c r="X53" s="66">
        <v>74919816.6638401</v>
      </c>
      <c r="Y53" s="66">
        <v>-50</v>
      </c>
      <c r="Z53" s="66">
        <v>4</v>
      </c>
      <c r="AA53" s="66">
        <v>0.114</v>
      </c>
      <c r="AB53" s="66">
        <v>0.06</v>
      </c>
      <c r="AC53" s="66">
        <v>1.7705494081061099</v>
      </c>
      <c r="AD53" s="66">
        <v>0.81858638396168304</v>
      </c>
      <c r="AE53" s="66">
        <v>4.41573726972661</v>
      </c>
      <c r="AF53" s="66">
        <v>1.97791286477305</v>
      </c>
      <c r="AG53" s="66">
        <v>4.7436203422764098</v>
      </c>
      <c r="AH53" s="66">
        <v>4.7439336647323103</v>
      </c>
      <c r="AI53" s="72">
        <v>0.514422902762944</v>
      </c>
      <c r="AJ53" s="72">
        <v>1.98303360732374</v>
      </c>
      <c r="AK53" s="66">
        <v>1.7705494081061099</v>
      </c>
      <c r="AL53" s="66">
        <v>0.81858638396168304</v>
      </c>
      <c r="AM53" s="66">
        <v>195.942123645137</v>
      </c>
      <c r="AN53" s="66">
        <v>0.95196302414443001</v>
      </c>
      <c r="AO53" s="66">
        <v>64928.247789692301</v>
      </c>
      <c r="AP53" s="66">
        <v>1150.18994026164</v>
      </c>
      <c r="AQ53" s="66">
        <v>3805.1112724661202</v>
      </c>
      <c r="AR53" s="66">
        <v>7294.24445674656</v>
      </c>
      <c r="AS53" s="66">
        <v>3577.6740921165401</v>
      </c>
      <c r="AT53" s="66">
        <v>-7294.24445674656</v>
      </c>
      <c r="AU53" s="71">
        <f t="shared" si="7"/>
        <v>0.46233467431857439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0.5</v>
      </c>
      <c r="J54" s="66">
        <v>6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26">
        <v>2.8999999999999998E-2</v>
      </c>
      <c r="X54" s="66">
        <v>157518914.53572401</v>
      </c>
      <c r="Y54" s="66">
        <v>-50</v>
      </c>
      <c r="Z54" s="66">
        <v>4</v>
      </c>
      <c r="AA54" s="66">
        <v>0.114</v>
      </c>
      <c r="AB54" s="66">
        <v>0.06</v>
      </c>
      <c r="AC54" s="66">
        <v>2.6183119323929498</v>
      </c>
      <c r="AD54" s="66">
        <v>0.69943087573517104</v>
      </c>
      <c r="AE54" s="66">
        <v>4.3917716936914699</v>
      </c>
      <c r="AF54" s="66">
        <v>1.68483507941605</v>
      </c>
      <c r="AG54" s="66">
        <v>4.73548698168538</v>
      </c>
      <c r="AH54" s="66">
        <v>4.7403695177255498</v>
      </c>
      <c r="AI54" s="66">
        <v>0.44754145453032501</v>
      </c>
      <c r="AJ54" s="66">
        <v>3.0878463591168699</v>
      </c>
      <c r="AK54" s="66">
        <v>2.6183119323929498</v>
      </c>
      <c r="AL54" s="66">
        <v>0.69943087573517104</v>
      </c>
      <c r="AM54" s="66">
        <v>228.82206773969</v>
      </c>
      <c r="AN54" s="66">
        <v>1.9188810566577901</v>
      </c>
      <c r="AO54" s="66">
        <v>47674.280789495002</v>
      </c>
      <c r="AP54" s="66">
        <v>1294.6545976744201</v>
      </c>
      <c r="AQ54" s="66">
        <v>3804.94776236897</v>
      </c>
      <c r="AR54" s="66">
        <v>7293.9901004157</v>
      </c>
      <c r="AS54" s="66">
        <v>4031.90388798392</v>
      </c>
      <c r="AT54" s="66">
        <v>-7293.9901004157</v>
      </c>
      <c r="AU54" s="71">
        <f t="shared" si="7"/>
        <v>0.26713046183765476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0.5</v>
      </c>
      <c r="J55" s="66">
        <v>6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26">
        <v>3.2000000000000001E-2</v>
      </c>
      <c r="X55" s="66">
        <v>191794730.65943101</v>
      </c>
      <c r="Y55" s="66">
        <v>-50</v>
      </c>
      <c r="Z55" s="66">
        <v>4</v>
      </c>
      <c r="AA55" s="66">
        <v>0.114</v>
      </c>
      <c r="AB55" s="66">
        <v>0.06</v>
      </c>
      <c r="AC55" s="66">
        <v>3.0058285923069299</v>
      </c>
      <c r="AD55" s="66">
        <v>0.684036296193958</v>
      </c>
      <c r="AE55" s="66">
        <v>4.3859647724694604</v>
      </c>
      <c r="AF55" s="66">
        <v>1.7180096727889</v>
      </c>
      <c r="AG55" s="66">
        <v>4.7313420185019002</v>
      </c>
      <c r="AH55" s="66">
        <v>4.7359945900421998</v>
      </c>
      <c r="AI55" s="66">
        <v>0.42203734350036998</v>
      </c>
      <c r="AJ55" s="66">
        <v>3.5462997089752202</v>
      </c>
      <c r="AK55" s="66">
        <v>3.0058285923069299</v>
      </c>
      <c r="AL55" s="66">
        <v>0.684036296193958</v>
      </c>
      <c r="AM55" s="66">
        <v>233.764519806511</v>
      </c>
      <c r="AN55" s="66">
        <v>2.32179229611297</v>
      </c>
      <c r="AO55" s="66">
        <v>45242.8895931609</v>
      </c>
      <c r="AP55" s="66">
        <v>1098.5247788535</v>
      </c>
      <c r="AQ55" s="66">
        <v>3804.6520614338201</v>
      </c>
      <c r="AR55" s="66">
        <v>7293.4202442237201</v>
      </c>
      <c r="AS55" s="66">
        <v>3416.2553562876501</v>
      </c>
      <c r="AT55" s="66">
        <v>-7293.4202442237201</v>
      </c>
      <c r="AU55" s="71">
        <f t="shared" si="7"/>
        <v>0.2275699612228953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0.5</v>
      </c>
      <c r="J56" s="66">
        <v>6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26">
        <v>3.2999999999999995E-2</v>
      </c>
      <c r="X56" s="66">
        <v>203969200.86730501</v>
      </c>
      <c r="Y56" s="66">
        <v>-50</v>
      </c>
      <c r="Z56" s="66">
        <v>4</v>
      </c>
      <c r="AA56" s="66">
        <v>0.114</v>
      </c>
      <c r="AB56" s="66">
        <v>0.06</v>
      </c>
      <c r="AC56" s="66">
        <v>3.1006334250276</v>
      </c>
      <c r="AD56" s="66">
        <v>0.65652237409681202</v>
      </c>
      <c r="AE56" s="66">
        <v>4.3859648277461698</v>
      </c>
      <c r="AF56" s="66">
        <v>1.69672556286557</v>
      </c>
      <c r="AG56" s="66">
        <v>4.7376415742780198</v>
      </c>
      <c r="AH56" s="66">
        <v>4.74101925455808</v>
      </c>
      <c r="AI56" s="66">
        <v>0.41318272023149299</v>
      </c>
      <c r="AJ56" s="66">
        <v>3.7091374236588299</v>
      </c>
      <c r="AK56" s="66">
        <v>3.1006334250276</v>
      </c>
      <c r="AL56" s="66">
        <v>0.65652237409681202</v>
      </c>
      <c r="AM56" s="66">
        <v>243.36825196193499</v>
      </c>
      <c r="AN56" s="66">
        <v>2.44411105093078</v>
      </c>
      <c r="AO56" s="66">
        <v>44336.3051617948</v>
      </c>
      <c r="AP56" s="66">
        <v>1197.72594703255</v>
      </c>
      <c r="AQ56" s="66">
        <v>3804.4341970590499</v>
      </c>
      <c r="AR56" s="66">
        <v>7293.72048658516</v>
      </c>
      <c r="AS56" s="66">
        <v>3650.68766035309</v>
      </c>
      <c r="AT56" s="66">
        <v>-7293.72048658516</v>
      </c>
      <c r="AU56" s="71">
        <f t="shared" si="7"/>
        <v>0.21173814640502628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0.5</v>
      </c>
      <c r="J57" s="66">
        <v>6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26">
        <v>4.0000000000000042E-2</v>
      </c>
      <c r="X57" s="66">
        <v>299679266.65535998</v>
      </c>
      <c r="Y57" s="66">
        <v>-50</v>
      </c>
      <c r="Z57" s="66">
        <v>4</v>
      </c>
      <c r="AA57" s="66">
        <v>0.114</v>
      </c>
      <c r="AB57" s="66">
        <v>0.06</v>
      </c>
      <c r="AC57" s="66">
        <v>4.0308380956186403</v>
      </c>
      <c r="AD57" s="66">
        <v>0.56734393679077</v>
      </c>
      <c r="AE57" s="66">
        <v>4.3859648238999904</v>
      </c>
      <c r="AF57" s="66">
        <v>1.71622447970041</v>
      </c>
      <c r="AG57" s="66">
        <v>4.7425293039226402</v>
      </c>
      <c r="AH57" s="66">
        <v>4.7525108489369998</v>
      </c>
      <c r="AI57" s="66">
        <v>0.344937720612781</v>
      </c>
      <c r="AJ57" s="66">
        <v>4.9892761828105403</v>
      </c>
      <c r="AK57" s="66">
        <v>4.0308380956186403</v>
      </c>
      <c r="AL57" s="66">
        <v>0.56734393679077</v>
      </c>
      <c r="AM57" s="66">
        <v>273.30331775589298</v>
      </c>
      <c r="AN57" s="66">
        <v>3.4634941588278698</v>
      </c>
      <c r="AO57" s="66">
        <v>40688.633423691601</v>
      </c>
      <c r="AP57" s="66">
        <v>1135.1587789359801</v>
      </c>
      <c r="AQ57" s="66">
        <v>3804.5066068819201</v>
      </c>
      <c r="AR57" s="66">
        <v>7293.5396655189497</v>
      </c>
      <c r="AS57" s="66">
        <v>3484.74946015359</v>
      </c>
      <c r="AT57" s="66">
        <v>-7293.5396655189497</v>
      </c>
      <c r="AU57" s="71">
        <f t="shared" si="7"/>
        <v>0.14075086206202381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0.5</v>
      </c>
      <c r="J58" s="66">
        <v>6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26">
        <v>4.6999999999999952E-2</v>
      </c>
      <c r="X58" s="66">
        <v>413744687.526057</v>
      </c>
      <c r="Y58" s="66">
        <v>-50</v>
      </c>
      <c r="Z58" s="66">
        <v>4</v>
      </c>
      <c r="AA58" s="66">
        <v>0.114</v>
      </c>
      <c r="AB58" s="66">
        <v>0.06</v>
      </c>
      <c r="AC58" s="66">
        <v>4.9518399641133701</v>
      </c>
      <c r="AD58" s="66">
        <v>0.44935889121216699</v>
      </c>
      <c r="AE58" s="66">
        <v>4.3859645134904399</v>
      </c>
      <c r="AF58" s="66">
        <v>1.7117350149055801</v>
      </c>
      <c r="AG58" s="66">
        <v>4.7549941149059602</v>
      </c>
      <c r="AH58" s="66">
        <v>4.7538192346588799</v>
      </c>
      <c r="AI58" s="66">
        <v>0.275118491418686</v>
      </c>
      <c r="AJ58" s="66">
        <v>6.51485686588153</v>
      </c>
      <c r="AK58" s="66">
        <v>4.9518399641133701</v>
      </c>
      <c r="AL58" s="66">
        <v>0.44935889121216699</v>
      </c>
      <c r="AM58" s="66">
        <v>270.35934427375003</v>
      </c>
      <c r="AN58" s="66">
        <v>4.5024810729012099</v>
      </c>
      <c r="AO58" s="66">
        <v>38466.2449683718</v>
      </c>
      <c r="AP58" s="66">
        <v>1037.25121970803</v>
      </c>
      <c r="AQ58" s="66">
        <v>3804.81342787115</v>
      </c>
      <c r="AR58" s="66">
        <v>7293.6704097537104</v>
      </c>
      <c r="AS58" s="66">
        <v>3186.24829636394</v>
      </c>
      <c r="AT58" s="66">
        <v>-7293.6704097537104</v>
      </c>
      <c r="AU58" s="71">
        <f t="shared" si="7"/>
        <v>9.0745842852097289E-2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0.5</v>
      </c>
      <c r="J59" s="66">
        <v>6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26">
        <v>6.2999999999999987E-2</v>
      </c>
      <c r="X59" s="66">
        <v>743391880.84695303</v>
      </c>
      <c r="Y59" s="66">
        <v>-50</v>
      </c>
      <c r="Z59" s="66">
        <v>4</v>
      </c>
      <c r="AA59" s="66">
        <v>0.114</v>
      </c>
      <c r="AB59" s="66">
        <v>0.06</v>
      </c>
      <c r="AC59" s="66">
        <v>6.7095949199953102</v>
      </c>
      <c r="AD59" s="66">
        <v>0.234999321402765</v>
      </c>
      <c r="AE59" s="66">
        <v>4.3859646429126302</v>
      </c>
      <c r="AF59" s="66">
        <v>1.76672178262434</v>
      </c>
      <c r="AG59" s="66">
        <v>4.7398943172386998</v>
      </c>
      <c r="AH59" s="66">
        <v>4.7438530612931604</v>
      </c>
      <c r="AI59" s="66">
        <v>0.135255920810397</v>
      </c>
      <c r="AJ59" s="66">
        <v>10.9220114332885</v>
      </c>
      <c r="AK59" s="66">
        <v>6.7095949199953102</v>
      </c>
      <c r="AL59" s="66">
        <v>0.234999321402765</v>
      </c>
      <c r="AM59" s="66">
        <v>355.76913470312201</v>
      </c>
      <c r="AN59" s="66">
        <v>6.4745955985925399</v>
      </c>
      <c r="AO59" s="66">
        <v>36257.502088537498</v>
      </c>
      <c r="AP59" s="66">
        <v>722.553829014028</v>
      </c>
      <c r="AQ59" s="66">
        <v>2749.9336777963699</v>
      </c>
      <c r="AR59" s="66">
        <v>7284.0871930946296</v>
      </c>
      <c r="AS59" s="66">
        <v>2255.98360019441</v>
      </c>
      <c r="AT59" s="66">
        <v>-7284.0871930946296</v>
      </c>
      <c r="AU59" s="71">
        <f t="shared" si="7"/>
        <v>3.5024367969285583E-2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0.5</v>
      </c>
      <c r="J60" s="67">
        <v>6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26">
        <v>0.12499999999999985</v>
      </c>
      <c r="X60" s="67">
        <v>2926555338.4312501</v>
      </c>
      <c r="Y60" s="67">
        <v>-50</v>
      </c>
      <c r="Z60" s="67">
        <v>4</v>
      </c>
      <c r="AA60" s="67">
        <v>0.114</v>
      </c>
      <c r="AB60" s="67">
        <v>0.06</v>
      </c>
      <c r="AC60" s="67">
        <v>7.2866100068919897</v>
      </c>
      <c r="AD60" s="68">
        <v>9.2033510479714098E-7</v>
      </c>
      <c r="AE60" s="67">
        <v>4.3859643241880404</v>
      </c>
      <c r="AF60" s="67">
        <v>1.60158146392094</v>
      </c>
      <c r="AG60" s="67">
        <v>4.7382818986189896</v>
      </c>
      <c r="AH60" s="67">
        <v>4.7332432697295799</v>
      </c>
      <c r="AI60" s="68">
        <v>5.6978456907866899E-7</v>
      </c>
      <c r="AJ60" s="67">
        <v>20.748399116869901</v>
      </c>
      <c r="AK60" s="67">
        <v>7.2866100068919897</v>
      </c>
      <c r="AL60" s="68">
        <v>9.2033510479714098E-7</v>
      </c>
      <c r="AM60" s="67">
        <v>0</v>
      </c>
      <c r="AN60" s="67">
        <v>7.2866090865568802</v>
      </c>
      <c r="AO60" s="67">
        <v>35000.004420674697</v>
      </c>
      <c r="AP60" s="67">
        <v>186.47550981263601</v>
      </c>
      <c r="AQ60" s="67">
        <v>1053.31978490338</v>
      </c>
      <c r="AR60" s="67">
        <v>2106.5924773659499</v>
      </c>
      <c r="AS60" s="67">
        <v>507.70036531347603</v>
      </c>
      <c r="AT60" s="67">
        <v>-2106.5924773659499</v>
      </c>
      <c r="AU60" s="80">
        <f t="shared" si="7"/>
        <v>1.2630497637813034E-7</v>
      </c>
    </row>
    <row r="61" spans="2:47" ht="22.75" x14ac:dyDescent="0.95">
      <c r="B61" t="s">
        <v>20</v>
      </c>
      <c r="C61">
        <f>AR61/AR72</f>
        <v>0.87721255836414169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0.5</v>
      </c>
      <c r="J61" s="76">
        <v>6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26">
        <v>9.9999999999999985E-3</v>
      </c>
      <c r="X61" s="76">
        <v>18729954.165959999</v>
      </c>
      <c r="Y61" s="76">
        <v>-50</v>
      </c>
      <c r="Z61" s="76">
        <v>4</v>
      </c>
      <c r="AA61" s="76">
        <v>0.114</v>
      </c>
      <c r="AB61" s="76">
        <v>7.0000000000000007E-2</v>
      </c>
      <c r="AC61" s="76">
        <v>1.13028709569301</v>
      </c>
      <c r="AD61" s="76">
        <v>0.886852970056899</v>
      </c>
      <c r="AE61" s="76">
        <v>4.4119666857637503</v>
      </c>
      <c r="AF61" s="76">
        <v>2.0710007027273498</v>
      </c>
      <c r="AG61" s="76">
        <v>5.5252786775198004</v>
      </c>
      <c r="AH61" s="76">
        <v>5.52352647608648</v>
      </c>
      <c r="AI61" s="77">
        <v>0.56643807840060501</v>
      </c>
      <c r="AJ61" s="77">
        <v>1.2316594193883601</v>
      </c>
      <c r="AK61" s="76">
        <v>1.13028709569301</v>
      </c>
      <c r="AL61" s="76">
        <v>0.886852970056899</v>
      </c>
      <c r="AM61" s="76">
        <v>180.99974211245799</v>
      </c>
      <c r="AN61" s="76">
        <v>0.243434125636111</v>
      </c>
      <c r="AO61" s="76">
        <v>161850.33675667699</v>
      </c>
      <c r="AP61" s="76">
        <v>1546.1922117255299</v>
      </c>
      <c r="AQ61" s="76">
        <v>4424.7262929399603</v>
      </c>
      <c r="AR61" s="76">
        <v>8477.8541666344499</v>
      </c>
      <c r="AS61" s="76">
        <v>4879.8768180417201</v>
      </c>
      <c r="AT61" s="76">
        <v>-8477.8541666344499</v>
      </c>
      <c r="AU61" s="75">
        <f t="shared" si="7"/>
        <v>0.78462628958277647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26">
        <v>1.6000000000000011E-2</v>
      </c>
      <c r="X62">
        <v>47948682.664857604</v>
      </c>
      <c r="Y62">
        <v>-50</v>
      </c>
      <c r="Z62">
        <v>4</v>
      </c>
      <c r="AA62">
        <v>0.114</v>
      </c>
      <c r="AB62">
        <v>7.0000000000000007E-2</v>
      </c>
      <c r="AC62">
        <v>1.47323053075915</v>
      </c>
      <c r="AD62">
        <v>0.85626554442645697</v>
      </c>
      <c r="AE62">
        <v>4.3859645128382603</v>
      </c>
      <c r="AF62">
        <v>2.0811811400957199</v>
      </c>
      <c r="AG62">
        <v>5.5258183587474701</v>
      </c>
      <c r="AH62">
        <v>5.5379191239578498</v>
      </c>
      <c r="AI62" s="18">
        <v>0.54024657577059199</v>
      </c>
      <c r="AJ62" s="18">
        <v>1.62250747907916</v>
      </c>
      <c r="AK62">
        <v>1.47323053075915</v>
      </c>
      <c r="AL62">
        <v>0.85626554442645697</v>
      </c>
      <c r="AM62">
        <v>187.403506819916</v>
      </c>
      <c r="AN62">
        <v>0.61696498633268904</v>
      </c>
      <c r="AO62">
        <v>83315.984739423206</v>
      </c>
      <c r="AP62">
        <v>1569.45441737961</v>
      </c>
      <c r="AQ62">
        <v>4424.6306889838697</v>
      </c>
      <c r="AR62">
        <v>8477.7188406343703</v>
      </c>
      <c r="AS62">
        <v>4869.5784205296904</v>
      </c>
      <c r="AT62">
        <v>-8477.7188406343703</v>
      </c>
      <c r="AU62" s="71">
        <f t="shared" si="7"/>
        <v>0.58121626354378264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26">
        <v>1.7999999999999992E-2</v>
      </c>
      <c r="X63">
        <v>60685051.497710504</v>
      </c>
      <c r="Y63">
        <v>-50</v>
      </c>
      <c r="Z63">
        <v>4</v>
      </c>
      <c r="AA63">
        <v>0.114</v>
      </c>
      <c r="AB63">
        <v>7.0000000000000007E-2</v>
      </c>
      <c r="AC63">
        <v>1.6141331643125301</v>
      </c>
      <c r="AD63">
        <v>0.83800095614783598</v>
      </c>
      <c r="AE63">
        <v>4.3859613059950098</v>
      </c>
      <c r="AF63">
        <v>2.0580270623822399</v>
      </c>
      <c r="AG63">
        <v>5.5440826123228799</v>
      </c>
      <c r="AH63">
        <v>5.5349378019366897</v>
      </c>
      <c r="AI63" s="18">
        <v>0.52928821337035603</v>
      </c>
      <c r="AJ63" s="18">
        <v>1.7928762709822701</v>
      </c>
      <c r="AK63">
        <v>1.6141331643125301</v>
      </c>
      <c r="AL63">
        <v>0.83800095614783598</v>
      </c>
      <c r="AM63">
        <v>191.44831041713101</v>
      </c>
      <c r="AN63">
        <v>0.77613220816469597</v>
      </c>
      <c r="AO63">
        <v>72583.879487305894</v>
      </c>
      <c r="AP63">
        <v>1517.6275524150101</v>
      </c>
      <c r="AQ63">
        <v>4425.3121630526903</v>
      </c>
      <c r="AR63">
        <v>8477.77568072754</v>
      </c>
      <c r="AS63">
        <v>4776.2905922523096</v>
      </c>
      <c r="AT63">
        <v>-8477.77568072754</v>
      </c>
      <c r="AU63" s="71">
        <f t="shared" si="7"/>
        <v>0.51916469760705652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26">
        <v>1.999999999999999E-2</v>
      </c>
      <c r="X64">
        <v>74919816.6638401</v>
      </c>
      <c r="Y64">
        <v>-50</v>
      </c>
      <c r="Z64">
        <v>4</v>
      </c>
      <c r="AA64">
        <v>0.114</v>
      </c>
      <c r="AB64">
        <v>7.0000000000000007E-2</v>
      </c>
      <c r="AC64">
        <v>1.7785387913872299</v>
      </c>
      <c r="AD64">
        <v>0.82472913831065198</v>
      </c>
      <c r="AE64">
        <v>4.4479470039178199</v>
      </c>
      <c r="AF64">
        <v>2.0392301315666899</v>
      </c>
      <c r="AG64">
        <v>5.5286878851820198</v>
      </c>
      <c r="AH64">
        <v>5.5412580115166303</v>
      </c>
      <c r="AI64" s="18">
        <v>0.51743116879531403</v>
      </c>
      <c r="AJ64" s="18">
        <v>1.98328774896946</v>
      </c>
      <c r="AK64">
        <v>1.7785387913872299</v>
      </c>
      <c r="AL64">
        <v>0.82472913831065198</v>
      </c>
      <c r="AM64">
        <v>194.48990469438601</v>
      </c>
      <c r="AN64">
        <v>0.95380965307657395</v>
      </c>
      <c r="AO64">
        <v>65095.735610136697</v>
      </c>
      <c r="AP64">
        <v>1407.86071666047</v>
      </c>
      <c r="AQ64">
        <v>4424.8861961860903</v>
      </c>
      <c r="AR64">
        <v>8477.7631328077696</v>
      </c>
      <c r="AS64">
        <v>4449.8672417117496</v>
      </c>
      <c r="AT64">
        <v>-8477.7631328077696</v>
      </c>
      <c r="AU64" s="71">
        <f t="shared" si="7"/>
        <v>0.46371163918633301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26">
        <v>2.8999999999999998E-2</v>
      </c>
      <c r="X65">
        <v>157518914.53572401</v>
      </c>
      <c r="Y65">
        <v>-50</v>
      </c>
      <c r="Z65">
        <v>4</v>
      </c>
      <c r="AA65">
        <v>0.114</v>
      </c>
      <c r="AB65">
        <v>7.0000000000000007E-2</v>
      </c>
      <c r="AC65">
        <v>2.6643315003611399</v>
      </c>
      <c r="AD65">
        <v>0.72678158760030098</v>
      </c>
      <c r="AE65">
        <v>4.3859646986050702</v>
      </c>
      <c r="AF65">
        <v>1.7395327948919601</v>
      </c>
      <c r="AG65">
        <v>5.5263310356487603</v>
      </c>
      <c r="AH65">
        <v>5.5323740900038496</v>
      </c>
      <c r="AI65">
        <v>0.45355776416525401</v>
      </c>
      <c r="AJ65">
        <v>3.0881631783188799</v>
      </c>
      <c r="AK65">
        <v>2.6643315003611399</v>
      </c>
      <c r="AL65">
        <v>0.72678158760030098</v>
      </c>
      <c r="AM65">
        <v>220.30920903848701</v>
      </c>
      <c r="AN65">
        <v>1.93754991276084</v>
      </c>
      <c r="AO65">
        <v>48046.227230820201</v>
      </c>
      <c r="AP65">
        <v>1507.53249564886</v>
      </c>
      <c r="AQ65">
        <v>4424.4778673528399</v>
      </c>
      <c r="AR65">
        <v>8477.4769961688598</v>
      </c>
      <c r="AS65">
        <v>4600.7771506487798</v>
      </c>
      <c r="AT65">
        <v>-8477.4769961688598</v>
      </c>
      <c r="AU65" s="71">
        <f t="shared" si="7"/>
        <v>0.27278196707196101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26">
        <v>3.2000000000000001E-2</v>
      </c>
      <c r="X66">
        <v>191794730.65943101</v>
      </c>
      <c r="Y66">
        <v>-50</v>
      </c>
      <c r="Z66">
        <v>4</v>
      </c>
      <c r="AA66">
        <v>0.114</v>
      </c>
      <c r="AB66">
        <v>7.0000000000000007E-2</v>
      </c>
      <c r="AC66">
        <v>3.0092963415956002</v>
      </c>
      <c r="AD66">
        <v>0.68592596460673405</v>
      </c>
      <c r="AE66">
        <v>4.3859639534408901</v>
      </c>
      <c r="AF66">
        <v>1.72496768289527</v>
      </c>
      <c r="AG66">
        <v>5.5505263239249798</v>
      </c>
      <c r="AH66">
        <v>5.54279318949947</v>
      </c>
      <c r="AI66">
        <v>0.428896922818857</v>
      </c>
      <c r="AJ66">
        <v>3.54664256546699</v>
      </c>
      <c r="AK66">
        <v>3.0092963415956002</v>
      </c>
      <c r="AL66">
        <v>0.68592596460673405</v>
      </c>
      <c r="AM66">
        <v>233.130850398262</v>
      </c>
      <c r="AN66">
        <v>2.3233703769888701</v>
      </c>
      <c r="AO66">
        <v>45264.395196592297</v>
      </c>
      <c r="AP66">
        <v>1328.9335687896601</v>
      </c>
      <c r="AQ66">
        <v>4424.5810017275398</v>
      </c>
      <c r="AR66">
        <v>8477.4162604853791</v>
      </c>
      <c r="AS66">
        <v>4095.7089438647799</v>
      </c>
      <c r="AT66">
        <v>-8477.4162604853791</v>
      </c>
      <c r="AU66" s="71">
        <f t="shared" si="7"/>
        <v>0.22793566559916789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26">
        <v>3.2999999999999995E-2</v>
      </c>
      <c r="X67">
        <v>203969200.86730501</v>
      </c>
      <c r="Y67">
        <v>-50</v>
      </c>
      <c r="Z67">
        <v>4</v>
      </c>
      <c r="AA67">
        <v>0.114</v>
      </c>
      <c r="AB67">
        <v>7.0000000000000007E-2</v>
      </c>
      <c r="AC67">
        <v>3.0993002812378201</v>
      </c>
      <c r="AD67">
        <v>0.65596047214803799</v>
      </c>
      <c r="AE67">
        <v>4.3859646954469698</v>
      </c>
      <c r="AF67">
        <v>1.6714798222095499</v>
      </c>
      <c r="AG67">
        <v>5.54953364200707</v>
      </c>
      <c r="AH67">
        <v>5.53931768400117</v>
      </c>
      <c r="AI67">
        <v>0.42056263373360098</v>
      </c>
      <c r="AJ67">
        <v>3.7094897187551599</v>
      </c>
      <c r="AK67">
        <v>3.0993002812378201</v>
      </c>
      <c r="AL67">
        <v>0.65596047214803799</v>
      </c>
      <c r="AM67">
        <v>243.55638623746799</v>
      </c>
      <c r="AN67">
        <v>2.4433398090897902</v>
      </c>
      <c r="AO67">
        <v>44331.197310809701</v>
      </c>
      <c r="AP67">
        <v>1427.2585949919201</v>
      </c>
      <c r="AQ67">
        <v>4424.6285756696398</v>
      </c>
      <c r="AR67">
        <v>8477.5115471674508</v>
      </c>
      <c r="AS67">
        <v>4404.4985224918701</v>
      </c>
      <c r="AT67">
        <v>-8477.5115471674508</v>
      </c>
      <c r="AU67" s="71">
        <f t="shared" si="7"/>
        <v>0.21164792457156037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26">
        <v>4.0000000000000042E-2</v>
      </c>
      <c r="X68">
        <v>299679266.65535998</v>
      </c>
      <c r="Y68">
        <v>-50</v>
      </c>
      <c r="Z68">
        <v>4</v>
      </c>
      <c r="AA68">
        <v>0.114</v>
      </c>
      <c r="AB68">
        <v>7.0000000000000007E-2</v>
      </c>
      <c r="AC68">
        <v>4.0963129487949903</v>
      </c>
      <c r="AD68">
        <v>0.595534656724233</v>
      </c>
      <c r="AE68">
        <v>4.4022526389441703</v>
      </c>
      <c r="AF68">
        <v>1.73418948010112</v>
      </c>
      <c r="AG68">
        <v>5.5265789233293203</v>
      </c>
      <c r="AH68">
        <v>5.5496787170848698</v>
      </c>
      <c r="AI68">
        <v>0.358697243638192</v>
      </c>
      <c r="AJ68">
        <v>4.9897012354088099</v>
      </c>
      <c r="AK68">
        <v>4.0963129487949903</v>
      </c>
      <c r="AL68">
        <v>0.595534656724233</v>
      </c>
      <c r="AM68">
        <v>261.31662228394202</v>
      </c>
      <c r="AN68">
        <v>3.5007782920707502</v>
      </c>
      <c r="AO68">
        <v>40909.746659731398</v>
      </c>
      <c r="AP68">
        <v>1313.8836420611301</v>
      </c>
      <c r="AQ68">
        <v>4424.3571751741001</v>
      </c>
      <c r="AR68">
        <v>8476.8611592737707</v>
      </c>
      <c r="AS68">
        <v>4010.6075207331</v>
      </c>
      <c r="AT68">
        <v>-8476.8611592737707</v>
      </c>
      <c r="AU68" s="71">
        <f t="shared" si="7"/>
        <v>0.14538309552238216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26">
        <v>4.6999999999999952E-2</v>
      </c>
      <c r="X69">
        <v>413744687.526057</v>
      </c>
      <c r="Y69">
        <v>-50</v>
      </c>
      <c r="Z69">
        <v>4</v>
      </c>
      <c r="AA69">
        <v>0.114</v>
      </c>
      <c r="AB69">
        <v>7.0000000000000007E-2</v>
      </c>
      <c r="AC69">
        <v>5.1022787167645296</v>
      </c>
      <c r="AD69">
        <v>0.49812198225528898</v>
      </c>
      <c r="AE69">
        <v>4.3859648875138699</v>
      </c>
      <c r="AF69">
        <v>1.74802817506026</v>
      </c>
      <c r="AG69">
        <v>5.5333219395849396</v>
      </c>
      <c r="AH69">
        <v>5.5447688481759601</v>
      </c>
      <c r="AI69">
        <v>0.29361107726265101</v>
      </c>
      <c r="AJ69">
        <v>6.5153948892803699</v>
      </c>
      <c r="AK69">
        <v>5.1022787167645296</v>
      </c>
      <c r="AL69">
        <v>0.49812198225528898</v>
      </c>
      <c r="AM69">
        <v>252.33859833173599</v>
      </c>
      <c r="AN69">
        <v>4.6041567345092398</v>
      </c>
      <c r="AO69">
        <v>38759.487229938502</v>
      </c>
      <c r="AP69">
        <v>1266.06653935342</v>
      </c>
      <c r="AQ69">
        <v>4424.1960350915097</v>
      </c>
      <c r="AR69">
        <v>8476.7971170222809</v>
      </c>
      <c r="AS69">
        <v>3838.40770390137</v>
      </c>
      <c r="AT69">
        <v>-8476.7971170222809</v>
      </c>
      <c r="AU69" s="71">
        <f t="shared" si="7"/>
        <v>9.7627356306234758E-2</v>
      </c>
    </row>
    <row r="70" spans="5:47" ht="13" x14ac:dyDescent="0.6">
      <c r="E70">
        <v>3.1172453105244701E-3</v>
      </c>
      <c r="F70" s="26">
        <f t="shared" ref="F70:F82" si="11">2*SQRT(E70/PI())</f>
        <v>6.2999999999999987E-2</v>
      </c>
      <c r="H70" s="73">
        <f t="shared" si="10"/>
        <v>10</v>
      </c>
      <c r="I70">
        <v>0.5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26">
        <v>6.2999999999999987E-2</v>
      </c>
      <c r="X70">
        <v>743391880.84695303</v>
      </c>
      <c r="Y70">
        <v>-50</v>
      </c>
      <c r="Z70">
        <v>4</v>
      </c>
      <c r="AA70">
        <v>0.114</v>
      </c>
      <c r="AB70">
        <v>7.0000000000000007E-2</v>
      </c>
      <c r="AC70">
        <v>7.1872239920064498</v>
      </c>
      <c r="AD70">
        <v>0.32109247052718598</v>
      </c>
      <c r="AE70">
        <v>4.3859648719359399</v>
      </c>
      <c r="AF70">
        <v>1.6721139790113899</v>
      </c>
      <c r="AG70">
        <v>5.5561964557840202</v>
      </c>
      <c r="AH70">
        <v>5.5553184036729801</v>
      </c>
      <c r="AI70">
        <v>0.18461672003587501</v>
      </c>
      <c r="AJ70">
        <v>10.9239189548419</v>
      </c>
      <c r="AK70">
        <v>7.1872239920064498</v>
      </c>
      <c r="AL70">
        <v>0.32109247052718598</v>
      </c>
      <c r="AM70">
        <v>279.924063420408</v>
      </c>
      <c r="AN70">
        <v>6.8661315214792698</v>
      </c>
      <c r="AO70">
        <v>36623.7574914816</v>
      </c>
      <c r="AP70">
        <v>993.25596031334203</v>
      </c>
      <c r="AQ70">
        <v>4018.1849097776599</v>
      </c>
      <c r="AR70">
        <v>8475.2980005650807</v>
      </c>
      <c r="AS70">
        <v>3094.9827669640899</v>
      </c>
      <c r="AT70">
        <v>-8475.2980005650807</v>
      </c>
      <c r="AU70" s="71">
        <f t="shared" ref="AU70:AU104" si="12">AL70/AK70</f>
        <v>4.4675450616858667E-2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0.5</v>
      </c>
      <c r="J71" s="67">
        <v>6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26">
        <v>0.12499999999999985</v>
      </c>
      <c r="X71" s="67">
        <v>2926555338.4312501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8.1761991434858707</v>
      </c>
      <c r="AD71" s="68">
        <v>1.03269518503405E-6</v>
      </c>
      <c r="AE71" s="67">
        <v>4.3859641118328501</v>
      </c>
      <c r="AF71" s="67">
        <v>1.52403195220646</v>
      </c>
      <c r="AG71" s="67">
        <v>5.5405337414601696</v>
      </c>
      <c r="AH71" s="67">
        <v>5.5419201416190802</v>
      </c>
      <c r="AI71" s="68">
        <v>6.6453716042986304E-7</v>
      </c>
      <c r="AJ71" s="67">
        <v>23.690653576350201</v>
      </c>
      <c r="AK71" s="67">
        <v>8.1761991434858707</v>
      </c>
      <c r="AL71" s="68">
        <v>1.03269518503405E-6</v>
      </c>
      <c r="AM71" s="67">
        <v>0</v>
      </c>
      <c r="AN71" s="67">
        <v>8.1761981107906792</v>
      </c>
      <c r="AO71" s="67">
        <v>35000.004420677098</v>
      </c>
      <c r="AP71" s="67">
        <v>244.03593355207099</v>
      </c>
      <c r="AQ71" s="67">
        <v>1550.2833410446699</v>
      </c>
      <c r="AR71" s="67">
        <v>3108.2337895165301</v>
      </c>
      <c r="AS71" s="67">
        <v>664.96935076333</v>
      </c>
      <c r="AT71" s="67">
        <v>-3108.2337895165301</v>
      </c>
      <c r="AU71" s="80">
        <f t="shared" si="12"/>
        <v>1.263050430782153E-7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0.5</v>
      </c>
      <c r="J72" s="76">
        <v>6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26">
        <v>9.9999999999999985E-3</v>
      </c>
      <c r="X72" s="76">
        <v>18729954.165959999</v>
      </c>
      <c r="Y72" s="76">
        <v>-50</v>
      </c>
      <c r="Z72" s="76">
        <v>4</v>
      </c>
      <c r="AA72" s="76">
        <v>0.114</v>
      </c>
      <c r="AB72" s="76">
        <v>0.08</v>
      </c>
      <c r="AC72" s="76">
        <v>1.1319165795380499</v>
      </c>
      <c r="AD72" s="76">
        <v>0.88837253062855004</v>
      </c>
      <c r="AE72" s="76">
        <v>4.3859624272244702</v>
      </c>
      <c r="AF72" s="76">
        <v>2.04844228780237</v>
      </c>
      <c r="AG72" s="76">
        <v>6.3209696294652504</v>
      </c>
      <c r="AH72" s="76">
        <v>6.3215057189669199</v>
      </c>
      <c r="AI72" s="77">
        <v>0.56769763978486398</v>
      </c>
      <c r="AJ72" s="77">
        <v>1.2318824931272101</v>
      </c>
      <c r="AK72" s="76">
        <v>1.1319165795380499</v>
      </c>
      <c r="AL72" s="76">
        <v>0.88837253062855004</v>
      </c>
      <c r="AM72" s="76">
        <v>180.69132073290399</v>
      </c>
      <c r="AN72" s="76">
        <v>0.24354404890949299</v>
      </c>
      <c r="AO72" s="76">
        <v>162011.458186615</v>
      </c>
      <c r="AP72" s="76">
        <v>1721.25396891226</v>
      </c>
      <c r="AQ72" s="76">
        <v>5045.8954854133499</v>
      </c>
      <c r="AR72" s="76">
        <v>9664.5380709599794</v>
      </c>
      <c r="AS72" s="76">
        <v>5461.6917644308296</v>
      </c>
      <c r="AT72" s="76">
        <v>-9664.5380709599794</v>
      </c>
      <c r="AU72" s="75">
        <f t="shared" si="12"/>
        <v>0.7848392246282907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0.5</v>
      </c>
      <c r="J73" s="66">
        <v>6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26">
        <v>1.6000000000000011E-2</v>
      </c>
      <c r="X73" s="66">
        <v>47948682.664857604</v>
      </c>
      <c r="Y73" s="66">
        <v>-50</v>
      </c>
      <c r="Z73" s="66">
        <v>4</v>
      </c>
      <c r="AA73" s="66">
        <v>0.114</v>
      </c>
      <c r="AB73" s="66">
        <v>0.08</v>
      </c>
      <c r="AC73" s="66">
        <v>1.47851788304339</v>
      </c>
      <c r="AD73" s="66">
        <v>0.86067446325832997</v>
      </c>
      <c r="AE73" s="66">
        <v>4.3859633882528897</v>
      </c>
      <c r="AF73" s="66">
        <v>2.10712146222088</v>
      </c>
      <c r="AG73" s="66">
        <v>6.3270640354435104</v>
      </c>
      <c r="AH73" s="66">
        <v>6.3268834960382003</v>
      </c>
      <c r="AI73" s="72">
        <v>0.54209449950375799</v>
      </c>
      <c r="AJ73" s="72">
        <v>1.62275391767929</v>
      </c>
      <c r="AK73" s="66">
        <v>1.47851788304339</v>
      </c>
      <c r="AL73" s="66">
        <v>0.86067446325832997</v>
      </c>
      <c r="AM73" s="66">
        <v>186.45091990517599</v>
      </c>
      <c r="AN73" s="66">
        <v>0.61784341978505997</v>
      </c>
      <c r="AO73" s="66">
        <v>83497.048643079004</v>
      </c>
      <c r="AP73" s="66">
        <v>1814.4714629620801</v>
      </c>
      <c r="AQ73" s="66">
        <v>5045.5593591429997</v>
      </c>
      <c r="AR73" s="66">
        <v>9664.4217913117991</v>
      </c>
      <c r="AS73" s="66">
        <v>5566.9368501958397</v>
      </c>
      <c r="AT73" s="66">
        <v>-9664.4217913117991</v>
      </c>
      <c r="AU73" s="71">
        <f t="shared" si="12"/>
        <v>0.58211975190094589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0.5</v>
      </c>
      <c r="J74" s="66">
        <v>6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26">
        <v>1.7999999999999992E-2</v>
      </c>
      <c r="X74" s="66">
        <v>60685051.497710504</v>
      </c>
      <c r="Y74" s="66">
        <v>-50</v>
      </c>
      <c r="Z74" s="66">
        <v>4</v>
      </c>
      <c r="AA74" s="66">
        <v>0.114</v>
      </c>
      <c r="AB74" s="66">
        <v>0.08</v>
      </c>
      <c r="AC74" s="66">
        <v>1.6272299321903201</v>
      </c>
      <c r="AD74" s="66">
        <v>0.84845472416824697</v>
      </c>
      <c r="AE74" s="66">
        <v>4.3859648835813196</v>
      </c>
      <c r="AF74" s="66">
        <v>2.0730397381961998</v>
      </c>
      <c r="AG74" s="66">
        <v>6.31208276241387</v>
      </c>
      <c r="AH74" s="66">
        <v>6.3178585641923597</v>
      </c>
      <c r="AI74" s="72">
        <v>0.53137043035406495</v>
      </c>
      <c r="AJ74" s="72">
        <v>1.79313287101704</v>
      </c>
      <c r="AK74" s="66">
        <v>1.6272299321903201</v>
      </c>
      <c r="AL74" s="66">
        <v>0.84845472416824697</v>
      </c>
      <c r="AM74" s="66">
        <v>189.10815675877399</v>
      </c>
      <c r="AN74" s="66">
        <v>0.77877520802207401</v>
      </c>
      <c r="AO74" s="66">
        <v>72926.107704211594</v>
      </c>
      <c r="AP74" s="66">
        <v>1499.34124224573</v>
      </c>
      <c r="AQ74" s="66">
        <v>5045.6150270912503</v>
      </c>
      <c r="AR74" s="66">
        <v>9664.2101724816002</v>
      </c>
      <c r="AS74" s="66">
        <v>4571.2454635895201</v>
      </c>
      <c r="AT74" s="66">
        <v>-9664.2101724816002</v>
      </c>
      <c r="AU74" s="71">
        <f t="shared" si="12"/>
        <v>0.52141047026230103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0.5</v>
      </c>
      <c r="J75" s="66">
        <v>6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26">
        <v>1.999999999999999E-2</v>
      </c>
      <c r="X75" s="66">
        <v>74919816.6638401</v>
      </c>
      <c r="Y75" s="66">
        <v>-50</v>
      </c>
      <c r="Z75" s="66">
        <v>4</v>
      </c>
      <c r="AA75" s="66">
        <v>0.114</v>
      </c>
      <c r="AB75" s="66">
        <v>0.08</v>
      </c>
      <c r="AC75" s="66">
        <v>1.77950025367687</v>
      </c>
      <c r="AD75" s="66">
        <v>0.82545812782931904</v>
      </c>
      <c r="AE75" s="66">
        <v>4.3859631401829802</v>
      </c>
      <c r="AF75" s="66">
        <v>2.0199202236100602</v>
      </c>
      <c r="AG75" s="66">
        <v>6.3248827120356603</v>
      </c>
      <c r="AH75" s="66">
        <v>6.3202580580120902</v>
      </c>
      <c r="AI75" s="72">
        <v>0.51974309938029095</v>
      </c>
      <c r="AJ75" s="72">
        <v>1.98355588748149</v>
      </c>
      <c r="AK75" s="66">
        <v>1.77950025367687</v>
      </c>
      <c r="AL75" s="66">
        <v>0.82545812782931904</v>
      </c>
      <c r="AM75" s="66">
        <v>194.31992963327701</v>
      </c>
      <c r="AN75" s="66">
        <v>0.95404212584755499</v>
      </c>
      <c r="AO75" s="66">
        <v>65115.132686672303</v>
      </c>
      <c r="AP75" s="66">
        <v>1686.6903851699701</v>
      </c>
      <c r="AQ75" s="66">
        <v>5045.4959136781199</v>
      </c>
      <c r="AR75" s="66">
        <v>9664.2565057130105</v>
      </c>
      <c r="AS75" s="66">
        <v>5426.5670136013596</v>
      </c>
      <c r="AT75" s="66">
        <v>-9664.2565057130105</v>
      </c>
      <c r="AU75" s="71">
        <f t="shared" si="12"/>
        <v>0.46387075591797561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0.5</v>
      </c>
      <c r="J76" s="66">
        <v>6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26">
        <v>2.8999999999999998E-2</v>
      </c>
      <c r="X76" s="66">
        <v>157518914.53572401</v>
      </c>
      <c r="Y76" s="66">
        <v>-50</v>
      </c>
      <c r="Z76" s="66">
        <v>4</v>
      </c>
      <c r="AA76" s="66">
        <v>0.114</v>
      </c>
      <c r="AB76" s="66">
        <v>0.08</v>
      </c>
      <c r="AC76" s="66">
        <v>2.6580310219310701</v>
      </c>
      <c r="AD76" s="66">
        <v>0.72308759419164503</v>
      </c>
      <c r="AE76" s="66">
        <v>4.4031473537828196</v>
      </c>
      <c r="AF76" s="66">
        <v>1.7289706475044699</v>
      </c>
      <c r="AG76" s="66">
        <v>6.3166790899870797</v>
      </c>
      <c r="AH76" s="66">
        <v>6.33089515050633</v>
      </c>
      <c r="AI76" s="66">
        <v>0.458070696488241</v>
      </c>
      <c r="AJ76" s="66">
        <v>3.0884976758729801</v>
      </c>
      <c r="AK76" s="66">
        <v>2.6580310219310701</v>
      </c>
      <c r="AL76" s="66">
        <v>0.72308759419164503</v>
      </c>
      <c r="AM76" s="66">
        <v>221.420322981016</v>
      </c>
      <c r="AN76" s="66">
        <v>1.93494342773942</v>
      </c>
      <c r="AO76" s="66">
        <v>47996.975984183598</v>
      </c>
      <c r="AP76" s="66">
        <v>1675.1513149074301</v>
      </c>
      <c r="AQ76" s="66">
        <v>5045.6765642475502</v>
      </c>
      <c r="AR76" s="66">
        <v>9664.0737763934903</v>
      </c>
      <c r="AS76" s="66">
        <v>5209.6335859645696</v>
      </c>
      <c r="AT76" s="66">
        <v>-9664.0737763934903</v>
      </c>
      <c r="AU76" s="71">
        <f t="shared" si="12"/>
        <v>0.27203880926352736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0.5</v>
      </c>
      <c r="J77" s="66">
        <v>6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26">
        <v>3.2000000000000001E-2</v>
      </c>
      <c r="X77" s="66">
        <v>191794730.65943101</v>
      </c>
      <c r="Y77" s="66">
        <v>-50</v>
      </c>
      <c r="Z77" s="66">
        <v>4</v>
      </c>
      <c r="AA77" s="66">
        <v>0.114</v>
      </c>
      <c r="AB77" s="66">
        <v>0.08</v>
      </c>
      <c r="AC77" s="66">
        <v>3.0590358682724599</v>
      </c>
      <c r="AD77" s="66">
        <v>0.71337745571804001</v>
      </c>
      <c r="AE77" s="66">
        <v>4.3859647911890898</v>
      </c>
      <c r="AF77" s="66">
        <v>1.86383651341065</v>
      </c>
      <c r="AG77" s="66">
        <v>6.33719250533139</v>
      </c>
      <c r="AH77" s="66">
        <v>6.3303158847889103</v>
      </c>
      <c r="AI77" s="66">
        <v>0.434384988327566</v>
      </c>
      <c r="AJ77" s="66">
        <v>3.5470044958366</v>
      </c>
      <c r="AK77" s="66">
        <v>3.0590358682724599</v>
      </c>
      <c r="AL77" s="66">
        <v>0.71337745571804001</v>
      </c>
      <c r="AM77" s="66">
        <v>224.23517871877399</v>
      </c>
      <c r="AN77" s="66">
        <v>2.3456584125544202</v>
      </c>
      <c r="AO77" s="66">
        <v>45576.4847583722</v>
      </c>
      <c r="AP77" s="66">
        <v>1661.5044953679901</v>
      </c>
      <c r="AQ77" s="66">
        <v>5045.32679472579</v>
      </c>
      <c r="AR77" s="66">
        <v>9663.9128605700607</v>
      </c>
      <c r="AS77" s="66">
        <v>5142.68404901944</v>
      </c>
      <c r="AT77" s="66">
        <v>-9663.9128605700607</v>
      </c>
      <c r="AU77" s="71">
        <f t="shared" si="12"/>
        <v>0.23320336420929519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0.5</v>
      </c>
      <c r="J78" s="66">
        <v>6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26">
        <v>3.2999999999999995E-2</v>
      </c>
      <c r="X78" s="66">
        <v>203969200.86730501</v>
      </c>
      <c r="Y78" s="66">
        <v>-50</v>
      </c>
      <c r="Z78" s="66">
        <v>4</v>
      </c>
      <c r="AA78" s="66">
        <v>0.114</v>
      </c>
      <c r="AB78" s="66">
        <v>0.08</v>
      </c>
      <c r="AC78" s="66">
        <v>3.1327000316039499</v>
      </c>
      <c r="AD78" s="66">
        <v>0.67345139212974203</v>
      </c>
      <c r="AE78" s="66">
        <v>4.3859647736072196</v>
      </c>
      <c r="AF78" s="66">
        <v>1.6702463482973899</v>
      </c>
      <c r="AG78" s="66">
        <v>6.3237267403894597</v>
      </c>
      <c r="AH78" s="66">
        <v>6.3302329801478896</v>
      </c>
      <c r="AI78" s="66">
        <v>0.426140409710626</v>
      </c>
      <c r="AJ78" s="66">
        <v>3.7098612519134999</v>
      </c>
      <c r="AK78" s="66">
        <v>3.1327000316039499</v>
      </c>
      <c r="AL78" s="66">
        <v>0.67345139212974203</v>
      </c>
      <c r="AM78" s="66">
        <v>237.33979465327599</v>
      </c>
      <c r="AN78" s="66">
        <v>2.4592486394742101</v>
      </c>
      <c r="AO78" s="66">
        <v>44519.752080794402</v>
      </c>
      <c r="AP78" s="66">
        <v>1563.97670910435</v>
      </c>
      <c r="AQ78" s="66">
        <v>5045.5239718017501</v>
      </c>
      <c r="AR78" s="66">
        <v>9663.9525965683606</v>
      </c>
      <c r="AS78" s="66">
        <v>4847.3561511974904</v>
      </c>
      <c r="AT78" s="66">
        <v>-9663.9525965683606</v>
      </c>
      <c r="AU78" s="71">
        <f t="shared" si="12"/>
        <v>0.21497474553442428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0.5</v>
      </c>
      <c r="J79" s="66">
        <v>6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26">
        <v>4.0000000000000042E-2</v>
      </c>
      <c r="X79" s="66">
        <v>299679266.65535998</v>
      </c>
      <c r="Y79" s="66">
        <v>-50</v>
      </c>
      <c r="Z79" s="66">
        <v>4</v>
      </c>
      <c r="AA79" s="66">
        <v>0.114</v>
      </c>
      <c r="AB79" s="66">
        <v>0.08</v>
      </c>
      <c r="AC79" s="66">
        <v>4.1193076969472804</v>
      </c>
      <c r="AD79" s="66">
        <v>0.60543457324623196</v>
      </c>
      <c r="AE79" s="66">
        <v>4.38673518341436</v>
      </c>
      <c r="AF79" s="66">
        <v>1.7487476293847399</v>
      </c>
      <c r="AG79" s="66">
        <v>6.3459040025435502</v>
      </c>
      <c r="AH79" s="66">
        <v>6.3210071922693798</v>
      </c>
      <c r="AI79" s="66">
        <v>0.36755806161953503</v>
      </c>
      <c r="AJ79" s="66">
        <v>4.9901494248652503</v>
      </c>
      <c r="AK79" s="66">
        <v>4.1193076969472804</v>
      </c>
      <c r="AL79" s="66">
        <v>0.60543457324623196</v>
      </c>
      <c r="AM79" s="66">
        <v>257.67075295936098</v>
      </c>
      <c r="AN79" s="66">
        <v>3.5138731237010399</v>
      </c>
      <c r="AO79" s="66">
        <v>40986.219340907199</v>
      </c>
      <c r="AP79" s="66">
        <v>1101.26278609772</v>
      </c>
      <c r="AQ79" s="66">
        <v>5045.0368630376597</v>
      </c>
      <c r="AR79" s="66">
        <v>9663.3996573378208</v>
      </c>
      <c r="AS79" s="66">
        <v>3381.4644132368499</v>
      </c>
      <c r="AT79" s="66">
        <v>-9663.3996573378208</v>
      </c>
      <c r="AU79" s="71">
        <f t="shared" si="12"/>
        <v>0.1469748360130769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0.5</v>
      </c>
      <c r="J80" s="66">
        <v>6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26">
        <v>4.6999999999999952E-2</v>
      </c>
      <c r="X80" s="66">
        <v>413744687.526057</v>
      </c>
      <c r="Y80" s="66">
        <v>-50</v>
      </c>
      <c r="Z80" s="66">
        <v>4</v>
      </c>
      <c r="AA80" s="66">
        <v>0.114</v>
      </c>
      <c r="AB80" s="66">
        <v>0.08</v>
      </c>
      <c r="AC80" s="66">
        <v>5.17515560593825</v>
      </c>
      <c r="AD80" s="66">
        <v>0.52244378299511496</v>
      </c>
      <c r="AE80" s="66">
        <v>4.3859647927065701</v>
      </c>
      <c r="AF80" s="66">
        <v>1.7459517673023399</v>
      </c>
      <c r="AG80" s="66">
        <v>6.3268272054894998</v>
      </c>
      <c r="AH80" s="66">
        <v>6.3231287924972799</v>
      </c>
      <c r="AI80" s="66">
        <v>0.30817447591083003</v>
      </c>
      <c r="AJ80" s="66">
        <v>6.5159345215487496</v>
      </c>
      <c r="AK80" s="66">
        <v>5.17515560593825</v>
      </c>
      <c r="AL80" s="66">
        <v>0.52244378299511496</v>
      </c>
      <c r="AM80" s="66">
        <v>244.46314242964399</v>
      </c>
      <c r="AN80" s="66">
        <v>4.6527118229431297</v>
      </c>
      <c r="AO80" s="66">
        <v>38902.786815767497</v>
      </c>
      <c r="AP80" s="66">
        <v>1181.0419252998099</v>
      </c>
      <c r="AQ80" s="66">
        <v>5044.1732748948298</v>
      </c>
      <c r="AR80" s="66">
        <v>9663.2464863239602</v>
      </c>
      <c r="AS80" s="66">
        <v>3514.2978234745101</v>
      </c>
      <c r="AT80" s="66">
        <v>-9663.2464863239602</v>
      </c>
      <c r="AU80" s="71">
        <f t="shared" si="12"/>
        <v>0.10095228487345097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0.5</v>
      </c>
      <c r="J81" s="66">
        <v>6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26">
        <v>6.2999999999999987E-2</v>
      </c>
      <c r="X81" s="66">
        <v>743391880.84695303</v>
      </c>
      <c r="Y81" s="66">
        <v>-50</v>
      </c>
      <c r="Z81" s="66">
        <v>4</v>
      </c>
      <c r="AA81" s="66">
        <v>0.114</v>
      </c>
      <c r="AB81" s="66">
        <v>0.08</v>
      </c>
      <c r="AC81" s="66">
        <v>7.5215573370582298</v>
      </c>
      <c r="AD81" s="66">
        <v>0.37024927922517298</v>
      </c>
      <c r="AE81" s="66">
        <v>4.44136445903351</v>
      </c>
      <c r="AF81" s="66">
        <v>1.8190169308355699</v>
      </c>
      <c r="AG81" s="66">
        <v>6.32287659845022</v>
      </c>
      <c r="AH81" s="66">
        <v>6.3197425480545197</v>
      </c>
      <c r="AI81" s="66">
        <v>0.206326781994457</v>
      </c>
      <c r="AJ81" s="66">
        <v>10.924993875153501</v>
      </c>
      <c r="AK81" s="66">
        <v>7.5215573370582298</v>
      </c>
      <c r="AL81" s="66">
        <v>0.37024927922517298</v>
      </c>
      <c r="AM81" s="66">
        <v>261.77962845212602</v>
      </c>
      <c r="AN81" s="66">
        <v>7.1513080578330497</v>
      </c>
      <c r="AO81" s="66">
        <v>36798.6180306225</v>
      </c>
      <c r="AP81" s="66">
        <v>1206.1348389787699</v>
      </c>
      <c r="AQ81" s="66">
        <v>5043.6100171076396</v>
      </c>
      <c r="AR81" s="66">
        <v>9662.5966560406705</v>
      </c>
      <c r="AS81" s="66">
        <v>3624.11425304867</v>
      </c>
      <c r="AT81" s="66">
        <v>-9662.5966560406705</v>
      </c>
      <c r="AU81" s="71">
        <f t="shared" si="12"/>
        <v>4.9225082337799722E-2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0.5</v>
      </c>
      <c r="J82" s="67">
        <v>6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26">
        <v>0.12499999999999985</v>
      </c>
      <c r="X82" s="67">
        <v>2926555338.4312501</v>
      </c>
      <c r="Y82" s="67">
        <v>-50</v>
      </c>
      <c r="Z82" s="67">
        <v>4</v>
      </c>
      <c r="AA82" s="67">
        <v>0.114</v>
      </c>
      <c r="AB82" s="67">
        <v>0.08</v>
      </c>
      <c r="AC82" s="67">
        <v>9.8522262520933204</v>
      </c>
      <c r="AD82" s="67">
        <v>4.0065787568945699E-4</v>
      </c>
      <c r="AE82" s="67">
        <v>4.3859647166846703</v>
      </c>
      <c r="AF82" s="67">
        <v>1.58602242264958</v>
      </c>
      <c r="AG82" s="67">
        <v>6.3306051066094797</v>
      </c>
      <c r="AH82" s="67">
        <v>6.3322907601937102</v>
      </c>
      <c r="AI82" s="67">
        <v>2.5390301387423101E-4</v>
      </c>
      <c r="AJ82" s="67">
        <v>26.261513614102402</v>
      </c>
      <c r="AK82" s="67">
        <v>9.8522262520933204</v>
      </c>
      <c r="AL82" s="67">
        <v>4.0065787568945699E-4</v>
      </c>
      <c r="AM82" s="67">
        <v>0</v>
      </c>
      <c r="AN82" s="67">
        <v>9.8518255942176207</v>
      </c>
      <c r="AO82" s="67">
        <v>35001.423393615201</v>
      </c>
      <c r="AP82" s="67">
        <v>356.12393120357899</v>
      </c>
      <c r="AQ82" s="67">
        <v>2195.4476458776198</v>
      </c>
      <c r="AR82" s="67">
        <v>4361.84740620919</v>
      </c>
      <c r="AS82" s="67">
        <v>962.19400906618796</v>
      </c>
      <c r="AT82" s="67">
        <v>-4361.84740620919</v>
      </c>
      <c r="AU82" s="80">
        <f t="shared" si="12"/>
        <v>4.0666735155856628E-5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AF5-F9DE-4478-AA35-7904D47115CD}">
  <sheetPr>
    <outlinePr summaryBelow="0" summaryRight="0"/>
  </sheetPr>
  <dimension ref="A1:AV104"/>
  <sheetViews>
    <sheetView topLeftCell="BC1" workbookViewId="0">
      <pane ySplit="5" topLeftCell="A36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82</v>
      </c>
    </row>
    <row r="2" spans="1:48" ht="15.75" customHeight="1" x14ac:dyDescent="0.6">
      <c r="B2" t="s">
        <v>81</v>
      </c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0.68733555242649902</v>
      </c>
      <c r="E6" s="77">
        <v>7.85398163397448E-5</v>
      </c>
      <c r="F6" s="18">
        <f t="shared" ref="F6:F37" si="1">2*SQRT(E6/PI())</f>
        <v>9.9999999999999985E-3</v>
      </c>
      <c r="G6" s="79">
        <f>AB6</f>
        <v>0.02</v>
      </c>
      <c r="H6" s="78">
        <v>1</v>
      </c>
      <c r="I6" s="76">
        <v>0.75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26">
        <v>9.9999999999999985E-3</v>
      </c>
      <c r="X6" s="76">
        <v>18729954.165959999</v>
      </c>
      <c r="Y6" s="76">
        <v>-50</v>
      </c>
      <c r="Z6" s="76">
        <v>4</v>
      </c>
      <c r="AA6" s="76">
        <v>0.114</v>
      </c>
      <c r="AB6" s="76">
        <v>0.02</v>
      </c>
      <c r="AC6" s="76">
        <v>1.0944715491430399</v>
      </c>
      <c r="AD6" s="76">
        <v>0.853615137202831</v>
      </c>
      <c r="AE6" s="76">
        <v>5.6934499732516803</v>
      </c>
      <c r="AF6" s="76">
        <v>2.73219422695606</v>
      </c>
      <c r="AG6" s="76">
        <v>1.59104987245689</v>
      </c>
      <c r="AH6" s="76">
        <v>1.5912020385763199</v>
      </c>
      <c r="AI6" s="77">
        <v>0.54172096966957595</v>
      </c>
      <c r="AJ6" s="77">
        <v>1.2307844771991601</v>
      </c>
      <c r="AK6" s="76">
        <v>1.0944715491430399</v>
      </c>
      <c r="AL6" s="76">
        <v>0.853615137202831</v>
      </c>
      <c r="AM6" s="76">
        <v>187.99134486552501</v>
      </c>
      <c r="AN6" s="76">
        <v>0.24085641194021501</v>
      </c>
      <c r="AO6" s="76">
        <v>158378.88193667401</v>
      </c>
      <c r="AP6" s="76">
        <v>638.80157010822495</v>
      </c>
      <c r="AQ6" s="76">
        <v>1720.1028340507301</v>
      </c>
      <c r="AR6" s="76">
        <v>2590.09315753896</v>
      </c>
      <c r="AS6" s="76">
        <v>1527.09794116174</v>
      </c>
      <c r="AT6" s="66">
        <v>-2590.09315753896</v>
      </c>
      <c r="AU6" s="83">
        <f t="shared" ref="AU6:AU37" si="2">AL6/AK6</f>
        <v>0.77993360162829539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18">
        <f t="shared" si="1"/>
        <v>1.6000000000000011E-2</v>
      </c>
      <c r="H7" s="73">
        <f t="shared" ref="H7:H16" si="3">H6+1</f>
        <v>2</v>
      </c>
      <c r="I7">
        <v>0.75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26">
        <v>1.6000000000000011E-2</v>
      </c>
      <c r="X7">
        <v>47948682.664857604</v>
      </c>
      <c r="Y7">
        <v>-50</v>
      </c>
      <c r="Z7">
        <v>4</v>
      </c>
      <c r="AA7">
        <v>0.114</v>
      </c>
      <c r="AB7">
        <v>0.02</v>
      </c>
      <c r="AC7">
        <v>1.41444545371166</v>
      </c>
      <c r="AD7">
        <v>0.80733710402914305</v>
      </c>
      <c r="AE7">
        <v>5.6890443015238796</v>
      </c>
      <c r="AF7">
        <v>2.69108633166277</v>
      </c>
      <c r="AG7">
        <v>1.60307427523361</v>
      </c>
      <c r="AH7">
        <v>1.6003575310429199</v>
      </c>
      <c r="AI7" s="18">
        <v>0.50524755357855999</v>
      </c>
      <c r="AJ7" s="18">
        <v>1.6215405581886499</v>
      </c>
      <c r="AK7">
        <v>1.41444545371166</v>
      </c>
      <c r="AL7">
        <v>0.80733710402914305</v>
      </c>
      <c r="AM7">
        <v>198.65815942411899</v>
      </c>
      <c r="AN7">
        <v>0.60710834968251204</v>
      </c>
      <c r="AO7">
        <v>81280.101408598799</v>
      </c>
      <c r="AP7">
        <v>621.61705044407495</v>
      </c>
      <c r="AQ7">
        <v>1719.96818419184</v>
      </c>
      <c r="AR7">
        <v>2590.0029095571699</v>
      </c>
      <c r="AS7">
        <v>1497.7154783461699</v>
      </c>
      <c r="AT7">
        <v>-2590.0029095571699</v>
      </c>
      <c r="AU7" s="71">
        <f t="shared" si="2"/>
        <v>0.57077994906809726</v>
      </c>
    </row>
    <row r="8" spans="1:48" ht="15.75" customHeight="1" x14ac:dyDescent="0.6">
      <c r="E8">
        <v>2.54469004940773E-4</v>
      </c>
      <c r="F8" s="18">
        <f t="shared" si="1"/>
        <v>1.7999999999999992E-2</v>
      </c>
      <c r="H8" s="73">
        <f t="shared" si="3"/>
        <v>3</v>
      </c>
      <c r="I8">
        <v>0.75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26">
        <v>1.7999999999999992E-2</v>
      </c>
      <c r="X8">
        <v>60685051.497710504</v>
      </c>
      <c r="Y8">
        <v>-50</v>
      </c>
      <c r="Z8">
        <v>4</v>
      </c>
      <c r="AA8">
        <v>0.114</v>
      </c>
      <c r="AB8">
        <v>0.02</v>
      </c>
      <c r="AC8">
        <v>1.5533724190238301</v>
      </c>
      <c r="AD8">
        <v>0.789662975401484</v>
      </c>
      <c r="AE8">
        <v>5.68808567848248</v>
      </c>
      <c r="AF8">
        <v>2.7604253601020599</v>
      </c>
      <c r="AG8">
        <v>1.59881880635822</v>
      </c>
      <c r="AH8">
        <v>1.5995164809058999</v>
      </c>
      <c r="AI8" s="18">
        <v>0.48963204277484002</v>
      </c>
      <c r="AJ8" s="18">
        <v>1.791869317453</v>
      </c>
      <c r="AK8">
        <v>1.5533724190238301</v>
      </c>
      <c r="AL8">
        <v>0.789662975401484</v>
      </c>
      <c r="AM8">
        <v>203.052839077627</v>
      </c>
      <c r="AN8">
        <v>0.76370944362234405</v>
      </c>
      <c r="AO8">
        <v>70980.341252782804</v>
      </c>
      <c r="AP8">
        <v>593.86014717592798</v>
      </c>
      <c r="AQ8">
        <v>1720.2672788014299</v>
      </c>
      <c r="AR8">
        <v>2590.0824985331001</v>
      </c>
      <c r="AS8">
        <v>1401.7182316440801</v>
      </c>
      <c r="AT8">
        <v>-2590.0824985331001</v>
      </c>
      <c r="AU8" s="71">
        <f t="shared" si="2"/>
        <v>0.5083539309251569</v>
      </c>
    </row>
    <row r="9" spans="1:48" ht="15.75" customHeight="1" x14ac:dyDescent="0.6">
      <c r="E9">
        <v>3.1415926535897898E-4</v>
      </c>
      <c r="F9" s="18">
        <f t="shared" si="1"/>
        <v>1.999999999999999E-2</v>
      </c>
      <c r="H9" s="73">
        <f t="shared" si="3"/>
        <v>4</v>
      </c>
      <c r="I9">
        <v>0.75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26">
        <v>1.999999999999999E-2</v>
      </c>
      <c r="X9">
        <v>74919816.6638401</v>
      </c>
      <c r="Y9">
        <v>-50</v>
      </c>
      <c r="Z9">
        <v>4</v>
      </c>
      <c r="AA9">
        <v>0.114</v>
      </c>
      <c r="AB9">
        <v>0.02</v>
      </c>
      <c r="AC9">
        <v>1.70347465289188</v>
      </c>
      <c r="AD9">
        <v>0.76773716301522799</v>
      </c>
      <c r="AE9">
        <v>5.69345197038301</v>
      </c>
      <c r="AF9">
        <v>2.7834334512337402</v>
      </c>
      <c r="AG9">
        <v>1.6044025865827001</v>
      </c>
      <c r="AH9">
        <v>1.60544854768857</v>
      </c>
      <c r="AI9" s="18">
        <v>0.47169632353922403</v>
      </c>
      <c r="AJ9" s="18">
        <v>1.9822396680544401</v>
      </c>
      <c r="AK9">
        <v>1.70347465289188</v>
      </c>
      <c r="AL9">
        <v>0.76773716301522799</v>
      </c>
      <c r="AM9">
        <v>208.78414803281001</v>
      </c>
      <c r="AN9">
        <v>0.93573748987665095</v>
      </c>
      <c r="AO9">
        <v>63545.647437595901</v>
      </c>
      <c r="AP9">
        <v>580.47022829450805</v>
      </c>
      <c r="AQ9">
        <v>1720.1094207192</v>
      </c>
      <c r="AR9">
        <v>2590.06127950665</v>
      </c>
      <c r="AS9">
        <v>1334.1405991758299</v>
      </c>
      <c r="AT9">
        <v>-2590.06127950665</v>
      </c>
      <c r="AU9" s="71">
        <f t="shared" si="2"/>
        <v>0.45068892672508493</v>
      </c>
    </row>
    <row r="10" spans="1:48" ht="15.75" customHeight="1" x14ac:dyDescent="0.6">
      <c r="E10">
        <v>6.6051985541725399E-4</v>
      </c>
      <c r="F10" s="18">
        <f t="shared" si="1"/>
        <v>2.8999999999999998E-2</v>
      </c>
      <c r="H10" s="73">
        <f t="shared" si="3"/>
        <v>5</v>
      </c>
      <c r="I10">
        <v>0.75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26">
        <v>2.8999999999999998E-2</v>
      </c>
      <c r="X10">
        <v>157518914.53572401</v>
      </c>
      <c r="Y10">
        <v>-50</v>
      </c>
      <c r="Z10">
        <v>4</v>
      </c>
      <c r="AA10">
        <v>0.114</v>
      </c>
      <c r="AB10">
        <v>0.02</v>
      </c>
      <c r="AC10">
        <v>2.4529817700354699</v>
      </c>
      <c r="AD10">
        <v>0.60198811782991501</v>
      </c>
      <c r="AE10">
        <v>5.6390973473613002</v>
      </c>
      <c r="AF10">
        <v>2.3833040283768798</v>
      </c>
      <c r="AG10">
        <v>1.58327303370734</v>
      </c>
      <c r="AH10">
        <v>1.58255478653864</v>
      </c>
      <c r="AI10">
        <v>0.36910366402033501</v>
      </c>
      <c r="AJ10">
        <v>3.0868082441767002</v>
      </c>
      <c r="AK10">
        <v>2.4529817700354699</v>
      </c>
      <c r="AL10">
        <v>0.60198811782991501</v>
      </c>
      <c r="AM10">
        <v>265.205093135499</v>
      </c>
      <c r="AN10">
        <v>1.8509936522055599</v>
      </c>
      <c r="AO10">
        <v>46296.954301405203</v>
      </c>
      <c r="AP10">
        <v>571.23984143922701</v>
      </c>
      <c r="AQ10">
        <v>1611.4658104719699</v>
      </c>
      <c r="AR10">
        <v>2590.0837635245398</v>
      </c>
      <c r="AS10">
        <v>1396.58236463605</v>
      </c>
      <c r="AT10">
        <v>-2590.0837635245398</v>
      </c>
      <c r="AU10" s="71">
        <f t="shared" si="2"/>
        <v>0.24541075893165334</v>
      </c>
    </row>
    <row r="11" spans="1:48" ht="15.75" customHeight="1" x14ac:dyDescent="0.6">
      <c r="E11">
        <v>8.0424771931898698E-4</v>
      </c>
      <c r="F11" s="18">
        <f t="shared" si="1"/>
        <v>3.2000000000000001E-2</v>
      </c>
      <c r="H11" s="73">
        <f t="shared" si="3"/>
        <v>6</v>
      </c>
      <c r="I11">
        <v>0.75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26">
        <v>3.2000000000000001E-2</v>
      </c>
      <c r="X11">
        <v>191794730.65943101</v>
      </c>
      <c r="Y11">
        <v>-50</v>
      </c>
      <c r="Z11">
        <v>4</v>
      </c>
      <c r="AA11">
        <v>0.114</v>
      </c>
      <c r="AB11">
        <v>0.02</v>
      </c>
      <c r="AC11">
        <v>2.7066951061751601</v>
      </c>
      <c r="AD11">
        <v>0.52224518169610301</v>
      </c>
      <c r="AE11">
        <v>5.6390977402699303</v>
      </c>
      <c r="AF11">
        <v>2.23155708793997</v>
      </c>
      <c r="AG11">
        <v>1.60058916985018</v>
      </c>
      <c r="AH11">
        <v>1.5992783963519099</v>
      </c>
      <c r="AI11">
        <v>0.325048254135405</v>
      </c>
      <c r="AJ11">
        <v>3.5450956893137602</v>
      </c>
      <c r="AK11">
        <v>2.7066951061751601</v>
      </c>
      <c r="AL11">
        <v>0.52224518169610301</v>
      </c>
      <c r="AM11">
        <v>304.66172384702901</v>
      </c>
      <c r="AN11">
        <v>2.1844499244790598</v>
      </c>
      <c r="AO11">
        <v>43295.017784213996</v>
      </c>
      <c r="AP11">
        <v>517.09936452037402</v>
      </c>
      <c r="AQ11">
        <v>1468.00944443407</v>
      </c>
      <c r="AR11">
        <v>2590.1092175865101</v>
      </c>
      <c r="AS11">
        <v>1306.1030381430601</v>
      </c>
      <c r="AT11">
        <v>-2590.1092175865101</v>
      </c>
      <c r="AU11" s="71">
        <f t="shared" si="2"/>
        <v>0.19294569990710533</v>
      </c>
    </row>
    <row r="12" spans="1:48" ht="15.75" customHeight="1" x14ac:dyDescent="0.6">
      <c r="E12">
        <v>8.5529859993982102E-4</v>
      </c>
      <c r="F12" s="18">
        <f t="shared" si="1"/>
        <v>3.2999999999999995E-2</v>
      </c>
      <c r="H12" s="73">
        <f t="shared" si="3"/>
        <v>7</v>
      </c>
      <c r="I12">
        <v>0.75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26">
        <v>3.2999999999999995E-2</v>
      </c>
      <c r="X12">
        <v>203969200.86730501</v>
      </c>
      <c r="Y12">
        <v>-50</v>
      </c>
      <c r="Z12">
        <v>4</v>
      </c>
      <c r="AA12">
        <v>0.114</v>
      </c>
      <c r="AB12">
        <v>0.02</v>
      </c>
      <c r="AC12">
        <v>2.7822604385007299</v>
      </c>
      <c r="AD12">
        <v>0.48946590356608799</v>
      </c>
      <c r="AE12">
        <v>5.6390976287999397</v>
      </c>
      <c r="AF12">
        <v>2.0903021734535301</v>
      </c>
      <c r="AG12">
        <v>1.5878608079152201</v>
      </c>
      <c r="AH12">
        <v>1.5872251040204699</v>
      </c>
      <c r="AI12">
        <v>0.30859459708669801</v>
      </c>
      <c r="AJ12">
        <v>3.7078037010474998</v>
      </c>
      <c r="AK12">
        <v>2.7822604385007299</v>
      </c>
      <c r="AL12">
        <v>0.48946590356608799</v>
      </c>
      <c r="AM12">
        <v>324.44230539786599</v>
      </c>
      <c r="AN12">
        <v>2.2927945349346399</v>
      </c>
      <c r="AO12">
        <v>42402.7731277153</v>
      </c>
      <c r="AP12">
        <v>514.04203078471096</v>
      </c>
      <c r="AQ12">
        <v>1409.29704724408</v>
      </c>
      <c r="AR12">
        <v>2590.1079775407402</v>
      </c>
      <c r="AS12">
        <v>1300.8695314337299</v>
      </c>
      <c r="AT12">
        <v>-2590.1079775407402</v>
      </c>
      <c r="AU12" s="71">
        <f t="shared" si="2"/>
        <v>0.17592382682544461</v>
      </c>
    </row>
    <row r="13" spans="1:48" ht="15.75" customHeight="1" x14ac:dyDescent="0.6">
      <c r="E13">
        <v>1.2566370614359201E-3</v>
      </c>
      <c r="F13" s="18">
        <f t="shared" si="1"/>
        <v>4.0000000000000042E-2</v>
      </c>
      <c r="H13" s="73">
        <f t="shared" si="3"/>
        <v>8</v>
      </c>
      <c r="I13">
        <v>0.75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26">
        <v>4.0000000000000042E-2</v>
      </c>
      <c r="X13">
        <v>299679266.65535998</v>
      </c>
      <c r="Y13">
        <v>-50</v>
      </c>
      <c r="Z13">
        <v>4</v>
      </c>
      <c r="AA13">
        <v>0.114</v>
      </c>
      <c r="AB13">
        <v>0.02</v>
      </c>
      <c r="AC13">
        <v>2.8220182843206199</v>
      </c>
      <c r="AD13">
        <v>0.121619795932049</v>
      </c>
      <c r="AE13">
        <v>5.6934459789889997</v>
      </c>
      <c r="AF13">
        <v>2.6864646970512398</v>
      </c>
      <c r="AG13">
        <v>1.6037826310786101</v>
      </c>
      <c r="AH13">
        <v>1.60304187425539</v>
      </c>
      <c r="AI13">
        <v>7.5852094684352098E-2</v>
      </c>
      <c r="AJ13">
        <v>3.6268110759816001</v>
      </c>
      <c r="AK13">
        <v>2.8220182843206199</v>
      </c>
      <c r="AL13">
        <v>0.121619795932049</v>
      </c>
      <c r="AM13">
        <v>700.42545631107805</v>
      </c>
      <c r="AN13">
        <v>2.7003984883885699</v>
      </c>
      <c r="AO13">
        <v>36544.877354719501</v>
      </c>
      <c r="AP13">
        <v>330.41875135650997</v>
      </c>
      <c r="AQ13">
        <v>950.53414821564604</v>
      </c>
      <c r="AR13">
        <v>1758.99939988708</v>
      </c>
      <c r="AS13">
        <v>783.51749650277895</v>
      </c>
      <c r="AT13">
        <v>-1758.99939988708</v>
      </c>
      <c r="AU13" s="71">
        <f t="shared" si="2"/>
        <v>4.3096742713461214E-2</v>
      </c>
    </row>
    <row r="14" spans="1:48" ht="15.75" customHeight="1" x14ac:dyDescent="0.6">
      <c r="E14">
        <v>1.73494454294496E-3</v>
      </c>
      <c r="F14" s="18">
        <f t="shared" si="1"/>
        <v>4.6999999999999952E-2</v>
      </c>
      <c r="H14" s="73">
        <f t="shared" si="3"/>
        <v>9</v>
      </c>
      <c r="I14">
        <v>0.75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26">
        <v>4.6999999999999952E-2</v>
      </c>
      <c r="X14">
        <v>413744687.526057</v>
      </c>
      <c r="Y14">
        <v>-50</v>
      </c>
      <c r="Z14">
        <v>4</v>
      </c>
      <c r="AA14">
        <v>0.114</v>
      </c>
      <c r="AB14">
        <v>0.02</v>
      </c>
      <c r="AC14">
        <v>2.8634612156286199</v>
      </c>
      <c r="AD14">
        <v>1.20799500848156E-2</v>
      </c>
      <c r="AE14">
        <v>5.6390977232037098</v>
      </c>
      <c r="AF14">
        <v>2.5950957421462899</v>
      </c>
      <c r="AG14">
        <v>1.5826831666704499</v>
      </c>
      <c r="AH14">
        <v>1.5805497759899301</v>
      </c>
      <c r="AI14">
        <v>6.2931724262857303E-3</v>
      </c>
      <c r="AJ14">
        <v>3.9273197278137699</v>
      </c>
      <c r="AK14">
        <v>2.8634612156286199</v>
      </c>
      <c r="AL14">
        <v>1.20799500848156E-2</v>
      </c>
      <c r="AM14">
        <v>2136.5935986773102</v>
      </c>
      <c r="AN14">
        <v>2.85138126554381</v>
      </c>
      <c r="AO14">
        <v>35139.242049208799</v>
      </c>
      <c r="AP14">
        <v>258.54054235320302</v>
      </c>
      <c r="AQ14">
        <v>749.62372599195203</v>
      </c>
      <c r="AR14">
        <v>1357.0393225109401</v>
      </c>
      <c r="AS14">
        <v>623.61857358426505</v>
      </c>
      <c r="AT14">
        <v>-1357.0393225109401</v>
      </c>
      <c r="AU14" s="71">
        <f t="shared" si="2"/>
        <v>4.2186532923455958E-3</v>
      </c>
    </row>
    <row r="15" spans="1:48" ht="15.75" customHeight="1" x14ac:dyDescent="0.6">
      <c r="E15">
        <v>3.1172453105244701E-3</v>
      </c>
      <c r="F15" s="18">
        <f t="shared" si="1"/>
        <v>6.2999999999999987E-2</v>
      </c>
      <c r="H15" s="73">
        <f t="shared" si="3"/>
        <v>10</v>
      </c>
      <c r="I15">
        <v>0.75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26">
        <v>6.2999999999999987E-2</v>
      </c>
      <c r="X15">
        <v>743391880.84695303</v>
      </c>
      <c r="Y15">
        <v>-50</v>
      </c>
      <c r="Z15">
        <v>4</v>
      </c>
      <c r="AA15">
        <v>0.114</v>
      </c>
      <c r="AB15">
        <v>0.02</v>
      </c>
      <c r="AC15">
        <v>3.2809558834905799</v>
      </c>
      <c r="AD15" s="18">
        <v>1.6313984235043099E-6</v>
      </c>
      <c r="AE15">
        <v>5.6390976324408602</v>
      </c>
      <c r="AF15">
        <v>2.53999501872695</v>
      </c>
      <c r="AG15">
        <v>1.5851119390194599</v>
      </c>
      <c r="AH15">
        <v>1.58401522658757</v>
      </c>
      <c r="AI15" s="18">
        <v>9.5829492122397001E-7</v>
      </c>
      <c r="AJ15">
        <v>5.6921608834873902</v>
      </c>
      <c r="AK15">
        <v>3.2809558834905799</v>
      </c>
      <c r="AL15" s="18">
        <v>1.6313984235043099E-6</v>
      </c>
      <c r="AM15">
        <v>0</v>
      </c>
      <c r="AN15">
        <v>3.28095425209216</v>
      </c>
      <c r="AO15">
        <v>35000.017403151804</v>
      </c>
      <c r="AP15">
        <v>171.02633623902</v>
      </c>
      <c r="AQ15">
        <v>526.62347456857503</v>
      </c>
      <c r="AR15">
        <v>957.27052865930898</v>
      </c>
      <c r="AS15">
        <v>409.96300597172501</v>
      </c>
      <c r="AT15">
        <v>-957.27052865930898</v>
      </c>
      <c r="AU15" s="71">
        <f t="shared" si="2"/>
        <v>4.9723266067469327E-7</v>
      </c>
    </row>
    <row r="16" spans="1:48" ht="15.75" customHeight="1" thickBot="1" x14ac:dyDescent="0.75">
      <c r="E16" s="67">
        <v>1.22718463030851E-2</v>
      </c>
      <c r="F16" s="18">
        <f t="shared" si="1"/>
        <v>0.12499999999999985</v>
      </c>
      <c r="H16" s="69">
        <f t="shared" si="3"/>
        <v>11</v>
      </c>
      <c r="I16" s="67">
        <v>0.75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26">
        <v>0.12499999999999985</v>
      </c>
      <c r="X16" s="67">
        <v>2926555338.4312501</v>
      </c>
      <c r="Y16" s="67">
        <v>-50</v>
      </c>
      <c r="Z16" s="67">
        <v>4</v>
      </c>
      <c r="AA16" s="67">
        <v>0.114</v>
      </c>
      <c r="AB16" s="67">
        <v>0.02</v>
      </c>
      <c r="AC16" s="67">
        <v>4.00245507232043</v>
      </c>
      <c r="AD16" s="68">
        <v>5.0552737952219705E-7</v>
      </c>
      <c r="AE16" s="67">
        <v>5.6934459789889997</v>
      </c>
      <c r="AF16" s="67">
        <v>2.6415273154954799</v>
      </c>
      <c r="AG16" s="67">
        <v>1.5932015342475401</v>
      </c>
      <c r="AH16" s="67">
        <v>1.5910742281654999</v>
      </c>
      <c r="AI16" s="68">
        <v>2.4750856508481601E-7</v>
      </c>
      <c r="AJ16" s="67">
        <v>9.8952412223531301</v>
      </c>
      <c r="AK16" s="67">
        <v>4.00245507232043</v>
      </c>
      <c r="AL16" s="68">
        <v>5.0552737952219705E-7</v>
      </c>
      <c r="AM16" s="67">
        <v>0</v>
      </c>
      <c r="AN16" s="67">
        <v>4.00245456679305</v>
      </c>
      <c r="AO16" s="67">
        <v>35000.004420651901</v>
      </c>
      <c r="AP16" s="67">
        <v>100.545384170888</v>
      </c>
      <c r="AQ16" s="67">
        <v>228.69436724175199</v>
      </c>
      <c r="AR16" s="67">
        <v>351.47282484435402</v>
      </c>
      <c r="AS16" s="67">
        <v>229.383382312116</v>
      </c>
      <c r="AT16" s="67">
        <v>-351.47282484435402</v>
      </c>
      <c r="AU16" s="80">
        <f t="shared" si="2"/>
        <v>1.2630432331851678E-7</v>
      </c>
    </row>
    <row r="17" spans="2:47" ht="32" customHeight="1" x14ac:dyDescent="0.95">
      <c r="B17" t="s">
        <v>20</v>
      </c>
      <c r="C17">
        <f>AR17/AR28</f>
        <v>0.76170306252985143</v>
      </c>
      <c r="E17" s="77">
        <v>7.85398163397448E-5</v>
      </c>
      <c r="F17" s="18">
        <f t="shared" si="1"/>
        <v>9.9999999999999985E-3</v>
      </c>
      <c r="G17" s="79">
        <f>AB17</f>
        <v>0.03</v>
      </c>
      <c r="H17" s="78">
        <v>1</v>
      </c>
      <c r="I17" s="76">
        <v>0.75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26">
        <v>9.9999999999999985E-3</v>
      </c>
      <c r="X17" s="76">
        <v>18729954.165959999</v>
      </c>
      <c r="Y17" s="76">
        <v>-50</v>
      </c>
      <c r="Z17" s="76">
        <v>4</v>
      </c>
      <c r="AA17" s="76">
        <v>0.114</v>
      </c>
      <c r="AB17" s="76">
        <v>0.03</v>
      </c>
      <c r="AC17" s="76">
        <v>1.10332244314017</v>
      </c>
      <c r="AD17" s="76">
        <v>0.86182905217763695</v>
      </c>
      <c r="AE17" s="76">
        <v>5.6704470145206196</v>
      </c>
      <c r="AF17" s="76">
        <v>2.5933512383430699</v>
      </c>
      <c r="AG17" s="76">
        <v>2.3917631996883402</v>
      </c>
      <c r="AH17" s="76">
        <v>2.3878296173672702</v>
      </c>
      <c r="AI17" s="77">
        <v>0.55012815574252805</v>
      </c>
      <c r="AJ17" s="77">
        <v>1.2310188123975501</v>
      </c>
      <c r="AK17" s="76">
        <v>1.10332244314017</v>
      </c>
      <c r="AL17" s="76">
        <v>0.86182905217763695</v>
      </c>
      <c r="AM17" s="76">
        <v>186.212968017918</v>
      </c>
      <c r="AN17" s="76">
        <v>0.241493390962533</v>
      </c>
      <c r="AO17" s="76">
        <v>159243.861228678</v>
      </c>
      <c r="AP17" s="76">
        <v>854.92375591060204</v>
      </c>
      <c r="AQ17" s="76">
        <v>2514.51936871106</v>
      </c>
      <c r="AR17" s="76">
        <v>3768.3095955027502</v>
      </c>
      <c r="AS17" s="76">
        <v>2055.34181373298</v>
      </c>
      <c r="AT17" s="76">
        <v>-3768.3095955027502</v>
      </c>
      <c r="AU17" s="75">
        <f t="shared" si="2"/>
        <v>0.78112165445015525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18">
        <f t="shared" si="1"/>
        <v>1.6000000000000011E-2</v>
      </c>
      <c r="H18" s="73">
        <f t="shared" ref="H18:H27" si="4">H17+1</f>
        <v>2</v>
      </c>
      <c r="I18">
        <v>0.75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26">
        <v>1.6000000000000011E-2</v>
      </c>
      <c r="X18">
        <v>47948682.664857604</v>
      </c>
      <c r="Y18">
        <v>-50</v>
      </c>
      <c r="Z18">
        <v>4</v>
      </c>
      <c r="AA18">
        <v>0.114</v>
      </c>
      <c r="AB18">
        <v>0.03</v>
      </c>
      <c r="AC18">
        <v>1.4434405335123399</v>
      </c>
      <c r="AD18">
        <v>0.83151872314931696</v>
      </c>
      <c r="AE18">
        <v>5.6934499732516803</v>
      </c>
      <c r="AF18">
        <v>2.7456406556452699</v>
      </c>
      <c r="AG18">
        <v>2.37505527542372</v>
      </c>
      <c r="AH18">
        <v>2.37230878497685</v>
      </c>
      <c r="AI18" s="18">
        <v>0.518585828846997</v>
      </c>
      <c r="AJ18" s="18">
        <v>1.6217995443093201</v>
      </c>
      <c r="AK18">
        <v>1.4434405335123399</v>
      </c>
      <c r="AL18">
        <v>0.83151872314931696</v>
      </c>
      <c r="AM18">
        <v>192.92397238980001</v>
      </c>
      <c r="AN18">
        <v>0.61192181036302296</v>
      </c>
      <c r="AO18">
        <v>82299.242042978294</v>
      </c>
      <c r="AP18">
        <v>757.79936754875098</v>
      </c>
      <c r="AQ18">
        <v>2515.0647228816001</v>
      </c>
      <c r="AR18">
        <v>3768.4014679986099</v>
      </c>
      <c r="AS18">
        <v>1793.64194593608</v>
      </c>
      <c r="AT18">
        <v>-3768.4014679986099</v>
      </c>
      <c r="AU18" s="71">
        <f t="shared" si="2"/>
        <v>0.57606718381807753</v>
      </c>
    </row>
    <row r="19" spans="2:47" ht="15.75" customHeight="1" x14ac:dyDescent="0.6">
      <c r="E19">
        <v>2.54469004940773E-4</v>
      </c>
      <c r="F19" s="18">
        <f t="shared" si="1"/>
        <v>1.7999999999999992E-2</v>
      </c>
      <c r="H19" s="73">
        <f t="shared" si="4"/>
        <v>3</v>
      </c>
      <c r="I19">
        <v>0.75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26">
        <v>1.7999999999999992E-2</v>
      </c>
      <c r="X19">
        <v>60685051.497710504</v>
      </c>
      <c r="Y19">
        <v>-50</v>
      </c>
      <c r="Z19">
        <v>4</v>
      </c>
      <c r="AA19">
        <v>0.114</v>
      </c>
      <c r="AB19">
        <v>0.03</v>
      </c>
      <c r="AC19">
        <v>1.58720992978001</v>
      </c>
      <c r="AD19">
        <v>0.81668237992486703</v>
      </c>
      <c r="AE19">
        <v>5.6934459789889997</v>
      </c>
      <c r="AF19">
        <v>2.7785646775121</v>
      </c>
      <c r="AG19">
        <v>2.38845261066214</v>
      </c>
      <c r="AH19">
        <v>2.3827374713194298</v>
      </c>
      <c r="AI19" s="18">
        <v>0.50514862148552198</v>
      </c>
      <c r="AJ19" s="18">
        <v>1.79213904516842</v>
      </c>
      <c r="AK19">
        <v>1.58720992978001</v>
      </c>
      <c r="AL19">
        <v>0.81668237992486703</v>
      </c>
      <c r="AM19">
        <v>196.385557978582</v>
      </c>
      <c r="AN19">
        <v>0.77052754985514604</v>
      </c>
      <c r="AO19">
        <v>71889.305154337198</v>
      </c>
      <c r="AP19">
        <v>882.413943575453</v>
      </c>
      <c r="AQ19">
        <v>2515.02920787326</v>
      </c>
      <c r="AR19">
        <v>3768.4151509588301</v>
      </c>
      <c r="AS19">
        <v>2085.2902800299198</v>
      </c>
      <c r="AT19">
        <v>-3768.4151509588301</v>
      </c>
      <c r="AU19" s="71">
        <f t="shared" si="2"/>
        <v>0.51453961105073265</v>
      </c>
    </row>
    <row r="20" spans="2:47" ht="15.75" customHeight="1" x14ac:dyDescent="0.6">
      <c r="E20">
        <v>3.1415926535897898E-4</v>
      </c>
      <c r="F20" s="18">
        <f t="shared" si="1"/>
        <v>1.999999999999999E-2</v>
      </c>
      <c r="H20" s="73">
        <f t="shared" si="4"/>
        <v>4</v>
      </c>
      <c r="I20">
        <v>0.75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26">
        <v>1.999999999999999E-2</v>
      </c>
      <c r="X20">
        <v>74919816.6638401</v>
      </c>
      <c r="Y20">
        <v>-50</v>
      </c>
      <c r="Z20">
        <v>4</v>
      </c>
      <c r="AA20">
        <v>0.114</v>
      </c>
      <c r="AB20">
        <v>0.03</v>
      </c>
      <c r="AC20">
        <v>1.7371901740073501</v>
      </c>
      <c r="AD20">
        <v>0.79345155164797798</v>
      </c>
      <c r="AE20">
        <v>5.6908337312011703</v>
      </c>
      <c r="AF20">
        <v>2.6806160779721102</v>
      </c>
      <c r="AG20">
        <v>2.3964265896602002</v>
      </c>
      <c r="AH20">
        <v>2.3935472744527102</v>
      </c>
      <c r="AI20" s="18">
        <v>0.49022663299456698</v>
      </c>
      <c r="AJ20" s="18">
        <v>1.9825178183900301</v>
      </c>
      <c r="AK20">
        <v>1.7371901740073501</v>
      </c>
      <c r="AL20">
        <v>0.79345155164797798</v>
      </c>
      <c r="AM20">
        <v>202.06798348718101</v>
      </c>
      <c r="AN20">
        <v>0.943738622359371</v>
      </c>
      <c r="AO20">
        <v>64257.255290833797</v>
      </c>
      <c r="AP20">
        <v>884.11169748632199</v>
      </c>
      <c r="AQ20">
        <v>2514.6047929917099</v>
      </c>
      <c r="AR20">
        <v>3768.3270840719802</v>
      </c>
      <c r="AS20">
        <v>2122.5035826084099</v>
      </c>
      <c r="AT20">
        <v>-3768.3270840719802</v>
      </c>
      <c r="AU20" s="71">
        <f t="shared" si="2"/>
        <v>0.45674420884942263</v>
      </c>
    </row>
    <row r="21" spans="2:47" ht="15.75" customHeight="1" x14ac:dyDescent="0.6">
      <c r="E21">
        <v>6.6051985541725399E-4</v>
      </c>
      <c r="F21" s="18">
        <f t="shared" si="1"/>
        <v>2.8999999999999998E-2</v>
      </c>
      <c r="H21" s="73">
        <f t="shared" si="4"/>
        <v>5</v>
      </c>
      <c r="I21">
        <v>0.75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26">
        <v>2.8999999999999998E-2</v>
      </c>
      <c r="X21">
        <v>157518914.53572401</v>
      </c>
      <c r="Y21">
        <v>-50</v>
      </c>
      <c r="Z21">
        <v>4</v>
      </c>
      <c r="AA21">
        <v>0.114</v>
      </c>
      <c r="AB21">
        <v>0.03</v>
      </c>
      <c r="AC21">
        <v>2.5614583544616201</v>
      </c>
      <c r="AD21">
        <v>0.66648139058856704</v>
      </c>
      <c r="AE21">
        <v>5.69345197038301</v>
      </c>
      <c r="AF21">
        <v>2.34078397380065</v>
      </c>
      <c r="AG21">
        <v>2.41368236313357</v>
      </c>
      <c r="AH21">
        <v>2.4111387129980701</v>
      </c>
      <c r="AI21">
        <v>0.407060605756279</v>
      </c>
      <c r="AJ21">
        <v>3.0872031431589901</v>
      </c>
      <c r="AK21">
        <v>2.5614583544616201</v>
      </c>
      <c r="AL21">
        <v>0.66648139058856704</v>
      </c>
      <c r="AM21">
        <v>239.83835990307199</v>
      </c>
      <c r="AN21">
        <v>1.89497696387305</v>
      </c>
      <c r="AO21">
        <v>47225.8946842101</v>
      </c>
      <c r="AP21">
        <v>816.53164134714802</v>
      </c>
      <c r="AQ21">
        <v>2514.4474303795701</v>
      </c>
      <c r="AR21">
        <v>3768.2724614306999</v>
      </c>
      <c r="AS21">
        <v>1943.0180189515299</v>
      </c>
      <c r="AT21">
        <v>-3768.2724614306999</v>
      </c>
      <c r="AU21" s="71">
        <f t="shared" si="2"/>
        <v>0.26019606738000289</v>
      </c>
    </row>
    <row r="22" spans="2:47" ht="15.75" customHeight="1" x14ac:dyDescent="0.6">
      <c r="E22">
        <v>8.0424771931898698E-4</v>
      </c>
      <c r="F22" s="18">
        <f t="shared" si="1"/>
        <v>3.2000000000000001E-2</v>
      </c>
      <c r="H22" s="73">
        <f t="shared" si="4"/>
        <v>6</v>
      </c>
      <c r="I22">
        <v>0.75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26">
        <v>3.2000000000000001E-2</v>
      </c>
      <c r="X22">
        <v>191794730.65943101</v>
      </c>
      <c r="Y22">
        <v>-50</v>
      </c>
      <c r="Z22">
        <v>4</v>
      </c>
      <c r="AA22">
        <v>0.114</v>
      </c>
      <c r="AB22">
        <v>0.03</v>
      </c>
      <c r="AC22">
        <v>2.90774406784324</v>
      </c>
      <c r="AD22">
        <v>0.63167782881483903</v>
      </c>
      <c r="AE22">
        <v>5.6790746218932702</v>
      </c>
      <c r="AF22">
        <v>2.4378944623391399</v>
      </c>
      <c r="AG22">
        <v>2.4041151371651699</v>
      </c>
      <c r="AH22">
        <v>2.4035962731532199</v>
      </c>
      <c r="AI22">
        <v>0.37405701143580999</v>
      </c>
      <c r="AJ22">
        <v>3.5456204153199802</v>
      </c>
      <c r="AK22">
        <v>2.90774406784324</v>
      </c>
      <c r="AL22">
        <v>0.63167782881483903</v>
      </c>
      <c r="AM22">
        <v>252.55903363096601</v>
      </c>
      <c r="AN22">
        <v>2.2760662390283999</v>
      </c>
      <c r="AO22">
        <v>44643.869046803396</v>
      </c>
      <c r="AP22">
        <v>650.05808658590104</v>
      </c>
      <c r="AQ22">
        <v>2514.5074490491602</v>
      </c>
      <c r="AR22">
        <v>3768.2351310890899</v>
      </c>
      <c r="AS22">
        <v>1528.8981491009199</v>
      </c>
      <c r="AT22">
        <v>-3768.2351310890899</v>
      </c>
      <c r="AU22" s="71">
        <f t="shared" si="2"/>
        <v>0.217239830630408</v>
      </c>
    </row>
    <row r="23" spans="2:47" ht="15.75" customHeight="1" x14ac:dyDescent="0.6">
      <c r="E23">
        <v>8.5529859993982102E-4</v>
      </c>
      <c r="F23" s="18">
        <f t="shared" si="1"/>
        <v>3.2999999999999995E-2</v>
      </c>
      <c r="H23" s="73">
        <f t="shared" si="4"/>
        <v>7</v>
      </c>
      <c r="I23">
        <v>0.75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26">
        <v>3.2999999999999995E-2</v>
      </c>
      <c r="X23">
        <v>203969200.86730501</v>
      </c>
      <c r="Y23">
        <v>-50</v>
      </c>
      <c r="Z23">
        <v>4</v>
      </c>
      <c r="AA23">
        <v>0.114</v>
      </c>
      <c r="AB23">
        <v>0.03</v>
      </c>
      <c r="AC23">
        <v>2.98788418781416</v>
      </c>
      <c r="AD23">
        <v>0.59829133927261502</v>
      </c>
      <c r="AE23">
        <v>5.6921758034591399</v>
      </c>
      <c r="AF23">
        <v>2.2388385392613901</v>
      </c>
      <c r="AG23">
        <v>2.3816151568961499</v>
      </c>
      <c r="AH23">
        <v>2.3761790408805901</v>
      </c>
      <c r="AI23">
        <v>0.36236029562522099</v>
      </c>
      <c r="AJ23">
        <v>3.7084224424541898</v>
      </c>
      <c r="AK23">
        <v>2.98788418781416</v>
      </c>
      <c r="AL23">
        <v>0.59829133927261502</v>
      </c>
      <c r="AM23">
        <v>266.23956087097901</v>
      </c>
      <c r="AN23">
        <v>2.3895928485415401</v>
      </c>
      <c r="AO23">
        <v>43696.7373097823</v>
      </c>
      <c r="AP23">
        <v>811.15614932184997</v>
      </c>
      <c r="AQ23">
        <v>2514.5020716375602</v>
      </c>
      <c r="AR23">
        <v>3768.1634234072999</v>
      </c>
      <c r="AS23">
        <v>1960.1577054536699</v>
      </c>
      <c r="AT23">
        <v>-3768.1634234072999</v>
      </c>
      <c r="AU23" s="71">
        <f t="shared" si="2"/>
        <v>0.20023913300009988</v>
      </c>
    </row>
    <row r="24" spans="2:47" ht="15.75" customHeight="1" x14ac:dyDescent="0.6">
      <c r="E24">
        <v>1.2566370614359201E-3</v>
      </c>
      <c r="F24" s="18">
        <f t="shared" si="1"/>
        <v>4.0000000000000042E-2</v>
      </c>
      <c r="H24" s="73">
        <f t="shared" si="4"/>
        <v>8</v>
      </c>
      <c r="I24">
        <v>0.75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26">
        <v>4.0000000000000042E-2</v>
      </c>
      <c r="X24">
        <v>299679266.65535998</v>
      </c>
      <c r="Y24">
        <v>-50</v>
      </c>
      <c r="Z24">
        <v>4</v>
      </c>
      <c r="AA24">
        <v>0.114</v>
      </c>
      <c r="AB24">
        <v>0.03</v>
      </c>
      <c r="AC24">
        <v>3.7598411680475299</v>
      </c>
      <c r="AD24">
        <v>0.456225871482273</v>
      </c>
      <c r="AE24">
        <v>5.6709582801426999</v>
      </c>
      <c r="AF24">
        <v>2.0975962673863799</v>
      </c>
      <c r="AG24">
        <v>2.3804872159188699</v>
      </c>
      <c r="AH24">
        <v>2.3766189035723202</v>
      </c>
      <c r="AI24">
        <v>0.2751855428387</v>
      </c>
      <c r="AJ24">
        <v>4.9883270112372804</v>
      </c>
      <c r="AK24">
        <v>3.7598411680475299</v>
      </c>
      <c r="AL24">
        <v>0.456225871482273</v>
      </c>
      <c r="AM24">
        <v>288.82063846441798</v>
      </c>
      <c r="AN24">
        <v>3.3036152965652601</v>
      </c>
      <c r="AO24">
        <v>39793.796979662402</v>
      </c>
      <c r="AP24">
        <v>702.10484872430504</v>
      </c>
      <c r="AQ24">
        <v>2320.8315118844498</v>
      </c>
      <c r="AR24">
        <v>3768.1825896636801</v>
      </c>
      <c r="AS24">
        <v>1772.88444818678</v>
      </c>
      <c r="AT24">
        <v>-3768.1825896636801</v>
      </c>
      <c r="AU24" s="71">
        <f t="shared" si="2"/>
        <v>0.12134179373305529</v>
      </c>
    </row>
    <row r="25" spans="2:47" ht="13" x14ac:dyDescent="0.6">
      <c r="E25">
        <v>1.73494454294496E-3</v>
      </c>
      <c r="F25" s="18">
        <f t="shared" si="1"/>
        <v>4.6999999999999952E-2</v>
      </c>
      <c r="H25" s="73">
        <f t="shared" si="4"/>
        <v>9</v>
      </c>
      <c r="I25">
        <v>0.75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26">
        <v>4.6999999999999952E-2</v>
      </c>
      <c r="X25">
        <v>413744687.526057</v>
      </c>
      <c r="Y25">
        <v>-50</v>
      </c>
      <c r="Z25">
        <v>4</v>
      </c>
      <c r="AA25">
        <v>0.114</v>
      </c>
      <c r="AB25">
        <v>0.03</v>
      </c>
      <c r="AC25">
        <v>4.3006941564846901</v>
      </c>
      <c r="AD25">
        <v>0.26603565282789698</v>
      </c>
      <c r="AE25">
        <v>5.6934379904636598</v>
      </c>
      <c r="AF25">
        <v>2.2065943477304599</v>
      </c>
      <c r="AG25">
        <v>2.4054916991067601</v>
      </c>
      <c r="AH25">
        <v>2.40586601097516</v>
      </c>
      <c r="AI25">
        <v>0.163814124029147</v>
      </c>
      <c r="AJ25">
        <v>6.1620097447439299</v>
      </c>
      <c r="AK25">
        <v>4.3006941564846901</v>
      </c>
      <c r="AL25">
        <v>0.26603565282789698</v>
      </c>
      <c r="AM25">
        <v>384.32740032652902</v>
      </c>
      <c r="AN25">
        <v>4.0346585036567904</v>
      </c>
      <c r="AO25">
        <v>37282.593578217602</v>
      </c>
      <c r="AP25">
        <v>574.23935928213803</v>
      </c>
      <c r="AQ25">
        <v>1727.3280832442199</v>
      </c>
      <c r="AR25">
        <v>3417.4821902208701</v>
      </c>
      <c r="AS25">
        <v>1387.49043587387</v>
      </c>
      <c r="AT25">
        <v>-3417.4821902208701</v>
      </c>
      <c r="AU25" s="71">
        <f t="shared" si="2"/>
        <v>6.1858770502608754E-2</v>
      </c>
    </row>
    <row r="26" spans="2:47" ht="13" x14ac:dyDescent="0.6">
      <c r="E26">
        <v>3.1172453105244701E-3</v>
      </c>
      <c r="F26" s="18">
        <f t="shared" si="1"/>
        <v>6.2999999999999987E-2</v>
      </c>
      <c r="H26" s="73">
        <f t="shared" si="4"/>
        <v>10</v>
      </c>
      <c r="I26">
        <v>0.75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26">
        <v>6.2999999999999987E-2</v>
      </c>
      <c r="X26">
        <v>743391880.84695303</v>
      </c>
      <c r="Y26">
        <v>-50</v>
      </c>
      <c r="Z26">
        <v>4</v>
      </c>
      <c r="AA26">
        <v>0.114</v>
      </c>
      <c r="AB26">
        <v>0.03</v>
      </c>
      <c r="AC26">
        <v>4.6300361291679204</v>
      </c>
      <c r="AD26">
        <v>2.59419514269498E-2</v>
      </c>
      <c r="AE26">
        <v>5.66891321765437</v>
      </c>
      <c r="AF26">
        <v>2.6366938926547698</v>
      </c>
      <c r="AG26">
        <v>2.39715624760407</v>
      </c>
      <c r="AH26">
        <v>2.3983943929044802</v>
      </c>
      <c r="AI26">
        <v>1.28392203889202E-2</v>
      </c>
      <c r="AJ26">
        <v>7.40949158331102</v>
      </c>
      <c r="AK26">
        <v>4.6300361291679204</v>
      </c>
      <c r="AL26">
        <v>2.59419514269498E-2</v>
      </c>
      <c r="AM26">
        <v>1614.1607179734201</v>
      </c>
      <c r="AN26">
        <v>4.6040941777409801</v>
      </c>
      <c r="AO26">
        <v>35188.127706542997</v>
      </c>
      <c r="AP26">
        <v>343.324731794363</v>
      </c>
      <c r="AQ26">
        <v>1156.2693800424299</v>
      </c>
      <c r="AR26">
        <v>2029.4498569928201</v>
      </c>
      <c r="AS26">
        <v>795.15340619340202</v>
      </c>
      <c r="AT26">
        <v>-2029.4498569928201</v>
      </c>
      <c r="AU26" s="71">
        <f t="shared" si="2"/>
        <v>5.6029695456419511E-3</v>
      </c>
    </row>
    <row r="27" spans="2:47" ht="13.75" thickBot="1" x14ac:dyDescent="0.75">
      <c r="E27" s="67">
        <v>1.22718463030851E-2</v>
      </c>
      <c r="F27" s="18">
        <f t="shared" si="1"/>
        <v>0.12499999999999985</v>
      </c>
      <c r="H27" s="69">
        <f t="shared" si="4"/>
        <v>11</v>
      </c>
      <c r="I27" s="67">
        <v>0.75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26">
        <v>0.12499999999999985</v>
      </c>
      <c r="X27" s="67">
        <v>2926555338.4312501</v>
      </c>
      <c r="Y27" s="67">
        <v>-50</v>
      </c>
      <c r="Z27" s="67">
        <v>4</v>
      </c>
      <c r="AA27" s="67">
        <v>0.114</v>
      </c>
      <c r="AB27" s="67">
        <v>0.03</v>
      </c>
      <c r="AC27" s="67">
        <v>5.7268312833383499</v>
      </c>
      <c r="AD27" s="68">
        <v>7.2332594410608199E-7</v>
      </c>
      <c r="AE27" s="67">
        <v>5.6934459789889997</v>
      </c>
      <c r="AF27" s="67">
        <v>2.5078538008982898</v>
      </c>
      <c r="AG27" s="67">
        <v>2.3790532994806002</v>
      </c>
      <c r="AH27" s="67">
        <v>2.3776282851029</v>
      </c>
      <c r="AI27" s="68">
        <v>3.7133395709098398E-7</v>
      </c>
      <c r="AJ27" s="67">
        <v>13.9994881667385</v>
      </c>
      <c r="AK27" s="67">
        <v>5.7268312833383499</v>
      </c>
      <c r="AL27" s="68">
        <v>7.2332594410608199E-7</v>
      </c>
      <c r="AM27" s="67">
        <v>0</v>
      </c>
      <c r="AN27" s="67">
        <v>5.7268305600124103</v>
      </c>
      <c r="AO27" s="67">
        <v>35000.004420666497</v>
      </c>
      <c r="AP27" s="67">
        <v>132.58193363577399</v>
      </c>
      <c r="AQ27" s="67">
        <v>412.71752802425601</v>
      </c>
      <c r="AR27" s="67">
        <v>637.082888777025</v>
      </c>
      <c r="AS27" s="67">
        <v>288.34468894003697</v>
      </c>
      <c r="AT27" s="67">
        <v>-637.082888777025</v>
      </c>
      <c r="AU27" s="80">
        <f t="shared" si="2"/>
        <v>1.2630474136902328E-7</v>
      </c>
    </row>
    <row r="28" spans="2:47" ht="22.75" x14ac:dyDescent="0.95">
      <c r="B28" t="s">
        <v>20</v>
      </c>
      <c r="C28">
        <f>AR28/AR39</f>
        <v>0.80749126765106505</v>
      </c>
      <c r="E28" s="77">
        <v>7.85398163397448E-5</v>
      </c>
      <c r="F28" s="18">
        <f t="shared" si="1"/>
        <v>9.9999999999999985E-3</v>
      </c>
      <c r="G28" s="79">
        <f>AB28</f>
        <v>0.04</v>
      </c>
      <c r="H28" s="78">
        <v>1</v>
      </c>
      <c r="I28" s="76">
        <v>0.75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26">
        <v>9.9999999999999985E-3</v>
      </c>
      <c r="X28" s="77">
        <v>18729954.165959999</v>
      </c>
      <c r="Y28" s="76">
        <v>-50</v>
      </c>
      <c r="Z28" s="76">
        <v>4</v>
      </c>
      <c r="AA28" s="76">
        <v>0.114</v>
      </c>
      <c r="AB28" s="76">
        <v>0.04</v>
      </c>
      <c r="AC28" s="76">
        <v>1.1198823272379701</v>
      </c>
      <c r="AD28" s="76">
        <v>0.87722135464814999</v>
      </c>
      <c r="AE28" s="76">
        <v>5.6759431199580099</v>
      </c>
      <c r="AF28" s="76">
        <v>2.7149916049527199</v>
      </c>
      <c r="AG28" s="76">
        <v>3.1731810802938898</v>
      </c>
      <c r="AH28" s="76">
        <v>3.16814684481849</v>
      </c>
      <c r="AI28" s="77">
        <v>0.55516837337938996</v>
      </c>
      <c r="AJ28" s="77">
        <v>1.2312595010962799</v>
      </c>
      <c r="AK28" s="76">
        <v>1.1198823272379701</v>
      </c>
      <c r="AL28" s="76">
        <v>0.87722135464814999</v>
      </c>
      <c r="AM28" s="76">
        <v>182.96542013720699</v>
      </c>
      <c r="AN28" s="76">
        <v>0.24266097258982</v>
      </c>
      <c r="AO28" s="76">
        <v>160866.344269444</v>
      </c>
      <c r="AP28" s="76">
        <v>1140.75260396364</v>
      </c>
      <c r="AQ28" s="76">
        <v>3310.5249309464498</v>
      </c>
      <c r="AR28" s="76">
        <v>4947.2160227202303</v>
      </c>
      <c r="AS28" s="76">
        <v>2734.58626713892</v>
      </c>
      <c r="AT28" s="76">
        <v>-4947.2160227202303</v>
      </c>
      <c r="AU28" s="75">
        <f t="shared" si="2"/>
        <v>0.78331565139677772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18">
        <f t="shared" si="1"/>
        <v>1.6000000000000011E-2</v>
      </c>
      <c r="H29" s="73">
        <f t="shared" ref="H29:H38" si="5">H28+1</f>
        <v>2</v>
      </c>
      <c r="I29" s="66">
        <v>0.75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26">
        <v>1.6000000000000011E-2</v>
      </c>
      <c r="X29" s="72">
        <v>47948682.664857604</v>
      </c>
      <c r="Y29" s="66">
        <v>-50</v>
      </c>
      <c r="Z29" s="66">
        <v>4</v>
      </c>
      <c r="AA29" s="66">
        <v>0.114</v>
      </c>
      <c r="AB29" s="66">
        <v>0.04</v>
      </c>
      <c r="AC29" s="66">
        <v>1.4561604488664699</v>
      </c>
      <c r="AD29" s="66">
        <v>0.84213449817869701</v>
      </c>
      <c r="AE29" s="66">
        <v>5.6926551149798401</v>
      </c>
      <c r="AF29" s="66">
        <v>2.7638570566849499</v>
      </c>
      <c r="AG29" s="66">
        <v>3.19826179951328</v>
      </c>
      <c r="AH29" s="66">
        <v>3.1910271192856001</v>
      </c>
      <c r="AI29" s="72">
        <v>0.52537850532473296</v>
      </c>
      <c r="AJ29" s="72">
        <v>1.62206549895255</v>
      </c>
      <c r="AK29" s="66">
        <v>1.4561604488664699</v>
      </c>
      <c r="AL29" s="66">
        <v>0.84213449817869701</v>
      </c>
      <c r="AM29" s="66">
        <v>190.509737783632</v>
      </c>
      <c r="AN29" s="66">
        <v>0.61402595068777199</v>
      </c>
      <c r="AO29" s="66">
        <v>82742.273363351604</v>
      </c>
      <c r="AP29" s="66">
        <v>1142.2525212580399</v>
      </c>
      <c r="AQ29" s="66">
        <v>3310.9549002326198</v>
      </c>
      <c r="AR29" s="66">
        <v>4947.2799811124696</v>
      </c>
      <c r="AS29" s="66">
        <v>2685.6524014131901</v>
      </c>
      <c r="AT29" s="66">
        <v>-4947.2799811124696</v>
      </c>
      <c r="AU29" s="71">
        <f t="shared" si="2"/>
        <v>0.57832534789297851</v>
      </c>
    </row>
    <row r="30" spans="2:47" ht="13" x14ac:dyDescent="0.6">
      <c r="E30" s="66">
        <v>2.54469004940773E-4</v>
      </c>
      <c r="F30" s="18">
        <f t="shared" si="1"/>
        <v>1.7999999999999992E-2</v>
      </c>
      <c r="H30" s="73">
        <f t="shared" si="5"/>
        <v>3</v>
      </c>
      <c r="I30" s="66">
        <v>0.75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26">
        <v>1.7999999999999992E-2</v>
      </c>
      <c r="X30" s="72">
        <v>60685051.497710504</v>
      </c>
      <c r="Y30" s="66">
        <v>-50</v>
      </c>
      <c r="Z30" s="66">
        <v>4</v>
      </c>
      <c r="AA30" s="66">
        <v>0.114</v>
      </c>
      <c r="AB30" s="66">
        <v>0.04</v>
      </c>
      <c r="AC30" s="66">
        <v>1.59469405580056</v>
      </c>
      <c r="AD30" s="66">
        <v>0.82266616270344295</v>
      </c>
      <c r="AE30" s="66">
        <v>5.6934499732516803</v>
      </c>
      <c r="AF30" s="66">
        <v>2.7059408946810999</v>
      </c>
      <c r="AG30" s="66">
        <v>3.19384045519051</v>
      </c>
      <c r="AH30" s="66">
        <v>3.1894966046504298</v>
      </c>
      <c r="AI30" s="72">
        <v>0.51295117570148896</v>
      </c>
      <c r="AJ30" s="72">
        <v>1.79241599269594</v>
      </c>
      <c r="AK30" s="66">
        <v>1.59469405580056</v>
      </c>
      <c r="AL30" s="66">
        <v>0.82266616270344295</v>
      </c>
      <c r="AM30" s="66">
        <v>194.967346581546</v>
      </c>
      <c r="AN30" s="66">
        <v>0.77202789309712005</v>
      </c>
      <c r="AO30" s="66">
        <v>72088.934541599505</v>
      </c>
      <c r="AP30" s="66">
        <v>1175.68109648213</v>
      </c>
      <c r="AQ30" s="66">
        <v>3311.1539511772298</v>
      </c>
      <c r="AR30" s="66">
        <v>4947.1148919390698</v>
      </c>
      <c r="AS30" s="66">
        <v>2794.2356273763799</v>
      </c>
      <c r="AT30" s="66">
        <v>-4947.1148919390698</v>
      </c>
      <c r="AU30" s="71">
        <f t="shared" si="2"/>
        <v>0.51587711116816848</v>
      </c>
    </row>
    <row r="31" spans="2:47" ht="13" x14ac:dyDescent="0.6">
      <c r="E31" s="66">
        <v>3.1415926535897898E-4</v>
      </c>
      <c r="F31" s="18">
        <f t="shared" si="1"/>
        <v>1.999999999999999E-2</v>
      </c>
      <c r="H31" s="73">
        <f t="shared" si="5"/>
        <v>4</v>
      </c>
      <c r="I31" s="66">
        <v>0.75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26">
        <v>1.999999999999999E-2</v>
      </c>
      <c r="X31" s="72">
        <v>74919816.6638401</v>
      </c>
      <c r="Y31" s="66">
        <v>-50</v>
      </c>
      <c r="Z31" s="66">
        <v>4</v>
      </c>
      <c r="AA31" s="66">
        <v>0.114</v>
      </c>
      <c r="AB31" s="66">
        <v>0.04</v>
      </c>
      <c r="AC31" s="66">
        <v>1.7636254761514101</v>
      </c>
      <c r="AD31" s="66">
        <v>0.81363769002044195</v>
      </c>
      <c r="AE31" s="66">
        <v>5.69345197038301</v>
      </c>
      <c r="AF31" s="66">
        <v>2.75562578135363</v>
      </c>
      <c r="AG31" s="66">
        <v>3.20830227973704</v>
      </c>
      <c r="AH31" s="66">
        <v>3.19894376742038</v>
      </c>
      <c r="AI31" s="72">
        <v>0.49945383708012703</v>
      </c>
      <c r="AJ31" s="72">
        <v>1.9828071765725299</v>
      </c>
      <c r="AK31" s="66">
        <v>1.7636254761514101</v>
      </c>
      <c r="AL31" s="66">
        <v>0.81363769002044195</v>
      </c>
      <c r="AM31" s="66">
        <v>197.090668816705</v>
      </c>
      <c r="AN31" s="66">
        <v>0.94998778613096302</v>
      </c>
      <c r="AO31" s="66">
        <v>64808.565422269501</v>
      </c>
      <c r="AP31" s="66">
        <v>1181.8942786243899</v>
      </c>
      <c r="AQ31" s="66">
        <v>3310.3334525260302</v>
      </c>
      <c r="AR31" s="66">
        <v>4946.9878096831699</v>
      </c>
      <c r="AS31" s="66">
        <v>2783.8214874798</v>
      </c>
      <c r="AT31" s="66">
        <v>-4946.9878096831699</v>
      </c>
      <c r="AU31" s="71">
        <f t="shared" si="2"/>
        <v>0.46134380628021154</v>
      </c>
    </row>
    <row r="32" spans="2:47" ht="13" x14ac:dyDescent="0.6">
      <c r="E32" s="66">
        <v>6.6051985541725399E-4</v>
      </c>
      <c r="F32" s="18">
        <f t="shared" si="1"/>
        <v>2.8999999999999998E-2</v>
      </c>
      <c r="H32" s="73">
        <f t="shared" si="5"/>
        <v>5</v>
      </c>
      <c r="I32" s="66">
        <v>0.75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26">
        <v>2.8999999999999998E-2</v>
      </c>
      <c r="X32" s="72">
        <v>157518914.53572401</v>
      </c>
      <c r="Y32" s="66">
        <v>-50</v>
      </c>
      <c r="Z32" s="66">
        <v>4</v>
      </c>
      <c r="AA32" s="66">
        <v>0.114</v>
      </c>
      <c r="AB32" s="66">
        <v>0.04</v>
      </c>
      <c r="AC32" s="66">
        <v>2.6387324361380999</v>
      </c>
      <c r="AD32" s="66">
        <v>0.71260220854963197</v>
      </c>
      <c r="AE32" s="66">
        <v>5.69013074097081</v>
      </c>
      <c r="AF32" s="66">
        <v>2.6149846020122798</v>
      </c>
      <c r="AG32" s="66">
        <v>3.2069511294060602</v>
      </c>
      <c r="AH32" s="66">
        <v>3.2173833974880601</v>
      </c>
      <c r="AI32" s="66">
        <v>0.42535743919090002</v>
      </c>
      <c r="AJ32" s="66">
        <v>3.0875640131082802</v>
      </c>
      <c r="AK32" s="66">
        <v>2.6387324361380999</v>
      </c>
      <c r="AL32" s="66">
        <v>0.71260220854963197</v>
      </c>
      <c r="AM32" s="66">
        <v>224.478989411985</v>
      </c>
      <c r="AN32" s="66">
        <v>1.92613022758847</v>
      </c>
      <c r="AO32" s="66">
        <v>47866.234499062703</v>
      </c>
      <c r="AP32" s="66">
        <v>1099.11574751532</v>
      </c>
      <c r="AQ32" s="66">
        <v>3311.1893837499701</v>
      </c>
      <c r="AR32" s="66">
        <v>4946.9766236822697</v>
      </c>
      <c r="AS32" s="66">
        <v>2580.1270340905598</v>
      </c>
      <c r="AT32" s="66">
        <v>-4946.9766236822697</v>
      </c>
      <c r="AU32" s="71">
        <f t="shared" si="2"/>
        <v>0.27005474249316325</v>
      </c>
    </row>
    <row r="33" spans="2:47" ht="13" x14ac:dyDescent="0.6">
      <c r="E33" s="66">
        <v>8.0424771931898698E-4</v>
      </c>
      <c r="F33" s="18">
        <f t="shared" si="1"/>
        <v>3.2000000000000001E-2</v>
      </c>
      <c r="H33" s="73">
        <f t="shared" si="5"/>
        <v>6</v>
      </c>
      <c r="I33" s="66">
        <v>0.75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26">
        <v>3.2000000000000001E-2</v>
      </c>
      <c r="X33" s="72">
        <v>191794730.65943101</v>
      </c>
      <c r="Y33" s="66">
        <v>-50</v>
      </c>
      <c r="Z33" s="66">
        <v>4</v>
      </c>
      <c r="AA33" s="66">
        <v>0.114</v>
      </c>
      <c r="AB33" s="66">
        <v>0.04</v>
      </c>
      <c r="AC33" s="66">
        <v>2.9832993038700901</v>
      </c>
      <c r="AD33" s="66">
        <v>0.67294164330586104</v>
      </c>
      <c r="AE33" s="66">
        <v>5.6888525769156004</v>
      </c>
      <c r="AF33" s="66">
        <v>2.4798155377216</v>
      </c>
      <c r="AG33" s="66">
        <v>3.20540795110638</v>
      </c>
      <c r="AH33" s="66">
        <v>3.2013802627215999</v>
      </c>
      <c r="AI33" s="66">
        <v>0.39679300588446498</v>
      </c>
      <c r="AJ33" s="66">
        <v>3.5459941224600802</v>
      </c>
      <c r="AK33" s="66">
        <v>2.9832993038700901</v>
      </c>
      <c r="AL33" s="66">
        <v>0.67294164330586104</v>
      </c>
      <c r="AM33" s="66">
        <v>237.281956569074</v>
      </c>
      <c r="AN33" s="66">
        <v>2.31035766056422</v>
      </c>
      <c r="AO33" s="66">
        <v>45125.799439080598</v>
      </c>
      <c r="AP33" s="66">
        <v>877.00346035854204</v>
      </c>
      <c r="AQ33" s="66">
        <v>3310.4705098958598</v>
      </c>
      <c r="AR33" s="66">
        <v>4947.03764484168</v>
      </c>
      <c r="AS33" s="66">
        <v>2062.2225959657799</v>
      </c>
      <c r="AT33" s="66">
        <v>-4947.03764484168</v>
      </c>
      <c r="AU33" s="71">
        <f t="shared" si="2"/>
        <v>0.22556960424081027</v>
      </c>
    </row>
    <row r="34" spans="2:47" ht="13" x14ac:dyDescent="0.6">
      <c r="E34" s="66">
        <v>8.5529859993982102E-4</v>
      </c>
      <c r="F34" s="18">
        <f t="shared" si="1"/>
        <v>3.2999999999999995E-2</v>
      </c>
      <c r="H34" s="73">
        <f t="shared" si="5"/>
        <v>7</v>
      </c>
      <c r="I34" s="66">
        <v>0.75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26">
        <v>3.2999999999999995E-2</v>
      </c>
      <c r="X34" s="72">
        <v>203969200.86730501</v>
      </c>
      <c r="Y34" s="66">
        <v>-50</v>
      </c>
      <c r="Z34" s="66">
        <v>4</v>
      </c>
      <c r="AA34" s="66">
        <v>0.114</v>
      </c>
      <c r="AB34" s="66">
        <v>0.04</v>
      </c>
      <c r="AC34" s="66">
        <v>3.0452843872950099</v>
      </c>
      <c r="AD34" s="66">
        <v>0.62856412487222801</v>
      </c>
      <c r="AE34" s="66">
        <v>5.6868075144272696</v>
      </c>
      <c r="AF34" s="66">
        <v>2.2560047253729598</v>
      </c>
      <c r="AG34" s="66">
        <v>3.19512881594021</v>
      </c>
      <c r="AH34" s="66">
        <v>3.2017801002620798</v>
      </c>
      <c r="AI34" s="66">
        <v>0.38697249035773901</v>
      </c>
      <c r="AJ34" s="66">
        <v>3.7088235799970999</v>
      </c>
      <c r="AK34" s="66">
        <v>3.0452843872950099</v>
      </c>
      <c r="AL34" s="66">
        <v>0.62856412487222801</v>
      </c>
      <c r="AM34" s="66">
        <v>253.65605994215301</v>
      </c>
      <c r="AN34" s="66">
        <v>2.4167202624227802</v>
      </c>
      <c r="AO34" s="66">
        <v>44037.494579305101</v>
      </c>
      <c r="AP34" s="66">
        <v>1017.98476837359</v>
      </c>
      <c r="AQ34" s="66">
        <v>3309.9928091358502</v>
      </c>
      <c r="AR34" s="66">
        <v>4946.8891469703804</v>
      </c>
      <c r="AS34" s="66">
        <v>2377.2760032838</v>
      </c>
      <c r="AT34" s="66">
        <v>-4946.8891469703804</v>
      </c>
      <c r="AU34" s="71">
        <f t="shared" si="2"/>
        <v>0.20640572272810076</v>
      </c>
    </row>
    <row r="35" spans="2:47" ht="13" x14ac:dyDescent="0.6">
      <c r="E35" s="66">
        <v>1.2566370614359201E-3</v>
      </c>
      <c r="F35" s="18">
        <f t="shared" si="1"/>
        <v>4.0000000000000042E-2</v>
      </c>
      <c r="H35" s="73">
        <f t="shared" si="5"/>
        <v>8</v>
      </c>
      <c r="I35" s="66">
        <v>0.75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26">
        <v>4.0000000000000042E-2</v>
      </c>
      <c r="X35" s="66">
        <v>299679266.65535998</v>
      </c>
      <c r="Y35" s="66">
        <v>-50</v>
      </c>
      <c r="Z35" s="66">
        <v>4</v>
      </c>
      <c r="AA35" s="66">
        <v>0.114</v>
      </c>
      <c r="AB35" s="66">
        <v>0.04</v>
      </c>
      <c r="AC35" s="66">
        <v>3.9084089621007201</v>
      </c>
      <c r="AD35" s="66">
        <v>0.51902589917555197</v>
      </c>
      <c r="AE35" s="66">
        <v>5.6934419847263298</v>
      </c>
      <c r="AF35" s="66">
        <v>2.2227665341610598</v>
      </c>
      <c r="AG35" s="66">
        <v>3.1998858104571402</v>
      </c>
      <c r="AH35" s="66">
        <v>3.1893517768938202</v>
      </c>
      <c r="AI35" s="66">
        <v>0.31269473969365502</v>
      </c>
      <c r="AJ35" s="66">
        <v>4.98889774580568</v>
      </c>
      <c r="AK35" s="66">
        <v>3.9084089621007201</v>
      </c>
      <c r="AL35" s="66">
        <v>0.51902589917555197</v>
      </c>
      <c r="AM35" s="66">
        <v>262.54826554121001</v>
      </c>
      <c r="AN35" s="66">
        <v>3.3893830629251598</v>
      </c>
      <c r="AO35" s="66">
        <v>40319.6951265108</v>
      </c>
      <c r="AP35" s="66">
        <v>928.92441929254301</v>
      </c>
      <c r="AQ35" s="66">
        <v>3310.84255653847</v>
      </c>
      <c r="AR35" s="66">
        <v>4946.9331283923202</v>
      </c>
      <c r="AS35" s="66">
        <v>2198.3959598736201</v>
      </c>
      <c r="AT35" s="66">
        <v>-4946.9331283923202</v>
      </c>
      <c r="AU35" s="71">
        <f t="shared" si="2"/>
        <v>0.13279723391499496</v>
      </c>
    </row>
    <row r="36" spans="2:47" ht="13" x14ac:dyDescent="0.6">
      <c r="E36" s="66">
        <v>1.73494454294496E-3</v>
      </c>
      <c r="F36" s="18">
        <f t="shared" si="1"/>
        <v>4.6999999999999952E-2</v>
      </c>
      <c r="H36" s="73">
        <f t="shared" si="5"/>
        <v>9</v>
      </c>
      <c r="I36" s="66">
        <v>0.75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26">
        <v>4.6999999999999952E-2</v>
      </c>
      <c r="X36" s="66">
        <v>413744687.526057</v>
      </c>
      <c r="Y36" s="66">
        <v>-50</v>
      </c>
      <c r="Z36" s="66">
        <v>4</v>
      </c>
      <c r="AA36" s="66">
        <v>0.114</v>
      </c>
      <c r="AB36" s="66">
        <v>0.04</v>
      </c>
      <c r="AC36" s="66">
        <v>4.8223734343735503</v>
      </c>
      <c r="AD36" s="66">
        <v>0.42750338346245598</v>
      </c>
      <c r="AE36" s="66">
        <v>5.6390976928074501</v>
      </c>
      <c r="AF36" s="66">
        <v>2.2905148350106601</v>
      </c>
      <c r="AG36" s="66">
        <v>3.2101941620215699</v>
      </c>
      <c r="AH36" s="66">
        <v>3.2121733651942201</v>
      </c>
      <c r="AI36" s="66">
        <v>0.24652449341398699</v>
      </c>
      <c r="AJ36" s="66">
        <v>6.5143292525953296</v>
      </c>
      <c r="AK36" s="66">
        <v>4.8223734343735503</v>
      </c>
      <c r="AL36" s="66">
        <v>0.42750338346245598</v>
      </c>
      <c r="AM36" s="66">
        <v>269.80834097182901</v>
      </c>
      <c r="AN36" s="66">
        <v>4.3948700509110896</v>
      </c>
      <c r="AO36" s="66">
        <v>38378.504398641402</v>
      </c>
      <c r="AP36" s="66">
        <v>859.55020936635105</v>
      </c>
      <c r="AQ36" s="66">
        <v>3216.1049088272298</v>
      </c>
      <c r="AR36" s="66">
        <v>4946.7973521471304</v>
      </c>
      <c r="AS36" s="66">
        <v>2034.1461632185001</v>
      </c>
      <c r="AT36" s="66">
        <v>-4946.7973521471304</v>
      </c>
      <c r="AU36" s="71">
        <f t="shared" si="2"/>
        <v>8.8649995542701213E-2</v>
      </c>
    </row>
    <row r="37" spans="2:47" ht="13" x14ac:dyDescent="0.6">
      <c r="E37" s="66">
        <v>3.1172453105244701E-3</v>
      </c>
      <c r="F37" s="18">
        <f t="shared" si="1"/>
        <v>6.2999999999999987E-2</v>
      </c>
      <c r="H37" s="73">
        <f t="shared" si="5"/>
        <v>10</v>
      </c>
      <c r="I37" s="66">
        <v>0.75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26">
        <v>6.2999999999999987E-2</v>
      </c>
      <c r="X37" s="66">
        <v>743391880.84695303</v>
      </c>
      <c r="Y37" s="66">
        <v>-50</v>
      </c>
      <c r="Z37" s="66">
        <v>4</v>
      </c>
      <c r="AA37" s="66">
        <v>0.114</v>
      </c>
      <c r="AB37" s="66">
        <v>0.04</v>
      </c>
      <c r="AC37" s="66">
        <v>5.9481310209707496</v>
      </c>
      <c r="AD37" s="66">
        <v>0.15539621479551899</v>
      </c>
      <c r="AE37" s="66">
        <v>5.6712139129537498</v>
      </c>
      <c r="AF37" s="66">
        <v>2.35657621167885</v>
      </c>
      <c r="AG37" s="66">
        <v>3.2128122531477898</v>
      </c>
      <c r="AH37" s="66">
        <v>3.20773751195587</v>
      </c>
      <c r="AI37" s="66">
        <v>8.8255642280384697E-2</v>
      </c>
      <c r="AJ37" s="66">
        <v>9.6873121320816296</v>
      </c>
      <c r="AK37" s="66">
        <v>5.9481310209707496</v>
      </c>
      <c r="AL37" s="66">
        <v>0.15539621479551899</v>
      </c>
      <c r="AM37" s="66">
        <v>475.65593902177102</v>
      </c>
      <c r="AN37" s="66">
        <v>5.7927348061752397</v>
      </c>
      <c r="AO37" s="66">
        <v>35926.225162661598</v>
      </c>
      <c r="AP37" s="66">
        <v>510.18107504450097</v>
      </c>
      <c r="AQ37" s="66">
        <v>2024.01465736673</v>
      </c>
      <c r="AR37" s="66">
        <v>3863.3519519022402</v>
      </c>
      <c r="AS37" s="66">
        <v>1252.3890803504401</v>
      </c>
      <c r="AT37" s="66">
        <v>-3863.3519519022402</v>
      </c>
      <c r="AU37" s="71">
        <f t="shared" si="2"/>
        <v>2.6125217189677499E-2</v>
      </c>
    </row>
    <row r="38" spans="2:47" ht="13.75" thickBot="1" x14ac:dyDescent="0.75">
      <c r="E38" s="67">
        <v>1.22718463030851E-2</v>
      </c>
      <c r="F38" s="18">
        <f t="shared" ref="F38:F69" si="6">2*SQRT(E38/PI())</f>
        <v>0.12499999999999985</v>
      </c>
      <c r="H38" s="69">
        <f t="shared" si="5"/>
        <v>11</v>
      </c>
      <c r="I38" s="67">
        <v>0.75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26">
        <v>0.12499999999999985</v>
      </c>
      <c r="X38" s="67">
        <v>2926555338.4312501</v>
      </c>
      <c r="Y38" s="67">
        <v>-50</v>
      </c>
      <c r="Z38" s="67">
        <v>4</v>
      </c>
      <c r="AA38" s="67">
        <v>0.114</v>
      </c>
      <c r="AB38" s="67">
        <v>0.04</v>
      </c>
      <c r="AC38" s="67">
        <v>6.7301254447972996</v>
      </c>
      <c r="AD38" s="68">
        <v>8.5004814018763203E-7</v>
      </c>
      <c r="AE38" s="67">
        <v>5.6934499732516803</v>
      </c>
      <c r="AF38" s="67">
        <v>2.2033551215365401</v>
      </c>
      <c r="AG38" s="67">
        <v>3.1743708724404498</v>
      </c>
      <c r="AH38" s="67">
        <v>3.1751591260262</v>
      </c>
      <c r="AI38" s="68">
        <v>4.9537007219106397E-7</v>
      </c>
      <c r="AJ38" s="67">
        <v>17.9467391303772</v>
      </c>
      <c r="AK38" s="67">
        <v>6.7301254447972996</v>
      </c>
      <c r="AL38" s="68">
        <v>8.5004814018763203E-7</v>
      </c>
      <c r="AM38" s="67">
        <v>0</v>
      </c>
      <c r="AN38" s="67">
        <v>6.7301245947491601</v>
      </c>
      <c r="AO38" s="67">
        <v>35000.0044206737</v>
      </c>
      <c r="AP38" s="67">
        <v>178.62938642793401</v>
      </c>
      <c r="AQ38" s="67">
        <v>742.42472701097904</v>
      </c>
      <c r="AR38" s="67">
        <v>1153.7075909923001</v>
      </c>
      <c r="AS38" s="67">
        <v>377.72880529739098</v>
      </c>
      <c r="AT38" s="67">
        <v>-1153.7075909923001</v>
      </c>
      <c r="AU38" s="80">
        <f t="shared" ref="AU38:AU69" si="7">AL38/AK38</f>
        <v>1.263049473832258E-7</v>
      </c>
    </row>
    <row r="39" spans="2:47" ht="22.75" x14ac:dyDescent="0.95">
      <c r="B39" t="s">
        <v>20</v>
      </c>
      <c r="C39">
        <f>AR39/AR50</f>
        <v>0.83832651991706064</v>
      </c>
      <c r="E39" s="77">
        <v>7.85398163397448E-5</v>
      </c>
      <c r="F39" s="18">
        <f t="shared" si="6"/>
        <v>9.9999999999999985E-3</v>
      </c>
      <c r="G39" s="79">
        <f>AB39</f>
        <v>0.05</v>
      </c>
      <c r="H39" s="78">
        <v>1</v>
      </c>
      <c r="I39" s="76">
        <v>0.75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26">
        <v>9.9999999999999985E-3</v>
      </c>
      <c r="X39" s="76">
        <v>18729954.165959999</v>
      </c>
      <c r="Y39" s="76">
        <v>-50</v>
      </c>
      <c r="Z39" s="76">
        <v>4</v>
      </c>
      <c r="AA39" s="76">
        <v>0.114</v>
      </c>
      <c r="AB39" s="76">
        <v>0.05</v>
      </c>
      <c r="AC39" s="76">
        <v>1.1265584190225499</v>
      </c>
      <c r="AD39" s="76">
        <v>0.88342223822150201</v>
      </c>
      <c r="AE39" s="76">
        <v>5.6934419847263298</v>
      </c>
      <c r="AF39" s="76">
        <v>2.7501736695306298</v>
      </c>
      <c r="AG39" s="76">
        <v>3.97920944913841</v>
      </c>
      <c r="AH39" s="76">
        <v>3.96377115321412</v>
      </c>
      <c r="AI39" s="77">
        <v>0.55860119480827997</v>
      </c>
      <c r="AJ39" s="77">
        <v>1.2315087243023499</v>
      </c>
      <c r="AK39" s="76">
        <v>1.1265584190225499</v>
      </c>
      <c r="AL39" s="76">
        <v>0.88342223822150201</v>
      </c>
      <c r="AM39" s="76">
        <v>181.69009331728901</v>
      </c>
      <c r="AN39" s="76">
        <v>0.24313618080104299</v>
      </c>
      <c r="AO39" s="76">
        <v>161512.95940408701</v>
      </c>
      <c r="AP39" s="76">
        <v>1310.83763751795</v>
      </c>
      <c r="AQ39" s="76">
        <v>4108.8478597174399</v>
      </c>
      <c r="AR39" s="76">
        <v>6126.6495637919797</v>
      </c>
      <c r="AS39" s="76">
        <v>3127.3333223435602</v>
      </c>
      <c r="AT39" s="76">
        <v>-6126.6495637919797</v>
      </c>
      <c r="AU39" s="75">
        <f t="shared" si="7"/>
        <v>0.78417792038516454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18">
        <f t="shared" si="6"/>
        <v>1.6000000000000011E-2</v>
      </c>
      <c r="H40" s="73">
        <f t="shared" ref="H40:H49" si="8">H39+1</f>
        <v>2</v>
      </c>
      <c r="I40">
        <v>0.75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26">
        <v>1.6000000000000011E-2</v>
      </c>
      <c r="X40">
        <v>47948682.664857604</v>
      </c>
      <c r="Y40">
        <v>-50</v>
      </c>
      <c r="Z40">
        <v>4</v>
      </c>
      <c r="AA40">
        <v>0.114</v>
      </c>
      <c r="AB40">
        <v>0.05</v>
      </c>
      <c r="AC40">
        <v>1.45123595617904</v>
      </c>
      <c r="AD40">
        <v>0.83801672101797298</v>
      </c>
      <c r="AE40">
        <v>5.6758153035524899</v>
      </c>
      <c r="AF40">
        <v>2.5887544981020398</v>
      </c>
      <c r="AG40">
        <v>4.0015728915065596</v>
      </c>
      <c r="AH40">
        <v>3.9858528136359999</v>
      </c>
      <c r="AI40" s="18">
        <v>0.530187364576725</v>
      </c>
      <c r="AJ40" s="18">
        <v>1.6223408997864199</v>
      </c>
      <c r="AK40">
        <v>1.45123595617904</v>
      </c>
      <c r="AL40">
        <v>0.83801672101797298</v>
      </c>
      <c r="AM40">
        <v>191.44012465273801</v>
      </c>
      <c r="AN40">
        <v>0.61321923516106702</v>
      </c>
      <c r="AO40">
        <v>82569.998724460806</v>
      </c>
      <c r="AP40">
        <v>1399.6737110276599</v>
      </c>
      <c r="AQ40">
        <v>4108.7449577540701</v>
      </c>
      <c r="AR40">
        <v>6126.5554604210301</v>
      </c>
      <c r="AS40">
        <v>3325.8707387478598</v>
      </c>
      <c r="AT40">
        <v>-6126.5554604210301</v>
      </c>
      <c r="AU40" s="71">
        <f t="shared" si="7"/>
        <v>0.57745035702146441</v>
      </c>
    </row>
    <row r="41" spans="2:47" ht="13" x14ac:dyDescent="0.6">
      <c r="E41">
        <v>2.54469004940773E-4</v>
      </c>
      <c r="F41" s="18">
        <f t="shared" si="6"/>
        <v>1.7999999999999992E-2</v>
      </c>
      <c r="H41" s="73">
        <f t="shared" si="8"/>
        <v>3</v>
      </c>
      <c r="I41">
        <v>0.75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26">
        <v>1.7999999999999992E-2</v>
      </c>
      <c r="X41">
        <v>60685051.497710504</v>
      </c>
      <c r="Y41">
        <v>-50</v>
      </c>
      <c r="Z41">
        <v>4</v>
      </c>
      <c r="AA41">
        <v>0.114</v>
      </c>
      <c r="AB41">
        <v>0.05</v>
      </c>
      <c r="AC41">
        <v>1.6041453653635001</v>
      </c>
      <c r="AD41">
        <v>0.83021081847945499</v>
      </c>
      <c r="AE41">
        <v>5.69287879368951</v>
      </c>
      <c r="AF41">
        <v>2.6622564368022799</v>
      </c>
      <c r="AG41">
        <v>3.9937344111812298</v>
      </c>
      <c r="AH41">
        <v>3.9772857546517502</v>
      </c>
      <c r="AI41" s="18">
        <v>0.51819598074310302</v>
      </c>
      <c r="AJ41" s="18">
        <v>1.79270275703805</v>
      </c>
      <c r="AK41">
        <v>1.6041453653635001</v>
      </c>
      <c r="AL41">
        <v>0.83021081847945499</v>
      </c>
      <c r="AM41">
        <v>193.209502549593</v>
      </c>
      <c r="AN41">
        <v>0.77393454688404395</v>
      </c>
      <c r="AO41">
        <v>72338.773396070697</v>
      </c>
      <c r="AP41">
        <v>1412.48136147987</v>
      </c>
      <c r="AQ41">
        <v>4108.6391442460199</v>
      </c>
      <c r="AR41">
        <v>6126.5911585038702</v>
      </c>
      <c r="AS41">
        <v>3409.42060355488</v>
      </c>
      <c r="AT41">
        <v>-6126.5911585038702</v>
      </c>
      <c r="AU41" s="71">
        <f t="shared" si="7"/>
        <v>0.51754088900249318</v>
      </c>
    </row>
    <row r="42" spans="2:47" ht="13" x14ac:dyDescent="0.6">
      <c r="E42">
        <v>3.1415926535897898E-4</v>
      </c>
      <c r="F42" s="18">
        <f t="shared" si="6"/>
        <v>1.999999999999999E-2</v>
      </c>
      <c r="H42" s="73">
        <f t="shared" si="8"/>
        <v>4</v>
      </c>
      <c r="I42">
        <v>0.75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26">
        <v>1.999999999999999E-2</v>
      </c>
      <c r="X42">
        <v>74919816.6638401</v>
      </c>
      <c r="Y42">
        <v>-50</v>
      </c>
      <c r="Z42">
        <v>4</v>
      </c>
      <c r="AA42">
        <v>0.114</v>
      </c>
      <c r="AB42">
        <v>0.05</v>
      </c>
      <c r="AC42">
        <v>1.76216907403304</v>
      </c>
      <c r="AD42">
        <v>0.81243383858828999</v>
      </c>
      <c r="AE42">
        <v>5.6926231608784601</v>
      </c>
      <c r="AF42">
        <v>2.6412867421751201</v>
      </c>
      <c r="AG42">
        <v>3.9799881991216601</v>
      </c>
      <c r="AH42">
        <v>3.9669586108149</v>
      </c>
      <c r="AI42" s="18">
        <v>0.50520607379229698</v>
      </c>
      <c r="AJ42" s="18">
        <v>1.98310665025481</v>
      </c>
      <c r="AK42">
        <v>1.76216907403304</v>
      </c>
      <c r="AL42">
        <v>0.81243383858828999</v>
      </c>
      <c r="AM42">
        <v>197.388777467626</v>
      </c>
      <c r="AN42">
        <v>0.94973523544475302</v>
      </c>
      <c r="AO42">
        <v>64772.086444476903</v>
      </c>
      <c r="AP42">
        <v>1433.34226509768</v>
      </c>
      <c r="AQ42">
        <v>4108.6782663412396</v>
      </c>
      <c r="AR42">
        <v>6126.4528655233898</v>
      </c>
      <c r="AS42">
        <v>3370.9735343279699</v>
      </c>
      <c r="AT42">
        <v>-6126.4528655233898</v>
      </c>
      <c r="AU42" s="71">
        <f t="shared" si="7"/>
        <v>0.46104193437516722</v>
      </c>
    </row>
    <row r="43" spans="2:47" ht="13" x14ac:dyDescent="0.6">
      <c r="E43">
        <v>6.6051985541725399E-4</v>
      </c>
      <c r="F43" s="18">
        <f t="shared" si="6"/>
        <v>2.8999999999999998E-2</v>
      </c>
      <c r="H43" s="73">
        <f t="shared" si="8"/>
        <v>5</v>
      </c>
      <c r="I43">
        <v>0.75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26">
        <v>2.8999999999999998E-2</v>
      </c>
      <c r="X43">
        <v>157518914.53572401</v>
      </c>
      <c r="Y43">
        <v>-50</v>
      </c>
      <c r="Z43">
        <v>4</v>
      </c>
      <c r="AA43">
        <v>0.114</v>
      </c>
      <c r="AB43">
        <v>0.05</v>
      </c>
      <c r="AC43">
        <v>2.6534483583883199</v>
      </c>
      <c r="AD43">
        <v>0.72121165962377198</v>
      </c>
      <c r="AE43">
        <v>5.6934459789889997</v>
      </c>
      <c r="AF43">
        <v>2.4312581964762399</v>
      </c>
      <c r="AG43">
        <v>3.98545906121011</v>
      </c>
      <c r="AH43">
        <v>3.9751152641990801</v>
      </c>
      <c r="AI43">
        <v>0.43664573924014</v>
      </c>
      <c r="AJ43">
        <v>3.0879374016247301</v>
      </c>
      <c r="AK43">
        <v>2.6534483583883199</v>
      </c>
      <c r="AL43">
        <v>0.72121165962377198</v>
      </c>
      <c r="AM43">
        <v>221.85748262237999</v>
      </c>
      <c r="AN43">
        <v>1.9322366987645501</v>
      </c>
      <c r="AO43">
        <v>47981.480356090899</v>
      </c>
      <c r="AP43">
        <v>1295.6597949020299</v>
      </c>
      <c r="AQ43">
        <v>4108.4126312317403</v>
      </c>
      <c r="AR43">
        <v>6126.4855909129501</v>
      </c>
      <c r="AS43">
        <v>3035.4719708124098</v>
      </c>
      <c r="AT43">
        <v>-6126.4855909129501</v>
      </c>
      <c r="AU43" s="71">
        <f t="shared" si="7"/>
        <v>0.2718016566419364</v>
      </c>
    </row>
    <row r="44" spans="2:47" ht="13" x14ac:dyDescent="0.6">
      <c r="E44">
        <v>8.0424771931898698E-4</v>
      </c>
      <c r="F44" s="18">
        <f t="shared" si="6"/>
        <v>3.2000000000000001E-2</v>
      </c>
      <c r="H44" s="73">
        <f t="shared" si="8"/>
        <v>6</v>
      </c>
      <c r="I44">
        <v>0.75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26">
        <v>3.2000000000000001E-2</v>
      </c>
      <c r="X44">
        <v>191794730.65943101</v>
      </c>
      <c r="Y44">
        <v>-50</v>
      </c>
      <c r="Z44">
        <v>4</v>
      </c>
      <c r="AA44">
        <v>0.114</v>
      </c>
      <c r="AB44">
        <v>0.05</v>
      </c>
      <c r="AC44">
        <v>2.98011376215702</v>
      </c>
      <c r="AD44">
        <v>0.67124577883361003</v>
      </c>
      <c r="AE44">
        <v>5.68322865507269</v>
      </c>
      <c r="AF44">
        <v>2.3439870359018302</v>
      </c>
      <c r="AG44">
        <v>4.0201585183195396</v>
      </c>
      <c r="AH44">
        <v>4.0063481087944499</v>
      </c>
      <c r="AI44">
        <v>0.41025705515057498</v>
      </c>
      <c r="AJ44">
        <v>3.5463982526756399</v>
      </c>
      <c r="AK44">
        <v>2.98011376215702</v>
      </c>
      <c r="AL44">
        <v>0.67124577883361003</v>
      </c>
      <c r="AM44">
        <v>237.896887721078</v>
      </c>
      <c r="AN44">
        <v>2.30886798332341</v>
      </c>
      <c r="AO44">
        <v>45106.587896721103</v>
      </c>
      <c r="AP44">
        <v>1296.30073547589</v>
      </c>
      <c r="AQ44">
        <v>4108.34665757929</v>
      </c>
      <c r="AR44">
        <v>6126.4365317188904</v>
      </c>
      <c r="AS44">
        <v>3008.2220253452601</v>
      </c>
      <c r="AT44">
        <v>-6126.4365317188904</v>
      </c>
      <c r="AU44" s="71">
        <f t="shared" si="7"/>
        <v>0.22524166270342622</v>
      </c>
    </row>
    <row r="45" spans="2:47" ht="13" x14ac:dyDescent="0.6">
      <c r="E45">
        <v>8.5529859993982102E-4</v>
      </c>
      <c r="F45" s="18">
        <f t="shared" si="6"/>
        <v>3.2999999999999995E-2</v>
      </c>
      <c r="H45" s="73">
        <f t="shared" si="8"/>
        <v>7</v>
      </c>
      <c r="I45">
        <v>0.75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26">
        <v>3.2999999999999995E-2</v>
      </c>
      <c r="X45">
        <v>203969200.86730501</v>
      </c>
      <c r="Y45">
        <v>-50</v>
      </c>
      <c r="Z45">
        <v>4</v>
      </c>
      <c r="AA45">
        <v>0.114</v>
      </c>
      <c r="AB45">
        <v>0.05</v>
      </c>
      <c r="AC45">
        <v>3.0745486378124398</v>
      </c>
      <c r="AD45">
        <v>0.64382668383518504</v>
      </c>
      <c r="AE45">
        <v>5.69345197038301</v>
      </c>
      <c r="AF45">
        <v>2.1728414761568402</v>
      </c>
      <c r="AG45">
        <v>3.9940730968457401</v>
      </c>
      <c r="AH45">
        <v>3.98004216837418</v>
      </c>
      <c r="AI45">
        <v>0.40115190076413898</v>
      </c>
      <c r="AJ45">
        <v>3.70923864293023</v>
      </c>
      <c r="AK45">
        <v>3.0745486378124398</v>
      </c>
      <c r="AL45">
        <v>0.64382668383518504</v>
      </c>
      <c r="AM45">
        <v>247.78474856859799</v>
      </c>
      <c r="AN45">
        <v>2.4307219539772502</v>
      </c>
      <c r="AO45">
        <v>44205.181171616998</v>
      </c>
      <c r="AP45">
        <v>1245.2781522863399</v>
      </c>
      <c r="AQ45">
        <v>4108.0846482905699</v>
      </c>
      <c r="AR45">
        <v>6126.4086112456798</v>
      </c>
      <c r="AS45">
        <v>2966.4606486776001</v>
      </c>
      <c r="AT45">
        <v>-6126.4086112456798</v>
      </c>
      <c r="AU45" s="71">
        <f t="shared" si="7"/>
        <v>0.20940526876597784</v>
      </c>
    </row>
    <row r="46" spans="2:47" ht="13" x14ac:dyDescent="0.6">
      <c r="E46">
        <v>1.2566370614359201E-3</v>
      </c>
      <c r="F46" s="18">
        <f t="shared" si="6"/>
        <v>4.0000000000000042E-2</v>
      </c>
      <c r="H46" s="73">
        <f t="shared" si="8"/>
        <v>8</v>
      </c>
      <c r="I46">
        <v>0.75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26">
        <v>4.0000000000000042E-2</v>
      </c>
      <c r="X46">
        <v>299679266.65535998</v>
      </c>
      <c r="Y46">
        <v>-50</v>
      </c>
      <c r="Z46">
        <v>4</v>
      </c>
      <c r="AA46">
        <v>0.114</v>
      </c>
      <c r="AB46">
        <v>0.05</v>
      </c>
      <c r="AC46">
        <v>3.9892939432108401</v>
      </c>
      <c r="AD46">
        <v>0.55273201355383905</v>
      </c>
      <c r="AE46">
        <v>5.6878300456714399</v>
      </c>
      <c r="AF46">
        <v>2.25193878382923</v>
      </c>
      <c r="AG46">
        <v>4.0118908153345503</v>
      </c>
      <c r="AH46">
        <v>4.0082255582512198</v>
      </c>
      <c r="AI46">
        <v>0.33481926149225399</v>
      </c>
      <c r="AJ46">
        <v>4.9893982932377501</v>
      </c>
      <c r="AK46">
        <v>3.9892939432108401</v>
      </c>
      <c r="AL46">
        <v>0.55273201355383905</v>
      </c>
      <c r="AM46">
        <v>252.12607104421801</v>
      </c>
      <c r="AN46">
        <v>3.4365619296570098</v>
      </c>
      <c r="AO46">
        <v>40589.063230615102</v>
      </c>
      <c r="AP46">
        <v>1192.3837470418</v>
      </c>
      <c r="AQ46">
        <v>4108.4325365127797</v>
      </c>
      <c r="AR46">
        <v>6126.1973775383503</v>
      </c>
      <c r="AS46">
        <v>2817.1057530370499</v>
      </c>
      <c r="AT46">
        <v>-6126.1973775383503</v>
      </c>
      <c r="AU46" s="71">
        <f t="shared" si="7"/>
        <v>0.13855384472094448</v>
      </c>
    </row>
    <row r="47" spans="2:47" ht="13" x14ac:dyDescent="0.6">
      <c r="E47">
        <v>1.73494454294496E-3</v>
      </c>
      <c r="F47" s="18">
        <f t="shared" si="6"/>
        <v>4.6999999999999952E-2</v>
      </c>
      <c r="H47" s="73">
        <f t="shared" si="8"/>
        <v>9</v>
      </c>
      <c r="I47">
        <v>0.75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26">
        <v>4.6999999999999952E-2</v>
      </c>
      <c r="X47">
        <v>413744687.526057</v>
      </c>
      <c r="Y47">
        <v>-50</v>
      </c>
      <c r="Z47">
        <v>4</v>
      </c>
      <c r="AA47">
        <v>0.114</v>
      </c>
      <c r="AB47">
        <v>0.05</v>
      </c>
      <c r="AC47">
        <v>5.00822817338591</v>
      </c>
      <c r="AD47">
        <v>0.48615287580486399</v>
      </c>
      <c r="AE47">
        <v>5.6837399206947801</v>
      </c>
      <c r="AF47">
        <v>2.3455306324620202</v>
      </c>
      <c r="AG47">
        <v>3.98899828808604</v>
      </c>
      <c r="AH47">
        <v>3.99050735589738</v>
      </c>
      <c r="AI47">
        <v>0.27614322922554901</v>
      </c>
      <c r="AJ47">
        <v>6.5150300007390003</v>
      </c>
      <c r="AK47">
        <v>5.00822817338591</v>
      </c>
      <c r="AL47">
        <v>0.48615287580486399</v>
      </c>
      <c r="AM47">
        <v>248.62401523592001</v>
      </c>
      <c r="AN47">
        <v>4.5220752975810399</v>
      </c>
      <c r="AO47">
        <v>38736.204939604802</v>
      </c>
      <c r="AP47">
        <v>1147.4627255329401</v>
      </c>
      <c r="AQ47">
        <v>4107.2495613999499</v>
      </c>
      <c r="AR47">
        <v>6126.1125788843101</v>
      </c>
      <c r="AS47">
        <v>2662.5012241557802</v>
      </c>
      <c r="AT47">
        <v>-6126.1125788843101</v>
      </c>
      <c r="AU47" s="71">
        <f t="shared" si="7"/>
        <v>9.707083203363534E-2</v>
      </c>
    </row>
    <row r="48" spans="2:47" ht="13" x14ac:dyDescent="0.6">
      <c r="E48">
        <v>3.1172453105244701E-3</v>
      </c>
      <c r="F48" s="18">
        <f t="shared" si="6"/>
        <v>6.2999999999999987E-2</v>
      </c>
      <c r="H48" s="73">
        <f t="shared" si="8"/>
        <v>10</v>
      </c>
      <c r="I48">
        <v>0.75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26">
        <v>6.2999999999999987E-2</v>
      </c>
      <c r="X48">
        <v>743391880.84695303</v>
      </c>
      <c r="Y48">
        <v>-50</v>
      </c>
      <c r="Z48">
        <v>4</v>
      </c>
      <c r="AA48">
        <v>0.114</v>
      </c>
      <c r="AB48">
        <v>0.05</v>
      </c>
      <c r="AC48">
        <v>7.2481165129043603</v>
      </c>
      <c r="AD48">
        <v>0.35421077913545002</v>
      </c>
      <c r="AE48">
        <v>5.6934499732516803</v>
      </c>
      <c r="AF48">
        <v>2.4137383463553101</v>
      </c>
      <c r="AG48">
        <v>4.0135513674479704</v>
      </c>
      <c r="AH48">
        <v>4.0054043287542003</v>
      </c>
      <c r="AI48">
        <v>0.17522749445323599</v>
      </c>
      <c r="AJ48">
        <v>10.9233086260591</v>
      </c>
      <c r="AK48">
        <v>7.2481165129043603</v>
      </c>
      <c r="AL48">
        <v>0.35421077913545002</v>
      </c>
      <c r="AM48">
        <v>274.56948263547798</v>
      </c>
      <c r="AN48">
        <v>6.8939057337689098</v>
      </c>
      <c r="AO48">
        <v>36784.3293860915</v>
      </c>
      <c r="AP48">
        <v>958.52470441792298</v>
      </c>
      <c r="AQ48">
        <v>3672.5635209181701</v>
      </c>
      <c r="AR48">
        <v>6125.3654358839303</v>
      </c>
      <c r="AS48">
        <v>2311.1964257991699</v>
      </c>
      <c r="AT48">
        <v>-6125.3654358839303</v>
      </c>
      <c r="AU48" s="71">
        <f t="shared" si="7"/>
        <v>4.8869355025519007E-2</v>
      </c>
    </row>
    <row r="49" spans="2:47" ht="13.75" thickBot="1" x14ac:dyDescent="0.75">
      <c r="E49" s="67">
        <v>1.22718463030851E-2</v>
      </c>
      <c r="F49" s="18">
        <f t="shared" si="6"/>
        <v>0.12499999999999985</v>
      </c>
      <c r="H49" s="69">
        <f t="shared" si="8"/>
        <v>11</v>
      </c>
      <c r="I49" s="67">
        <v>0.75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26">
        <v>0.12499999999999985</v>
      </c>
      <c r="X49" s="67">
        <v>2926555338.4312501</v>
      </c>
      <c r="Y49" s="67">
        <v>-50</v>
      </c>
      <c r="Z49" s="67">
        <v>4</v>
      </c>
      <c r="AA49" s="67">
        <v>0.114</v>
      </c>
      <c r="AB49" s="67">
        <v>0.05</v>
      </c>
      <c r="AC49" s="67">
        <v>8.4015316433028193</v>
      </c>
      <c r="AD49" s="68">
        <v>1.0611558792298001E-6</v>
      </c>
      <c r="AE49" s="67">
        <v>5.6390974932971396</v>
      </c>
      <c r="AF49" s="67">
        <v>2.2086654371365602</v>
      </c>
      <c r="AG49" s="67">
        <v>4.0074042363218796</v>
      </c>
      <c r="AH49" s="67">
        <v>4.0030529253782996</v>
      </c>
      <c r="AI49" s="68">
        <v>6.18671903551813E-7</v>
      </c>
      <c r="AJ49" s="67">
        <v>21.828352614966299</v>
      </c>
      <c r="AK49" s="67">
        <v>8.4015316433028193</v>
      </c>
      <c r="AL49" s="68">
        <v>1.0611558792298001E-6</v>
      </c>
      <c r="AM49" s="67">
        <v>0</v>
      </c>
      <c r="AN49" s="67">
        <v>8.4015305821469397</v>
      </c>
      <c r="AO49" s="67">
        <v>35000.004420677302</v>
      </c>
      <c r="AP49" s="67">
        <v>253.96256895148201</v>
      </c>
      <c r="AQ49" s="67">
        <v>1248.1157494957599</v>
      </c>
      <c r="AR49" s="67">
        <v>1960.95611596912</v>
      </c>
      <c r="AS49" s="67">
        <v>527.51764271516299</v>
      </c>
      <c r="AT49" s="67">
        <v>-1960.95611596912</v>
      </c>
      <c r="AU49" s="80">
        <f t="shared" si="7"/>
        <v>1.2630505058868495E-7</v>
      </c>
    </row>
    <row r="50" spans="2:47" ht="22.75" x14ac:dyDescent="0.95">
      <c r="B50" t="s">
        <v>20</v>
      </c>
      <c r="C50">
        <f>AR50/AR61</f>
        <v>0.86035294843760934</v>
      </c>
      <c r="E50" s="77">
        <v>7.85398163397448E-5</v>
      </c>
      <c r="F50" s="18">
        <f t="shared" si="6"/>
        <v>9.9999999999999985E-3</v>
      </c>
      <c r="G50" s="79">
        <f>AB50</f>
        <v>0.06</v>
      </c>
      <c r="H50" s="78">
        <v>1</v>
      </c>
      <c r="I50" s="76">
        <v>0.75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26">
        <v>9.9999999999999985E-3</v>
      </c>
      <c r="X50" s="76">
        <v>18729954.165959999</v>
      </c>
      <c r="Y50" s="76">
        <v>-50</v>
      </c>
      <c r="Z50" s="76">
        <v>4</v>
      </c>
      <c r="AA50" s="76">
        <v>0.114</v>
      </c>
      <c r="AB50" s="76">
        <v>0.06</v>
      </c>
      <c r="AC50" s="76">
        <v>1.1302830558505801</v>
      </c>
      <c r="AD50" s="76">
        <v>0.88688442774879095</v>
      </c>
      <c r="AE50" s="76">
        <v>5.6934459789889997</v>
      </c>
      <c r="AF50" s="76">
        <v>2.7111423102124599</v>
      </c>
      <c r="AG50" s="76">
        <v>4.8008044495899798</v>
      </c>
      <c r="AH50" s="76">
        <v>4.7873342629214797</v>
      </c>
      <c r="AI50" s="77">
        <v>0.56063880165727897</v>
      </c>
      <c r="AJ50" s="77">
        <v>1.23176824589682</v>
      </c>
      <c r="AK50" s="76">
        <v>1.1302830558505801</v>
      </c>
      <c r="AL50" s="76">
        <v>0.88688442774879095</v>
      </c>
      <c r="AM50" s="76">
        <v>180.985237447538</v>
      </c>
      <c r="AN50" s="76">
        <v>0.243398628101791</v>
      </c>
      <c r="AO50" s="76">
        <v>161874.421030906</v>
      </c>
      <c r="AP50" s="76">
        <v>1690.2126113479401</v>
      </c>
      <c r="AQ50" s="76">
        <v>4908.4599192791202</v>
      </c>
      <c r="AR50" s="76">
        <v>7308.1900885088498</v>
      </c>
      <c r="AS50" s="76">
        <v>4117.8632757101204</v>
      </c>
      <c r="AT50" s="76">
        <v>-7308.1900885088498</v>
      </c>
      <c r="AU50" s="75">
        <f t="shared" si="7"/>
        <v>0.78465692567723877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18">
        <f t="shared" si="6"/>
        <v>1.6000000000000011E-2</v>
      </c>
      <c r="H51" s="73">
        <f t="shared" ref="H51:H60" si="9">H50+1</f>
        <v>2</v>
      </c>
      <c r="I51" s="66">
        <v>0.75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26">
        <v>1.6000000000000011E-2</v>
      </c>
      <c r="X51" s="66">
        <v>47948682.664857604</v>
      </c>
      <c r="Y51" s="66">
        <v>-50</v>
      </c>
      <c r="Z51" s="66">
        <v>4</v>
      </c>
      <c r="AA51" s="66">
        <v>0.114</v>
      </c>
      <c r="AB51" s="66">
        <v>0.06</v>
      </c>
      <c r="AC51" s="66">
        <v>1.4727798939144801</v>
      </c>
      <c r="AD51" s="66">
        <v>0.85600401361684897</v>
      </c>
      <c r="AE51" s="66">
        <v>5.6934459789889997</v>
      </c>
      <c r="AF51" s="66">
        <v>2.7253845330464301</v>
      </c>
      <c r="AG51" s="66">
        <v>4.7517741944502196</v>
      </c>
      <c r="AH51" s="66">
        <v>4.74650897410499</v>
      </c>
      <c r="AI51" s="72">
        <v>0.53375470741110498</v>
      </c>
      <c r="AJ51" s="72">
        <v>1.6226277363127599</v>
      </c>
      <c r="AK51" s="66">
        <v>1.4727798939144801</v>
      </c>
      <c r="AL51" s="66">
        <v>0.85600401361684897</v>
      </c>
      <c r="AM51" s="66">
        <v>187.44614054438799</v>
      </c>
      <c r="AN51" s="66">
        <v>0.61677588029763097</v>
      </c>
      <c r="AO51" s="66">
        <v>83316.496626686101</v>
      </c>
      <c r="AP51" s="66">
        <v>1698.81584709302</v>
      </c>
      <c r="AQ51" s="66">
        <v>4908.4007737591301</v>
      </c>
      <c r="AR51" s="66">
        <v>7308.1870008365304</v>
      </c>
      <c r="AS51" s="66">
        <v>4081.4783752707699</v>
      </c>
      <c r="AT51" s="66">
        <v>-7308.1870008365304</v>
      </c>
      <c r="AU51" s="71">
        <f t="shared" si="7"/>
        <v>0.58121652607687935</v>
      </c>
    </row>
    <row r="52" spans="2:47" ht="13" x14ac:dyDescent="0.6">
      <c r="E52" s="66">
        <v>2.54469004940773E-4</v>
      </c>
      <c r="F52" s="18">
        <f t="shared" si="6"/>
        <v>1.7999999999999992E-2</v>
      </c>
      <c r="H52" s="73">
        <f t="shared" si="9"/>
        <v>3</v>
      </c>
      <c r="I52" s="66">
        <v>0.75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26">
        <v>1.7999999999999992E-2</v>
      </c>
      <c r="X52" s="66">
        <v>60685051.497710504</v>
      </c>
      <c r="Y52" s="66">
        <v>-50</v>
      </c>
      <c r="Z52" s="66">
        <v>4</v>
      </c>
      <c r="AA52" s="66">
        <v>0.114</v>
      </c>
      <c r="AB52" s="66">
        <v>0.06</v>
      </c>
      <c r="AC52" s="66">
        <v>1.62659923018258</v>
      </c>
      <c r="AD52" s="66">
        <v>0.84813992115421699</v>
      </c>
      <c r="AE52" s="66">
        <v>5.69345197038301</v>
      </c>
      <c r="AF52" s="66">
        <v>2.7989381452666202</v>
      </c>
      <c r="AG52" s="66">
        <v>4.8311306800619302</v>
      </c>
      <c r="AH52" s="66">
        <v>4.8106732088658699</v>
      </c>
      <c r="AI52" s="72">
        <v>0.52222924948291805</v>
      </c>
      <c r="AJ52" s="72">
        <v>1.7930014155781999</v>
      </c>
      <c r="AK52" s="66">
        <v>1.62659923018258</v>
      </c>
      <c r="AL52" s="66">
        <v>0.84813992115421699</v>
      </c>
      <c r="AM52" s="66">
        <v>189.15771353650601</v>
      </c>
      <c r="AN52" s="66">
        <v>0.77845930902836302</v>
      </c>
      <c r="AO52" s="66">
        <v>72927.810218381899</v>
      </c>
      <c r="AP52" s="66">
        <v>1610.5081658853601</v>
      </c>
      <c r="AQ52" s="66">
        <v>4907.9931720258201</v>
      </c>
      <c r="AR52" s="66">
        <v>7307.9226492608004</v>
      </c>
      <c r="AS52" s="66">
        <v>3770.84353372346</v>
      </c>
      <c r="AT52" s="66">
        <v>-7307.9226492608004</v>
      </c>
      <c r="AU52" s="71">
        <f t="shared" si="7"/>
        <v>0.52141910890921561</v>
      </c>
    </row>
    <row r="53" spans="2:47" ht="13" x14ac:dyDescent="0.6">
      <c r="E53" s="66">
        <v>3.1415926535897898E-4</v>
      </c>
      <c r="F53" s="18">
        <f t="shared" si="6"/>
        <v>1.999999999999999E-2</v>
      </c>
      <c r="H53" s="73">
        <f t="shared" si="9"/>
        <v>4</v>
      </c>
      <c r="I53" s="66">
        <v>0.75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26">
        <v>1.999999999999999E-2</v>
      </c>
      <c r="X53" s="66">
        <v>74919816.6638401</v>
      </c>
      <c r="Y53" s="66">
        <v>-50</v>
      </c>
      <c r="Z53" s="66">
        <v>4</v>
      </c>
      <c r="AA53" s="66">
        <v>0.114</v>
      </c>
      <c r="AB53" s="66">
        <v>0.06</v>
      </c>
      <c r="AC53" s="66">
        <v>1.78472391944102</v>
      </c>
      <c r="AD53" s="66">
        <v>0.82969349486611699</v>
      </c>
      <c r="AE53" s="66">
        <v>5.69297465599365</v>
      </c>
      <c r="AF53" s="66">
        <v>2.7985676814440001</v>
      </c>
      <c r="AG53" s="66">
        <v>4.78393874767211</v>
      </c>
      <c r="AH53" s="66">
        <v>4.7823556242129799</v>
      </c>
      <c r="AI53" s="72">
        <v>0.50962225996794597</v>
      </c>
      <c r="AJ53" s="72">
        <v>1.9834186080632501</v>
      </c>
      <c r="AK53" s="66">
        <v>1.78472391944102</v>
      </c>
      <c r="AL53" s="66">
        <v>0.82969349486611699</v>
      </c>
      <c r="AM53" s="66">
        <v>193.30921189597601</v>
      </c>
      <c r="AN53" s="66">
        <v>0.95503042457489795</v>
      </c>
      <c r="AO53" s="66">
        <v>65239.578534108099</v>
      </c>
      <c r="AP53" s="66">
        <v>1748.96585341636</v>
      </c>
      <c r="AQ53" s="66">
        <v>4906.6980765538401</v>
      </c>
      <c r="AR53" s="66">
        <v>7308.1749780378104</v>
      </c>
      <c r="AS53" s="66">
        <v>4090.1844960164699</v>
      </c>
      <c r="AT53" s="66">
        <v>-7308.1749780378104</v>
      </c>
      <c r="AU53" s="71">
        <f t="shared" si="7"/>
        <v>0.46488618538041393</v>
      </c>
    </row>
    <row r="54" spans="2:47" ht="13" x14ac:dyDescent="0.6">
      <c r="E54" s="66">
        <v>6.6051985541725399E-4</v>
      </c>
      <c r="F54" s="18">
        <f t="shared" si="6"/>
        <v>2.8999999999999998E-2</v>
      </c>
      <c r="H54" s="73">
        <f t="shared" si="9"/>
        <v>5</v>
      </c>
      <c r="I54" s="66">
        <v>0.75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26">
        <v>2.8999999999999998E-2</v>
      </c>
      <c r="X54" s="66">
        <v>157518914.53572401</v>
      </c>
      <c r="Y54" s="66">
        <v>-50</v>
      </c>
      <c r="Z54" s="66">
        <v>4</v>
      </c>
      <c r="AA54" s="66">
        <v>0.114</v>
      </c>
      <c r="AB54" s="66">
        <v>0.06</v>
      </c>
      <c r="AC54" s="66">
        <v>2.64990631882926</v>
      </c>
      <c r="AD54" s="66">
        <v>0.71910882059072001</v>
      </c>
      <c r="AE54" s="66">
        <v>5.6795219793125904</v>
      </c>
      <c r="AF54" s="66">
        <v>2.3665620112438699</v>
      </c>
      <c r="AG54" s="66">
        <v>4.82680900025764</v>
      </c>
      <c r="AH54" s="66">
        <v>4.8127163412430498</v>
      </c>
      <c r="AI54" s="66">
        <v>0.44391709672298701</v>
      </c>
      <c r="AJ54" s="66">
        <v>3.0883264632218101</v>
      </c>
      <c r="AK54" s="66">
        <v>2.64990631882926</v>
      </c>
      <c r="AL54" s="66">
        <v>0.71910882059072001</v>
      </c>
      <c r="AM54" s="66">
        <v>222.503491305452</v>
      </c>
      <c r="AN54" s="66">
        <v>1.9307974982385301</v>
      </c>
      <c r="AO54" s="66">
        <v>47953.007199116902</v>
      </c>
      <c r="AP54" s="66">
        <v>1639.9206320492999</v>
      </c>
      <c r="AQ54" s="66">
        <v>4908.1617361414601</v>
      </c>
      <c r="AR54" s="66">
        <v>7307.97655566915</v>
      </c>
      <c r="AS54" s="66">
        <v>3813.74804919395</v>
      </c>
      <c r="AT54" s="66">
        <v>-7307.97655566915</v>
      </c>
      <c r="AU54" s="71">
        <f t="shared" si="7"/>
        <v>0.2713714124461673</v>
      </c>
    </row>
    <row r="55" spans="2:47" ht="13" x14ac:dyDescent="0.6">
      <c r="E55" s="66">
        <v>8.0424771931898698E-4</v>
      </c>
      <c r="F55" s="18">
        <f t="shared" si="6"/>
        <v>3.2000000000000001E-2</v>
      </c>
      <c r="H55" s="73">
        <f t="shared" si="9"/>
        <v>6</v>
      </c>
      <c r="I55" s="66">
        <v>0.75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26">
        <v>3.2000000000000001E-2</v>
      </c>
      <c r="X55" s="66">
        <v>191794730.65943101</v>
      </c>
      <c r="Y55" s="66">
        <v>-50</v>
      </c>
      <c r="Z55" s="66">
        <v>4</v>
      </c>
      <c r="AA55" s="66">
        <v>0.114</v>
      </c>
      <c r="AB55" s="66">
        <v>0.06</v>
      </c>
      <c r="AC55" s="66">
        <v>2.9900710728170798</v>
      </c>
      <c r="AD55" s="66">
        <v>0.67648465558864501</v>
      </c>
      <c r="AE55" s="66">
        <v>5.6916006296342996</v>
      </c>
      <c r="AF55" s="66">
        <v>2.2232495326659301</v>
      </c>
      <c r="AG55" s="66">
        <v>4.7789098672219801</v>
      </c>
      <c r="AH55" s="66">
        <v>4.7779280604717096</v>
      </c>
      <c r="AI55" s="66">
        <v>0.41930385197188103</v>
      </c>
      <c r="AJ55" s="66">
        <v>3.5468192871009601</v>
      </c>
      <c r="AK55" s="66">
        <v>2.9900710728170798</v>
      </c>
      <c r="AL55" s="66">
        <v>0.67648465558864501</v>
      </c>
      <c r="AM55" s="66">
        <v>236.11576518609999</v>
      </c>
      <c r="AN55" s="66">
        <v>2.3135864172284402</v>
      </c>
      <c r="AO55" s="66">
        <v>45165.208097204399</v>
      </c>
      <c r="AP55" s="66">
        <v>1515.8380428320199</v>
      </c>
      <c r="AQ55" s="66">
        <v>4907.74052024093</v>
      </c>
      <c r="AR55" s="66">
        <v>7307.7310502699602</v>
      </c>
      <c r="AS55" s="66">
        <v>3587.2499286531202</v>
      </c>
      <c r="AT55" s="66">
        <v>-7307.7310502699602</v>
      </c>
      <c r="AU55" s="71">
        <f t="shared" si="7"/>
        <v>0.22624367084067287</v>
      </c>
    </row>
    <row r="56" spans="2:47" ht="13" x14ac:dyDescent="0.6">
      <c r="E56" s="66">
        <v>8.5529859993982102E-4</v>
      </c>
      <c r="F56" s="18">
        <f t="shared" si="6"/>
        <v>3.2999999999999995E-2</v>
      </c>
      <c r="H56" s="73">
        <f t="shared" si="9"/>
        <v>7</v>
      </c>
      <c r="I56" s="66">
        <v>0.75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26">
        <v>3.2999999999999995E-2</v>
      </c>
      <c r="X56" s="66">
        <v>203969200.86730501</v>
      </c>
      <c r="Y56" s="66">
        <v>-50</v>
      </c>
      <c r="Z56" s="66">
        <v>4</v>
      </c>
      <c r="AA56" s="66">
        <v>0.114</v>
      </c>
      <c r="AB56" s="66">
        <v>0.06</v>
      </c>
      <c r="AC56" s="66">
        <v>3.1108171645956602</v>
      </c>
      <c r="AD56" s="66">
        <v>0.66331005123762399</v>
      </c>
      <c r="AE56" s="66">
        <v>5.6914089050260204</v>
      </c>
      <c r="AF56" s="66">
        <v>2.2209086813177401</v>
      </c>
      <c r="AG56" s="66">
        <v>4.8254467467347304</v>
      </c>
      <c r="AH56" s="66">
        <v>4.8154757590817496</v>
      </c>
      <c r="AI56" s="66">
        <v>0.410936459674559</v>
      </c>
      <c r="AJ56" s="66">
        <v>3.7096710545519298</v>
      </c>
      <c r="AK56" s="66">
        <v>3.1108171645956602</v>
      </c>
      <c r="AL56" s="66">
        <v>0.66331005123762399</v>
      </c>
      <c r="AM56" s="66">
        <v>240.56598586323801</v>
      </c>
      <c r="AN56" s="66">
        <v>2.44750711335803</v>
      </c>
      <c r="AO56" s="66">
        <v>44420.6591170096</v>
      </c>
      <c r="AP56" s="66">
        <v>1262.31434438154</v>
      </c>
      <c r="AQ56" s="66">
        <v>4907.7734515525299</v>
      </c>
      <c r="AR56" s="66">
        <v>7307.7139779096697</v>
      </c>
      <c r="AS56" s="66">
        <v>2963.2333274593202</v>
      </c>
      <c r="AT56" s="66">
        <v>-7307.7139779096697</v>
      </c>
      <c r="AU56" s="71">
        <f t="shared" si="7"/>
        <v>0.21322694846446885</v>
      </c>
    </row>
    <row r="57" spans="2:47" ht="13" x14ac:dyDescent="0.6">
      <c r="E57" s="66">
        <v>1.2566370614359201E-3</v>
      </c>
      <c r="F57" s="18">
        <f t="shared" si="6"/>
        <v>4.0000000000000042E-2</v>
      </c>
      <c r="H57" s="73">
        <f t="shared" si="9"/>
        <v>8</v>
      </c>
      <c r="I57" s="66">
        <v>0.75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26">
        <v>4.0000000000000042E-2</v>
      </c>
      <c r="X57" s="66">
        <v>299679266.65535998</v>
      </c>
      <c r="Y57" s="66">
        <v>-50</v>
      </c>
      <c r="Z57" s="66">
        <v>4</v>
      </c>
      <c r="AA57" s="66">
        <v>0.114</v>
      </c>
      <c r="AB57" s="66">
        <v>0.06</v>
      </c>
      <c r="AC57" s="66">
        <v>4.0464934566729296</v>
      </c>
      <c r="AD57" s="66">
        <v>0.576864167527256</v>
      </c>
      <c r="AE57" s="66">
        <v>5.69345197038301</v>
      </c>
      <c r="AF57" s="66">
        <v>2.2196121059222298</v>
      </c>
      <c r="AG57" s="66">
        <v>4.8105161124783402</v>
      </c>
      <c r="AH57" s="66">
        <v>4.8005284175994101</v>
      </c>
      <c r="AI57" s="66">
        <v>0.34868113715771698</v>
      </c>
      <c r="AJ57" s="66">
        <v>4.9899199289880398</v>
      </c>
      <c r="AK57" s="66">
        <v>4.0464934566729296</v>
      </c>
      <c r="AL57" s="66">
        <v>0.576864167527256</v>
      </c>
      <c r="AM57" s="66">
        <v>244.49187360385301</v>
      </c>
      <c r="AN57" s="66">
        <v>3.4696292891456699</v>
      </c>
      <c r="AO57" s="66">
        <v>40778.766298054601</v>
      </c>
      <c r="AP57" s="66">
        <v>1430.2630613312399</v>
      </c>
      <c r="AQ57" s="66">
        <v>4907.2779386513002</v>
      </c>
      <c r="AR57" s="66">
        <v>7307.4894581525596</v>
      </c>
      <c r="AS57" s="66">
        <v>3358.8672342149898</v>
      </c>
      <c r="AT57" s="66">
        <v>-7307.4894581525596</v>
      </c>
      <c r="AU57" s="71">
        <f t="shared" si="7"/>
        <v>0.14255902640246945</v>
      </c>
    </row>
    <row r="58" spans="2:47" ht="13" x14ac:dyDescent="0.6">
      <c r="E58" s="66">
        <v>1.73494454294496E-3</v>
      </c>
      <c r="F58" s="18">
        <f t="shared" si="6"/>
        <v>4.6999999999999952E-2</v>
      </c>
      <c r="H58" s="73">
        <f t="shared" si="9"/>
        <v>9</v>
      </c>
      <c r="I58" s="66">
        <v>0.75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26">
        <v>4.6999999999999952E-2</v>
      </c>
      <c r="X58" s="66">
        <v>413744687.526057</v>
      </c>
      <c r="Y58" s="66">
        <v>-50</v>
      </c>
      <c r="Z58" s="66">
        <v>4</v>
      </c>
      <c r="AA58" s="66">
        <v>0.114</v>
      </c>
      <c r="AB58" s="66">
        <v>0.06</v>
      </c>
      <c r="AC58" s="66">
        <v>5.1658655978721404</v>
      </c>
      <c r="AD58" s="66">
        <v>0.53819528891201895</v>
      </c>
      <c r="AE58" s="66">
        <v>5.6882134948880001</v>
      </c>
      <c r="AF58" s="66">
        <v>2.35421860031957</v>
      </c>
      <c r="AG58" s="66">
        <v>4.8220673076519303</v>
      </c>
      <c r="AH58" s="66">
        <v>4.8157201708754398</v>
      </c>
      <c r="AI58" s="66">
        <v>0.295096786320244</v>
      </c>
      <c r="AJ58" s="66">
        <v>6.5156579912261297</v>
      </c>
      <c r="AK58" s="66">
        <v>5.1658655978721404</v>
      </c>
      <c r="AL58" s="66">
        <v>0.53819528891201895</v>
      </c>
      <c r="AM58" s="66">
        <v>227.884400755966</v>
      </c>
      <c r="AN58" s="66">
        <v>4.6276703089601101</v>
      </c>
      <c r="AO58" s="66">
        <v>39044.208497906598</v>
      </c>
      <c r="AP58" s="66">
        <v>1409.3030624677799</v>
      </c>
      <c r="AQ58" s="66">
        <v>4906.9935102743102</v>
      </c>
      <c r="AR58" s="66">
        <v>7307.3737870991899</v>
      </c>
      <c r="AS58" s="66">
        <v>3358.1080789160401</v>
      </c>
      <c r="AT58" s="66">
        <v>-7307.3737870991899</v>
      </c>
      <c r="AU58" s="71">
        <f t="shared" si="7"/>
        <v>0.1041829832223482</v>
      </c>
    </row>
    <row r="59" spans="2:47" ht="13" x14ac:dyDescent="0.6">
      <c r="E59" s="66">
        <v>3.1172453105244701E-3</v>
      </c>
      <c r="F59" s="18">
        <f t="shared" si="6"/>
        <v>6.2999999999999987E-2</v>
      </c>
      <c r="H59" s="73">
        <f t="shared" si="9"/>
        <v>10</v>
      </c>
      <c r="I59" s="66">
        <v>0.75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26">
        <v>6.2999999999999987E-2</v>
      </c>
      <c r="X59" s="66">
        <v>743391880.84695303</v>
      </c>
      <c r="Y59" s="66">
        <v>-50</v>
      </c>
      <c r="Z59" s="66">
        <v>4</v>
      </c>
      <c r="AA59" s="66">
        <v>0.114</v>
      </c>
      <c r="AB59" s="66">
        <v>0.06</v>
      </c>
      <c r="AC59" s="66">
        <v>7.3358418736568103</v>
      </c>
      <c r="AD59" s="66">
        <v>0.38055026646601597</v>
      </c>
      <c r="AE59" s="66">
        <v>5.6839955535058202</v>
      </c>
      <c r="AF59" s="66">
        <v>2.3269917831900599</v>
      </c>
      <c r="AG59" s="66">
        <v>4.8571763064030504</v>
      </c>
      <c r="AH59" s="66">
        <v>4.8497468079247303</v>
      </c>
      <c r="AI59" s="66">
        <v>0.20696808545120901</v>
      </c>
      <c r="AJ59" s="66">
        <v>10.9247598762237</v>
      </c>
      <c r="AK59" s="66">
        <v>7.3358418736568103</v>
      </c>
      <c r="AL59" s="66">
        <v>0.38055026646601597</v>
      </c>
      <c r="AM59" s="66">
        <v>249.01018791883899</v>
      </c>
      <c r="AN59" s="66">
        <v>6.9552916071907802</v>
      </c>
      <c r="AO59" s="66">
        <v>36901.482999752901</v>
      </c>
      <c r="AP59" s="66">
        <v>1179.40931145064</v>
      </c>
      <c r="AQ59" s="66">
        <v>4896.4407606636996</v>
      </c>
      <c r="AR59" s="66">
        <v>7306.8551775124997</v>
      </c>
      <c r="AS59" s="66">
        <v>2719.8000755900498</v>
      </c>
      <c r="AT59" s="66">
        <v>-7306.8551775124997</v>
      </c>
      <c r="AU59" s="71">
        <f t="shared" si="7"/>
        <v>5.1875472920508467E-2</v>
      </c>
    </row>
    <row r="60" spans="2:47" ht="13.75" thickBot="1" x14ac:dyDescent="0.75">
      <c r="E60" s="67">
        <v>1.22718463030851E-2</v>
      </c>
      <c r="F60" s="18">
        <f t="shared" si="6"/>
        <v>0.12499999999999985</v>
      </c>
      <c r="H60" s="69">
        <f t="shared" si="9"/>
        <v>11</v>
      </c>
      <c r="I60" s="67">
        <v>0.75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26">
        <v>0.12499999999999985</v>
      </c>
      <c r="X60" s="67">
        <v>2926555338.4312501</v>
      </c>
      <c r="Y60" s="67">
        <v>-50</v>
      </c>
      <c r="Z60" s="67">
        <v>4</v>
      </c>
      <c r="AA60" s="67">
        <v>0.114</v>
      </c>
      <c r="AB60" s="67">
        <v>0.06</v>
      </c>
      <c r="AC60" s="67">
        <v>9.4746637898631505</v>
      </c>
      <c r="AD60" s="68">
        <v>1.19669852566018E-6</v>
      </c>
      <c r="AE60" s="67">
        <v>5.63909771419089</v>
      </c>
      <c r="AF60" s="67">
        <v>2.0161107357841899</v>
      </c>
      <c r="AG60" s="67">
        <v>4.7729082958631501</v>
      </c>
      <c r="AH60" s="67">
        <v>4.7662486407641103</v>
      </c>
      <c r="AI60" s="68">
        <v>7.4214972877939803E-7</v>
      </c>
      <c r="AJ60" s="67">
        <v>25.6238622163531</v>
      </c>
      <c r="AK60" s="67">
        <v>9.4746637898631505</v>
      </c>
      <c r="AL60" s="68">
        <v>1.19669852566018E-6</v>
      </c>
      <c r="AM60" s="67">
        <v>0</v>
      </c>
      <c r="AN60" s="67">
        <v>9.4746625931646307</v>
      </c>
      <c r="AO60" s="67">
        <v>35000.004420679703</v>
      </c>
      <c r="AP60" s="67">
        <v>336.64754792251199</v>
      </c>
      <c r="AQ60" s="67">
        <v>1987.7599274197901</v>
      </c>
      <c r="AR60" s="67">
        <v>3128.38049178133</v>
      </c>
      <c r="AS60" s="67">
        <v>704.80309214093495</v>
      </c>
      <c r="AT60" s="67">
        <v>-3128.38049178133</v>
      </c>
      <c r="AU60" s="80">
        <f t="shared" si="7"/>
        <v>1.2630511775420633E-7</v>
      </c>
    </row>
    <row r="61" spans="2:47" ht="22.75" x14ac:dyDescent="0.95">
      <c r="B61" t="s">
        <v>20</v>
      </c>
      <c r="C61">
        <f>AR61/AR72</f>
        <v>0.87692373708329252</v>
      </c>
      <c r="E61" s="77">
        <v>7.85398163397448E-5</v>
      </c>
      <c r="F61" s="18">
        <f t="shared" si="6"/>
        <v>9.9999999999999985E-3</v>
      </c>
      <c r="G61" s="79">
        <f>AB61</f>
        <v>7.0000000000000007E-2</v>
      </c>
      <c r="H61" s="78">
        <v>1</v>
      </c>
      <c r="I61" s="76">
        <v>0.75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26">
        <v>9.9999999999999985E-3</v>
      </c>
      <c r="X61" s="76">
        <v>18729954.165959999</v>
      </c>
      <c r="Y61" s="76">
        <v>-50</v>
      </c>
      <c r="Z61" s="76">
        <v>4</v>
      </c>
      <c r="AA61" s="76">
        <v>0.114</v>
      </c>
      <c r="AB61" s="76">
        <v>7.0000000000000007E-2</v>
      </c>
      <c r="AC61" s="76">
        <v>1.11673330227154</v>
      </c>
      <c r="AD61" s="76">
        <v>0.87428242983042403</v>
      </c>
      <c r="AE61" s="76">
        <v>5.6934060363622798</v>
      </c>
      <c r="AF61" s="76">
        <v>2.4864456937376902</v>
      </c>
      <c r="AG61" s="76">
        <v>5.6099041469234097</v>
      </c>
      <c r="AH61" s="76">
        <v>5.5980376324953101</v>
      </c>
      <c r="AI61" s="77">
        <v>0.56205887593161497</v>
      </c>
      <c r="AJ61" s="77">
        <v>1.2320404954661901</v>
      </c>
      <c r="AK61" s="76">
        <v>1.11673330227154</v>
      </c>
      <c r="AL61" s="76">
        <v>0.87428242983042403</v>
      </c>
      <c r="AM61" s="76">
        <v>183.57926311243801</v>
      </c>
      <c r="AN61" s="76">
        <v>0.24245087244111799</v>
      </c>
      <c r="AO61" s="76">
        <v>160550.91166991601</v>
      </c>
      <c r="AP61" s="76">
        <v>1994.9951890072</v>
      </c>
      <c r="AQ61" s="76">
        <v>5710.3969533011696</v>
      </c>
      <c r="AR61" s="76">
        <v>8494.4093023455498</v>
      </c>
      <c r="AS61" s="76">
        <v>4823.0678202872396</v>
      </c>
      <c r="AT61" s="76">
        <v>-8494.4093023455498</v>
      </c>
      <c r="AU61" s="75">
        <f t="shared" si="7"/>
        <v>0.78289277131079715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18">
        <f t="shared" si="6"/>
        <v>1.6000000000000011E-2</v>
      </c>
      <c r="H62" s="73">
        <f t="shared" ref="H62:H71" si="10">H61+1</f>
        <v>2</v>
      </c>
      <c r="I62">
        <v>0.75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26">
        <v>1.6000000000000011E-2</v>
      </c>
      <c r="X62">
        <v>47948682.664857604</v>
      </c>
      <c r="Y62">
        <v>-50</v>
      </c>
      <c r="Z62">
        <v>4</v>
      </c>
      <c r="AA62">
        <v>0.114</v>
      </c>
      <c r="AB62">
        <v>7.0000000000000007E-2</v>
      </c>
      <c r="AC62">
        <v>1.4796964572014599</v>
      </c>
      <c r="AD62">
        <v>0.86177794617623704</v>
      </c>
      <c r="AE62">
        <v>5.6932622429060702</v>
      </c>
      <c r="AF62">
        <v>2.7700984613352801</v>
      </c>
      <c r="AG62">
        <v>5.5536964833431597</v>
      </c>
      <c r="AH62">
        <v>5.5354713545812197</v>
      </c>
      <c r="AI62" s="18">
        <v>0.53634380989645503</v>
      </c>
      <c r="AJ62" s="18">
        <v>1.6229282460469601</v>
      </c>
      <c r="AK62">
        <v>1.4796964572014599</v>
      </c>
      <c r="AL62">
        <v>0.86177794617623704</v>
      </c>
      <c r="AM62">
        <v>186.19960882239701</v>
      </c>
      <c r="AN62">
        <v>0.61791851102522699</v>
      </c>
      <c r="AO62">
        <v>83554.210843847293</v>
      </c>
      <c r="AP62">
        <v>1626.1326979927301</v>
      </c>
      <c r="AQ62">
        <v>5710.5191776654401</v>
      </c>
      <c r="AR62">
        <v>8494.4269878252999</v>
      </c>
      <c r="AS62">
        <v>3779.0970408318599</v>
      </c>
      <c r="AT62">
        <v>-8494.4269878252999</v>
      </c>
      <c r="AU62" s="71">
        <f t="shared" si="7"/>
        <v>0.58240184463650868</v>
      </c>
    </row>
    <row r="63" spans="2:47" ht="13" x14ac:dyDescent="0.6">
      <c r="E63">
        <v>2.54469004940773E-4</v>
      </c>
      <c r="F63" s="18">
        <f t="shared" si="6"/>
        <v>1.7999999999999992E-2</v>
      </c>
      <c r="H63" s="73">
        <f t="shared" si="10"/>
        <v>3</v>
      </c>
      <c r="I63">
        <v>0.75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26">
        <v>1.7999999999999992E-2</v>
      </c>
      <c r="X63">
        <v>60685051.497710504</v>
      </c>
      <c r="Y63">
        <v>-50</v>
      </c>
      <c r="Z63">
        <v>4</v>
      </c>
      <c r="AA63">
        <v>0.114</v>
      </c>
      <c r="AB63">
        <v>7.0000000000000007E-2</v>
      </c>
      <c r="AC63">
        <v>1.62505398488738</v>
      </c>
      <c r="AD63">
        <v>0.84692807281901406</v>
      </c>
      <c r="AE63">
        <v>5.6934419847263298</v>
      </c>
      <c r="AF63">
        <v>2.6974457192891999</v>
      </c>
      <c r="AG63">
        <v>5.5830807232200002</v>
      </c>
      <c r="AH63">
        <v>5.58277184697375</v>
      </c>
      <c r="AI63" s="18">
        <v>0.525341336357947</v>
      </c>
      <c r="AJ63" s="18">
        <v>1.7933145013266201</v>
      </c>
      <c r="AK63">
        <v>1.62505398488738</v>
      </c>
      <c r="AL63">
        <v>0.84692807281901406</v>
      </c>
      <c r="AM63">
        <v>189.42448397946001</v>
      </c>
      <c r="AN63">
        <v>0.77812591206836701</v>
      </c>
      <c r="AO63">
        <v>72889.550859070907</v>
      </c>
      <c r="AP63">
        <v>1977.6973576932401</v>
      </c>
      <c r="AQ63">
        <v>5710.12356399483</v>
      </c>
      <c r="AR63">
        <v>8494.3272764279991</v>
      </c>
      <c r="AS63">
        <v>4806.39815178152</v>
      </c>
      <c r="AT63">
        <v>-8494.3272764279991</v>
      </c>
      <c r="AU63" s="71">
        <f t="shared" si="7"/>
        <v>0.52116919234391357</v>
      </c>
    </row>
    <row r="64" spans="2:47" ht="13" x14ac:dyDescent="0.6">
      <c r="E64">
        <v>3.1415926535897898E-4</v>
      </c>
      <c r="F64" s="18">
        <f t="shared" si="6"/>
        <v>1.999999999999999E-2</v>
      </c>
      <c r="H64" s="73">
        <f t="shared" si="10"/>
        <v>4</v>
      </c>
      <c r="I64">
        <v>0.75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26">
        <v>1.999999999999999E-2</v>
      </c>
      <c r="X64">
        <v>74919816.6638401</v>
      </c>
      <c r="Y64">
        <v>-50</v>
      </c>
      <c r="Z64">
        <v>4</v>
      </c>
      <c r="AA64">
        <v>0.114</v>
      </c>
      <c r="AB64">
        <v>7.0000000000000007E-2</v>
      </c>
      <c r="AC64">
        <v>1.79099643111277</v>
      </c>
      <c r="AD64">
        <v>0.83445841329574699</v>
      </c>
      <c r="AE64">
        <v>5.6934459789889997</v>
      </c>
      <c r="AF64">
        <v>2.7537235588577902</v>
      </c>
      <c r="AG64">
        <v>5.62876900400469</v>
      </c>
      <c r="AH64">
        <v>5.5910490726724102</v>
      </c>
      <c r="AI64" s="18">
        <v>0.51316003025993095</v>
      </c>
      <c r="AJ64" s="18">
        <v>1.9837455453755899</v>
      </c>
      <c r="AK64">
        <v>1.79099643111277</v>
      </c>
      <c r="AL64">
        <v>0.83445841329574699</v>
      </c>
      <c r="AM64">
        <v>192.21616534537799</v>
      </c>
      <c r="AN64">
        <v>0.95653801781702097</v>
      </c>
      <c r="AO64">
        <v>65366.262465548702</v>
      </c>
      <c r="AP64">
        <v>1937.11729202437</v>
      </c>
      <c r="AQ64">
        <v>5710.2132924358502</v>
      </c>
      <c r="AR64">
        <v>8494.3547244599395</v>
      </c>
      <c r="AS64">
        <v>4657.5986488540902</v>
      </c>
      <c r="AT64">
        <v>-8494.3547244599395</v>
      </c>
      <c r="AU64" s="71">
        <f t="shared" si="7"/>
        <v>0.46591852378917742</v>
      </c>
    </row>
    <row r="65" spans="5:47" ht="13" x14ac:dyDescent="0.6">
      <c r="E65">
        <v>6.6051985541725399E-4</v>
      </c>
      <c r="F65" s="18">
        <f t="shared" si="6"/>
        <v>2.8999999999999998E-2</v>
      </c>
      <c r="H65" s="73">
        <f t="shared" si="10"/>
        <v>5</v>
      </c>
      <c r="I65">
        <v>0.75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26">
        <v>2.8999999999999998E-2</v>
      </c>
      <c r="X65">
        <v>157518914.53572401</v>
      </c>
      <c r="Y65">
        <v>-50</v>
      </c>
      <c r="Z65">
        <v>4</v>
      </c>
      <c r="AA65">
        <v>0.114</v>
      </c>
      <c r="AB65">
        <v>7.0000000000000007E-2</v>
      </c>
      <c r="AC65">
        <v>2.6493775202183598</v>
      </c>
      <c r="AD65">
        <v>0.71876344148187898</v>
      </c>
      <c r="AE65">
        <v>5.69249534447294</v>
      </c>
      <c r="AF65">
        <v>2.24883975759509</v>
      </c>
      <c r="AG65">
        <v>5.6358176466914198</v>
      </c>
      <c r="AH65">
        <v>5.6127068237392796</v>
      </c>
      <c r="AI65">
        <v>0.44900050131681002</v>
      </c>
      <c r="AJ65">
        <v>3.08873426019899</v>
      </c>
      <c r="AK65">
        <v>2.6493775202183598</v>
      </c>
      <c r="AL65">
        <v>0.71876344148187898</v>
      </c>
      <c r="AM65">
        <v>222.61197209364701</v>
      </c>
      <c r="AN65">
        <v>1.9306140787364801</v>
      </c>
      <c r="AO65">
        <v>47947.984839301898</v>
      </c>
      <c r="AP65">
        <v>1916.0430843285999</v>
      </c>
      <c r="AQ65">
        <v>5709.1384445350204</v>
      </c>
      <c r="AR65">
        <v>8494.2852359975095</v>
      </c>
      <c r="AS65">
        <v>4593.5904397757204</v>
      </c>
      <c r="AT65">
        <v>-8494.2852359975095</v>
      </c>
      <c r="AU65" s="71">
        <f t="shared" si="7"/>
        <v>0.27129521406320345</v>
      </c>
    </row>
    <row r="66" spans="5:47" ht="13" x14ac:dyDescent="0.6">
      <c r="E66">
        <v>8.0424771931898698E-4</v>
      </c>
      <c r="F66" s="18">
        <f t="shared" si="6"/>
        <v>3.2000000000000001E-2</v>
      </c>
      <c r="H66" s="73">
        <f t="shared" si="10"/>
        <v>6</v>
      </c>
      <c r="I66">
        <v>0.75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26">
        <v>3.2000000000000001E-2</v>
      </c>
      <c r="X66">
        <v>191794730.65943101</v>
      </c>
      <c r="Y66">
        <v>-50</v>
      </c>
      <c r="Z66">
        <v>4</v>
      </c>
      <c r="AA66">
        <v>0.114</v>
      </c>
      <c r="AB66">
        <v>7.0000000000000007E-2</v>
      </c>
      <c r="AC66">
        <v>3.0022929156684901</v>
      </c>
      <c r="AD66">
        <v>0.68306739396413496</v>
      </c>
      <c r="AE66">
        <v>5.6921758034591399</v>
      </c>
      <c r="AF66">
        <v>2.1916599248824502</v>
      </c>
      <c r="AG66">
        <v>5.5730086270708696</v>
      </c>
      <c r="AH66">
        <v>5.5536907413628303</v>
      </c>
      <c r="AI66">
        <v>0.42564882542223997</v>
      </c>
      <c r="AJ66">
        <v>3.5472606112690199</v>
      </c>
      <c r="AK66">
        <v>3.0022929156684901</v>
      </c>
      <c r="AL66">
        <v>0.68306739396413496</v>
      </c>
      <c r="AM66">
        <v>233.88956000046099</v>
      </c>
      <c r="AN66">
        <v>2.31922552170436</v>
      </c>
      <c r="AO66">
        <v>45239.816293248798</v>
      </c>
      <c r="AP66">
        <v>1763.7188025006501</v>
      </c>
      <c r="AQ66">
        <v>5709.8595763858102</v>
      </c>
      <c r="AR66">
        <v>8494.1092991937094</v>
      </c>
      <c r="AS66">
        <v>4161.9747735850797</v>
      </c>
      <c r="AT66">
        <v>-8494.1092991937094</v>
      </c>
      <c r="AU66" s="71">
        <f t="shared" si="7"/>
        <v>0.22751524023499328</v>
      </c>
    </row>
    <row r="67" spans="5:47" ht="13" x14ac:dyDescent="0.6">
      <c r="E67">
        <v>8.5529859993982102E-4</v>
      </c>
      <c r="F67" s="18">
        <f t="shared" si="6"/>
        <v>3.2999999999999995E-2</v>
      </c>
      <c r="H67" s="73">
        <f t="shared" si="10"/>
        <v>7</v>
      </c>
      <c r="I67">
        <v>0.75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26">
        <v>3.2999999999999995E-2</v>
      </c>
      <c r="X67">
        <v>203969200.86730501</v>
      </c>
      <c r="Y67">
        <v>-50</v>
      </c>
      <c r="Z67">
        <v>4</v>
      </c>
      <c r="AA67">
        <v>0.114</v>
      </c>
      <c r="AB67">
        <v>7.0000000000000007E-2</v>
      </c>
      <c r="AC67">
        <v>3.1201287243026901</v>
      </c>
      <c r="AD67">
        <v>0.66821398855594505</v>
      </c>
      <c r="AE67">
        <v>5.6801610613401996</v>
      </c>
      <c r="AF67">
        <v>2.2163405691347799</v>
      </c>
      <c r="AG67">
        <v>5.5758268288121604</v>
      </c>
      <c r="AH67">
        <v>5.5767618771892504</v>
      </c>
      <c r="AI67">
        <v>0.41766330165653998</v>
      </c>
      <c r="AJ67">
        <v>3.710124479614</v>
      </c>
      <c r="AK67">
        <v>3.1201287243026901</v>
      </c>
      <c r="AL67">
        <v>0.66821398855594505</v>
      </c>
      <c r="AM67">
        <v>238.85255859408699</v>
      </c>
      <c r="AN67">
        <v>2.4519147357467399</v>
      </c>
      <c r="AO67">
        <v>44473.715895966598</v>
      </c>
      <c r="AP67">
        <v>1765.81431940979</v>
      </c>
      <c r="AQ67">
        <v>5710.0931924905099</v>
      </c>
      <c r="AR67">
        <v>8494.1637950022796</v>
      </c>
      <c r="AS67">
        <v>4193.5512200948097</v>
      </c>
      <c r="AT67">
        <v>-8494.1637950022796</v>
      </c>
      <c r="AU67" s="71">
        <f t="shared" si="7"/>
        <v>0.21416231431454244</v>
      </c>
    </row>
    <row r="68" spans="5:47" ht="13" x14ac:dyDescent="0.6">
      <c r="E68">
        <v>1.2566370614359201E-3</v>
      </c>
      <c r="F68" s="18">
        <f t="shared" si="6"/>
        <v>4.0000000000000042E-2</v>
      </c>
      <c r="H68" s="73">
        <f t="shared" si="10"/>
        <v>8</v>
      </c>
      <c r="I68">
        <v>0.75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26">
        <v>4.0000000000000042E-2</v>
      </c>
      <c r="X68">
        <v>299679266.65535998</v>
      </c>
      <c r="Y68">
        <v>-50</v>
      </c>
      <c r="Z68">
        <v>4</v>
      </c>
      <c r="AA68">
        <v>0.114</v>
      </c>
      <c r="AB68">
        <v>7.0000000000000007E-2</v>
      </c>
      <c r="AC68">
        <v>4.07958104008509</v>
      </c>
      <c r="AD68">
        <v>0.59127152644458403</v>
      </c>
      <c r="AE68">
        <v>5.6934339962009899</v>
      </c>
      <c r="AF68">
        <v>2.2148526929261001</v>
      </c>
      <c r="AG68">
        <v>5.5928400967338998</v>
      </c>
      <c r="AH68">
        <v>5.56690424748093</v>
      </c>
      <c r="AI68">
        <v>0.35936641876568698</v>
      </c>
      <c r="AJ68">
        <v>4.9904665243875401</v>
      </c>
      <c r="AK68">
        <v>4.07958104008509</v>
      </c>
      <c r="AL68">
        <v>0.59127152644458403</v>
      </c>
      <c r="AM68">
        <v>238.30116983747601</v>
      </c>
      <c r="AN68">
        <v>3.4883095136405</v>
      </c>
      <c r="AO68">
        <v>40892.422502725203</v>
      </c>
      <c r="AP68">
        <v>1738.6427244920501</v>
      </c>
      <c r="AQ68">
        <v>5709.52776574779</v>
      </c>
      <c r="AR68">
        <v>8493.8121914906897</v>
      </c>
      <c r="AS68">
        <v>4086.7167513147601</v>
      </c>
      <c r="AT68">
        <v>-8493.8121914906897</v>
      </c>
      <c r="AU68" s="71">
        <f t="shared" si="7"/>
        <v>0.14493437454358096</v>
      </c>
    </row>
    <row r="69" spans="5:47" ht="13" x14ac:dyDescent="0.6">
      <c r="E69">
        <v>1.73494454294496E-3</v>
      </c>
      <c r="F69" s="18">
        <f t="shared" si="6"/>
        <v>4.6999999999999952E-2</v>
      </c>
      <c r="H69" s="73">
        <f t="shared" si="10"/>
        <v>9</v>
      </c>
      <c r="I69">
        <v>0.75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26">
        <v>4.6999999999999952E-2</v>
      </c>
      <c r="X69">
        <v>413744687.526057</v>
      </c>
      <c r="Y69">
        <v>-50</v>
      </c>
      <c r="Z69">
        <v>4</v>
      </c>
      <c r="AA69">
        <v>0.114</v>
      </c>
      <c r="AB69">
        <v>7.0000000000000007E-2</v>
      </c>
      <c r="AC69">
        <v>5.1646389487790998</v>
      </c>
      <c r="AD69">
        <v>0.53532580847454203</v>
      </c>
      <c r="AE69">
        <v>5.6864240652107103</v>
      </c>
      <c r="AF69">
        <v>2.2991578368347199</v>
      </c>
      <c r="AG69">
        <v>5.6572866451133397</v>
      </c>
      <c r="AH69">
        <v>5.6437898942737501</v>
      </c>
      <c r="AI69">
        <v>0.30869716210533699</v>
      </c>
      <c r="AJ69">
        <v>6.5163167250752903</v>
      </c>
      <c r="AK69">
        <v>5.1646389487790998</v>
      </c>
      <c r="AL69">
        <v>0.53532580847454203</v>
      </c>
      <c r="AM69">
        <v>232.01305874955699</v>
      </c>
      <c r="AN69">
        <v>4.62931314030455</v>
      </c>
      <c r="AO69">
        <v>39020.726519358497</v>
      </c>
      <c r="AP69">
        <v>1676.1792814303301</v>
      </c>
      <c r="AQ69">
        <v>5709.2128838224498</v>
      </c>
      <c r="AR69">
        <v>8493.5318813316208</v>
      </c>
      <c r="AS69">
        <v>3877.8025588392702</v>
      </c>
      <c r="AT69">
        <v>-8493.5318813316208</v>
      </c>
      <c r="AU69" s="71">
        <f t="shared" si="7"/>
        <v>0.10365212627323947</v>
      </c>
    </row>
    <row r="70" spans="5:47" ht="13" x14ac:dyDescent="0.6">
      <c r="E70">
        <v>3.1172453105244701E-3</v>
      </c>
      <c r="F70" s="18">
        <f t="shared" ref="F70:F82" si="11">2*SQRT(E70/PI())</f>
        <v>6.2999999999999987E-2</v>
      </c>
      <c r="H70" s="73">
        <f t="shared" si="10"/>
        <v>10</v>
      </c>
      <c r="I70">
        <v>0.75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26">
        <v>6.2999999999999987E-2</v>
      </c>
      <c r="X70">
        <v>743391880.84695303</v>
      </c>
      <c r="Y70">
        <v>-50</v>
      </c>
      <c r="Z70">
        <v>4</v>
      </c>
      <c r="AA70">
        <v>0.114</v>
      </c>
      <c r="AB70">
        <v>7.0000000000000007E-2</v>
      </c>
      <c r="AC70">
        <v>7.6798080028720399</v>
      </c>
      <c r="AD70">
        <v>0.43515593934755897</v>
      </c>
      <c r="AE70">
        <v>5.6934499732516803</v>
      </c>
      <c r="AF70">
        <v>2.3932493098661198</v>
      </c>
      <c r="AG70">
        <v>5.6430106123469601</v>
      </c>
      <c r="AH70">
        <v>5.6136634457092596</v>
      </c>
      <c r="AI70">
        <v>0.227690803011902</v>
      </c>
      <c r="AJ70">
        <v>10.925764912850701</v>
      </c>
      <c r="AK70">
        <v>7.6798080028720399</v>
      </c>
      <c r="AL70">
        <v>0.43515593934755897</v>
      </c>
      <c r="AM70">
        <v>235.291996843318</v>
      </c>
      <c r="AN70">
        <v>7.2446520635244802</v>
      </c>
      <c r="AO70">
        <v>37088.305163490899</v>
      </c>
      <c r="AP70">
        <v>1468.7834643556801</v>
      </c>
      <c r="AQ70">
        <v>5708.3935399256097</v>
      </c>
      <c r="AR70">
        <v>8493.1537258808494</v>
      </c>
      <c r="AS70">
        <v>3361.8203422288998</v>
      </c>
      <c r="AT70">
        <v>-8493.1537258808494</v>
      </c>
      <c r="AU70" s="71">
        <f t="shared" ref="AU70:AU104" si="12">AL70/AK70</f>
        <v>5.6662346140010589E-2</v>
      </c>
    </row>
    <row r="71" spans="5:47" ht="13.75" thickBot="1" x14ac:dyDescent="0.75">
      <c r="E71" s="67">
        <v>1.22718463030851E-2</v>
      </c>
      <c r="F71" s="18">
        <f t="shared" si="11"/>
        <v>0.12499999999999985</v>
      </c>
      <c r="H71" s="69">
        <f t="shared" si="10"/>
        <v>11</v>
      </c>
      <c r="I71" s="67">
        <v>0.75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26">
        <v>0.12499999999999985</v>
      </c>
      <c r="X71" s="67">
        <v>2926555338.4312501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11.582287936102</v>
      </c>
      <c r="AD71" s="67">
        <v>7.0299549173756803E-3</v>
      </c>
      <c r="AE71" s="67">
        <v>5.6856571667775899</v>
      </c>
      <c r="AF71" s="67">
        <v>2.1314729033368902</v>
      </c>
      <c r="AG71" s="67">
        <v>5.6662398345126297</v>
      </c>
      <c r="AH71" s="67">
        <v>5.6360762348693001</v>
      </c>
      <c r="AI71" s="67">
        <v>4.56887172726068E-3</v>
      </c>
      <c r="AJ71" s="67">
        <v>28.055134506122901</v>
      </c>
      <c r="AK71" s="67">
        <v>11.582287936102</v>
      </c>
      <c r="AL71" s="67">
        <v>7.0299549173756803E-3</v>
      </c>
      <c r="AM71" s="67">
        <v>1640.3431107132201</v>
      </c>
      <c r="AN71" s="67">
        <v>11.575257981184601</v>
      </c>
      <c r="AO71" s="67">
        <v>35020.260186371001</v>
      </c>
      <c r="AP71" s="67">
        <v>518.24472383652198</v>
      </c>
      <c r="AQ71" s="67">
        <v>2748.2430312388401</v>
      </c>
      <c r="AR71" s="67">
        <v>4322.0448441109002</v>
      </c>
      <c r="AS71" s="67">
        <v>1053.39897888429</v>
      </c>
      <c r="AT71" s="67">
        <v>-4322.0448441109002</v>
      </c>
      <c r="AU71" s="80">
        <f t="shared" si="12"/>
        <v>6.0695736077008631E-4</v>
      </c>
    </row>
    <row r="72" spans="5:47" ht="22.75" x14ac:dyDescent="0.95">
      <c r="E72" s="77">
        <v>7.85398163397448E-5</v>
      </c>
      <c r="F72" s="18">
        <f t="shared" si="11"/>
        <v>9.9999999999999985E-3</v>
      </c>
      <c r="G72" s="79">
        <f>AB72</f>
        <v>0.08</v>
      </c>
      <c r="H72" s="78">
        <v>1</v>
      </c>
      <c r="I72" s="76">
        <v>0.75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26">
        <v>9.9999999999999985E-3</v>
      </c>
      <c r="X72" s="76">
        <v>18729954.165959999</v>
      </c>
      <c r="Y72" s="76">
        <v>-50</v>
      </c>
      <c r="Z72" s="76">
        <v>4</v>
      </c>
      <c r="AA72" s="76">
        <v>0.114</v>
      </c>
      <c r="AB72" s="76">
        <v>0.08</v>
      </c>
      <c r="AC72" s="76">
        <v>1.1192682476759399</v>
      </c>
      <c r="AD72" s="76">
        <v>0.87664797340490697</v>
      </c>
      <c r="AE72" s="76">
        <v>5.6691688504654101</v>
      </c>
      <c r="AF72" s="76">
        <v>2.5646696166529899</v>
      </c>
      <c r="AG72" s="76">
        <v>6.3983344557730497</v>
      </c>
      <c r="AH72" s="76">
        <v>6.35903150795931</v>
      </c>
      <c r="AI72" s="77">
        <v>0.56314709748812897</v>
      </c>
      <c r="AJ72" s="77">
        <v>1.2323275884563301</v>
      </c>
      <c r="AK72" s="76">
        <v>1.1192682476759399</v>
      </c>
      <c r="AL72" s="76">
        <v>0.87664797340490697</v>
      </c>
      <c r="AM72" s="76">
        <v>183.08504426832499</v>
      </c>
      <c r="AN72" s="76">
        <v>0.242620274271035</v>
      </c>
      <c r="AO72" s="76">
        <v>160804.66516608701</v>
      </c>
      <c r="AP72" s="76">
        <v>2314.0639160932301</v>
      </c>
      <c r="AQ72" s="76">
        <v>6514.9090317703703</v>
      </c>
      <c r="AR72" s="76">
        <v>9686.5998069553098</v>
      </c>
      <c r="AS72" s="76">
        <v>5595.8625624015203</v>
      </c>
      <c r="AT72" s="76">
        <v>-9686.5998069553098</v>
      </c>
      <c r="AU72" s="75">
        <f t="shared" si="12"/>
        <v>0.78323313041818865</v>
      </c>
    </row>
    <row r="73" spans="5:47" ht="13" x14ac:dyDescent="0.6">
      <c r="E73" s="66">
        <v>2.0106192982974699E-4</v>
      </c>
      <c r="F73" s="18">
        <f t="shared" si="11"/>
        <v>1.6000000000000011E-2</v>
      </c>
      <c r="H73" s="73">
        <f t="shared" ref="H73:H82" si="13">H72+1</f>
        <v>2</v>
      </c>
      <c r="I73" s="66">
        <v>0.75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26">
        <v>1.6000000000000011E-2</v>
      </c>
      <c r="X73" s="66">
        <v>47948682.664857604</v>
      </c>
      <c r="Y73" s="66">
        <v>-50</v>
      </c>
      <c r="Z73" s="66">
        <v>4</v>
      </c>
      <c r="AA73" s="66">
        <v>0.114</v>
      </c>
      <c r="AB73" s="66">
        <v>0.08</v>
      </c>
      <c r="AC73" s="66">
        <v>1.4830199642416599</v>
      </c>
      <c r="AD73" s="66">
        <v>0.86456679627072797</v>
      </c>
      <c r="AE73" s="66">
        <v>5.6750484051193704</v>
      </c>
      <c r="AF73" s="66">
        <v>2.7802956861749899</v>
      </c>
      <c r="AG73" s="66">
        <v>6.3752074052197099</v>
      </c>
      <c r="AH73" s="66">
        <v>6.3804628358511399</v>
      </c>
      <c r="AI73" s="72">
        <v>0.53795049741233403</v>
      </c>
      <c r="AJ73" s="72">
        <v>1.62324589202512</v>
      </c>
      <c r="AK73" s="66">
        <v>1.4830199642416599</v>
      </c>
      <c r="AL73" s="66">
        <v>0.86456679627072797</v>
      </c>
      <c r="AM73" s="66">
        <v>185.602340358672</v>
      </c>
      <c r="AN73" s="66">
        <v>0.61845316797093397</v>
      </c>
      <c r="AO73" s="66">
        <v>83670.028650637905</v>
      </c>
      <c r="AP73" s="66">
        <v>2314.5956208816401</v>
      </c>
      <c r="AQ73" s="66">
        <v>6514.8166208795101</v>
      </c>
      <c r="AR73" s="66">
        <v>9686.5777261768708</v>
      </c>
      <c r="AS73" s="66">
        <v>5440.9263599082697</v>
      </c>
      <c r="AT73" s="66">
        <v>-9686.5777261768708</v>
      </c>
      <c r="AU73" s="71">
        <f t="shared" si="12"/>
        <v>0.58297717975281804</v>
      </c>
    </row>
    <row r="74" spans="5:47" ht="13" x14ac:dyDescent="0.6">
      <c r="E74" s="66">
        <v>2.54469004940773E-4</v>
      </c>
      <c r="F74" s="18">
        <f t="shared" si="11"/>
        <v>1.7999999999999992E-2</v>
      </c>
      <c r="H74" s="73">
        <f t="shared" si="13"/>
        <v>3</v>
      </c>
      <c r="I74" s="66">
        <v>0.75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26">
        <v>1.7999999999999992E-2</v>
      </c>
      <c r="X74" s="66">
        <v>60685051.497710504</v>
      </c>
      <c r="Y74" s="66">
        <v>-50</v>
      </c>
      <c r="Z74" s="66">
        <v>4</v>
      </c>
      <c r="AA74" s="66">
        <v>0.114</v>
      </c>
      <c r="AB74" s="66">
        <v>0.08</v>
      </c>
      <c r="AC74" s="66">
        <v>1.63275222110708</v>
      </c>
      <c r="AD74" s="66">
        <v>0.85306764825204395</v>
      </c>
      <c r="AE74" s="66">
        <v>5.6742815066862402</v>
      </c>
      <c r="AF74" s="66">
        <v>2.7699046914182599</v>
      </c>
      <c r="AG74" s="66">
        <v>6.4011814914110898</v>
      </c>
      <c r="AH74" s="66">
        <v>6.3861693963525497</v>
      </c>
      <c r="AI74" s="72">
        <v>0.52745137613605397</v>
      </c>
      <c r="AJ74" s="72">
        <v>1.79364506012779</v>
      </c>
      <c r="AK74" s="66">
        <v>1.63275222110708</v>
      </c>
      <c r="AL74" s="66">
        <v>0.85306764825204395</v>
      </c>
      <c r="AM74" s="66">
        <v>188.07274656009099</v>
      </c>
      <c r="AN74" s="66">
        <v>0.77968457285503601</v>
      </c>
      <c r="AO74" s="66">
        <v>73089.424204089795</v>
      </c>
      <c r="AP74" s="66">
        <v>2279.6904750386002</v>
      </c>
      <c r="AQ74" s="66">
        <v>6515.04866043326</v>
      </c>
      <c r="AR74" s="66">
        <v>9686.5727126539405</v>
      </c>
      <c r="AS74" s="66">
        <v>5411.8098847661404</v>
      </c>
      <c r="AT74" s="66">
        <v>-9686.5727126539405</v>
      </c>
      <c r="AU74" s="71">
        <f t="shared" si="12"/>
        <v>0.52247220198152633</v>
      </c>
    </row>
    <row r="75" spans="5:47" ht="13" x14ac:dyDescent="0.6">
      <c r="E75" s="66">
        <v>3.1415926535897898E-4</v>
      </c>
      <c r="F75" s="18">
        <f t="shared" si="11"/>
        <v>1.999999999999999E-2</v>
      </c>
      <c r="H75" s="73">
        <f t="shared" si="13"/>
        <v>4</v>
      </c>
      <c r="I75" s="66">
        <v>0.75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26">
        <v>1.999999999999999E-2</v>
      </c>
      <c r="X75" s="66">
        <v>74919816.6638401</v>
      </c>
      <c r="Y75" s="66">
        <v>-50</v>
      </c>
      <c r="Z75" s="66">
        <v>4</v>
      </c>
      <c r="AA75" s="66">
        <v>0.114</v>
      </c>
      <c r="AB75" s="66">
        <v>0.08</v>
      </c>
      <c r="AC75" s="66">
        <v>1.7945906007194401</v>
      </c>
      <c r="AD75" s="66">
        <v>0.83716999875006604</v>
      </c>
      <c r="AE75" s="66">
        <v>5.6932462658553797</v>
      </c>
      <c r="AF75" s="66">
        <v>2.7883018032320899</v>
      </c>
      <c r="AG75" s="66">
        <v>6.4584473914829204</v>
      </c>
      <c r="AH75" s="66">
        <v>6.4423139344431499</v>
      </c>
      <c r="AI75" s="72">
        <v>0.51590774615636903</v>
      </c>
      <c r="AJ75" s="72">
        <v>1.9840910359308801</v>
      </c>
      <c r="AK75" s="66">
        <v>1.7945906007194401</v>
      </c>
      <c r="AL75" s="66">
        <v>0.83716999875006604</v>
      </c>
      <c r="AM75" s="66">
        <v>191.60066507700799</v>
      </c>
      <c r="AN75" s="66">
        <v>0.95742060196937095</v>
      </c>
      <c r="AO75" s="66">
        <v>65437.417192593799</v>
      </c>
      <c r="AP75" s="66">
        <v>2263.9775328577398</v>
      </c>
      <c r="AQ75" s="66">
        <v>6514.8506924780604</v>
      </c>
      <c r="AR75" s="66">
        <v>9686.5148442635491</v>
      </c>
      <c r="AS75" s="66">
        <v>5298.9299761132297</v>
      </c>
      <c r="AT75" s="66">
        <v>-9686.5148442635491</v>
      </c>
      <c r="AU75" s="71">
        <f t="shared" si="12"/>
        <v>0.46649636881774031</v>
      </c>
    </row>
    <row r="76" spans="5:47" ht="13" x14ac:dyDescent="0.6">
      <c r="E76" s="66">
        <v>6.6051985541725399E-4</v>
      </c>
      <c r="F76" s="18">
        <f t="shared" si="11"/>
        <v>2.8999999999999998E-2</v>
      </c>
      <c r="H76" s="73">
        <f t="shared" si="13"/>
        <v>5</v>
      </c>
      <c r="I76" s="66">
        <v>0.75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26">
        <v>2.8999999999999998E-2</v>
      </c>
      <c r="X76" s="66">
        <v>157518914.53572401</v>
      </c>
      <c r="Y76" s="66">
        <v>-50</v>
      </c>
      <c r="Z76" s="66">
        <v>4</v>
      </c>
      <c r="AA76" s="66">
        <v>0.114</v>
      </c>
      <c r="AB76" s="66">
        <v>0.08</v>
      </c>
      <c r="AC76" s="66">
        <v>2.7085524360878299</v>
      </c>
      <c r="AD76" s="66">
        <v>0.75411338593378996</v>
      </c>
      <c r="AE76" s="66">
        <v>5.69287879368951</v>
      </c>
      <c r="AF76" s="66">
        <v>2.48854012173812</v>
      </c>
      <c r="AG76" s="66">
        <v>6.3658112682001597</v>
      </c>
      <c r="AH76" s="66">
        <v>6.3909205678866803</v>
      </c>
      <c r="AI76" s="66">
        <v>0.45311948012839298</v>
      </c>
      <c r="AJ76" s="66">
        <v>3.0891645413472699</v>
      </c>
      <c r="AK76" s="66">
        <v>2.7085524360878299</v>
      </c>
      <c r="AL76" s="66">
        <v>0.75411338593378996</v>
      </c>
      <c r="AM76" s="66">
        <v>212.287771585641</v>
      </c>
      <c r="AN76" s="66">
        <v>1.9544390501540301</v>
      </c>
      <c r="AO76" s="66">
        <v>48423.215971281701</v>
      </c>
      <c r="AP76" s="66">
        <v>1944.8373103716599</v>
      </c>
      <c r="AQ76" s="66">
        <v>6513.4715252916603</v>
      </c>
      <c r="AR76" s="66">
        <v>9686.3272389548893</v>
      </c>
      <c r="AS76" s="66">
        <v>4649.8469206116697</v>
      </c>
      <c r="AT76" s="66">
        <v>-9686.3272389548893</v>
      </c>
      <c r="AU76" s="71">
        <f t="shared" si="12"/>
        <v>0.27841934159599058</v>
      </c>
    </row>
    <row r="77" spans="5:47" ht="13" x14ac:dyDescent="0.6">
      <c r="E77" s="66">
        <v>8.0424771931898698E-4</v>
      </c>
      <c r="F77" s="18">
        <f t="shared" si="11"/>
        <v>3.2000000000000001E-2</v>
      </c>
      <c r="H77" s="73">
        <f t="shared" si="13"/>
        <v>6</v>
      </c>
      <c r="I77" s="66">
        <v>0.75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26">
        <v>3.2000000000000001E-2</v>
      </c>
      <c r="X77" s="66">
        <v>191794730.65943101</v>
      </c>
      <c r="Y77" s="66">
        <v>-50</v>
      </c>
      <c r="Z77" s="66">
        <v>4</v>
      </c>
      <c r="AA77" s="66">
        <v>0.114</v>
      </c>
      <c r="AB77" s="66">
        <v>0.08</v>
      </c>
      <c r="AC77" s="66">
        <v>3.0233845930685401</v>
      </c>
      <c r="AD77" s="66">
        <v>0.69469734905702096</v>
      </c>
      <c r="AE77" s="66">
        <v>5.6925592526757001</v>
      </c>
      <c r="AF77" s="66">
        <v>2.24660281762434</v>
      </c>
      <c r="AG77" s="66">
        <v>6.3622776767876896</v>
      </c>
      <c r="AH77" s="66">
        <v>6.3433902039663499</v>
      </c>
      <c r="AI77" s="66">
        <v>0.43026666074521902</v>
      </c>
      <c r="AJ77" s="66">
        <v>3.5477261636013</v>
      </c>
      <c r="AK77" s="66">
        <v>3.0233845930685401</v>
      </c>
      <c r="AL77" s="66">
        <v>0.69469734905702096</v>
      </c>
      <c r="AM77" s="66">
        <v>230.01297512250201</v>
      </c>
      <c r="AN77" s="66">
        <v>2.32868724401153</v>
      </c>
      <c r="AO77" s="66">
        <v>45373.0049427017</v>
      </c>
      <c r="AP77" s="66">
        <v>1512.1343846480599</v>
      </c>
      <c r="AQ77" s="66">
        <v>6514.1624388625096</v>
      </c>
      <c r="AR77" s="66">
        <v>9686.3284865420392</v>
      </c>
      <c r="AS77" s="66">
        <v>3531.5345346515501</v>
      </c>
      <c r="AT77" s="66">
        <v>-9686.3284865420392</v>
      </c>
      <c r="AU77" s="71">
        <f t="shared" si="12"/>
        <v>0.22977472024223952</v>
      </c>
    </row>
    <row r="78" spans="5:47" ht="13" x14ac:dyDescent="0.6">
      <c r="E78" s="66">
        <v>8.5529859993982102E-4</v>
      </c>
      <c r="F78" s="18">
        <f t="shared" si="11"/>
        <v>3.2999999999999995E-2</v>
      </c>
      <c r="H78" s="73">
        <f t="shared" si="13"/>
        <v>7</v>
      </c>
      <c r="I78" s="66">
        <v>0.75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26">
        <v>3.2999999999999995E-2</v>
      </c>
      <c r="X78" s="66">
        <v>203969200.86730501</v>
      </c>
      <c r="Y78" s="66">
        <v>-50</v>
      </c>
      <c r="Z78" s="66">
        <v>4</v>
      </c>
      <c r="AA78" s="66">
        <v>0.114</v>
      </c>
      <c r="AB78" s="66">
        <v>0.08</v>
      </c>
      <c r="AC78" s="66">
        <v>3.1374379215224701</v>
      </c>
      <c r="AD78" s="66">
        <v>0.67732527156310096</v>
      </c>
      <c r="AE78" s="66">
        <v>5.6927190231826099</v>
      </c>
      <c r="AF78" s="66">
        <v>2.1980820700621599</v>
      </c>
      <c r="AG78" s="66">
        <v>6.3659489878283599</v>
      </c>
      <c r="AH78" s="66">
        <v>6.3535487879468198</v>
      </c>
      <c r="AI78" s="66">
        <v>0.422607025478691</v>
      </c>
      <c r="AJ78" s="66">
        <v>3.7106027734026901</v>
      </c>
      <c r="AK78" s="66">
        <v>3.1374379215224701</v>
      </c>
      <c r="AL78" s="66">
        <v>0.67732527156310096</v>
      </c>
      <c r="AM78" s="66">
        <v>235.70302776157001</v>
      </c>
      <c r="AN78" s="66">
        <v>2.4601126499593802</v>
      </c>
      <c r="AO78" s="66">
        <v>44571.767392007598</v>
      </c>
      <c r="AP78" s="66">
        <v>1959.9128294695299</v>
      </c>
      <c r="AQ78" s="66">
        <v>6514.7086739362403</v>
      </c>
      <c r="AR78" s="66">
        <v>9686.1775939535291</v>
      </c>
      <c r="AS78" s="66">
        <v>4668.00828702121</v>
      </c>
      <c r="AT78" s="66">
        <v>-9686.1775939535291</v>
      </c>
      <c r="AU78" s="71">
        <f t="shared" si="12"/>
        <v>0.21588483613228679</v>
      </c>
    </row>
    <row r="79" spans="5:47" ht="13" x14ac:dyDescent="0.6">
      <c r="E79" s="66">
        <v>1.2566370614359201E-3</v>
      </c>
      <c r="F79" s="18">
        <f t="shared" si="11"/>
        <v>4.0000000000000042E-2</v>
      </c>
      <c r="H79" s="73">
        <f t="shared" si="13"/>
        <v>8</v>
      </c>
      <c r="I79" s="66">
        <v>0.75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26">
        <v>4.0000000000000042E-2</v>
      </c>
      <c r="X79" s="66">
        <v>299679266.65535998</v>
      </c>
      <c r="Y79" s="66">
        <v>-50</v>
      </c>
      <c r="Z79" s="66">
        <v>4</v>
      </c>
      <c r="AA79" s="66">
        <v>0.114</v>
      </c>
      <c r="AB79" s="66">
        <v>0.08</v>
      </c>
      <c r="AC79" s="66">
        <v>4.1050920130544704</v>
      </c>
      <c r="AD79" s="66">
        <v>0.60226224638358306</v>
      </c>
      <c r="AE79" s="66">
        <v>5.6934459789889997</v>
      </c>
      <c r="AF79" s="66">
        <v>2.2051013080966202</v>
      </c>
      <c r="AG79" s="66">
        <v>6.37801943904367</v>
      </c>
      <c r="AH79" s="66">
        <v>6.3530506221191398</v>
      </c>
      <c r="AI79" s="66">
        <v>0.36693536257467801</v>
      </c>
      <c r="AJ79" s="66">
        <v>4.9910442289893302</v>
      </c>
      <c r="AK79" s="66">
        <v>4.1050920130544704</v>
      </c>
      <c r="AL79" s="66">
        <v>0.60226224638358306</v>
      </c>
      <c r="AM79" s="66">
        <v>234.59448536089201</v>
      </c>
      <c r="AN79" s="66">
        <v>3.5028297666708799</v>
      </c>
      <c r="AO79" s="66">
        <v>40977.708080315802</v>
      </c>
      <c r="AP79" s="66">
        <v>1988.47577321933</v>
      </c>
      <c r="AQ79" s="66">
        <v>6513.7807825579403</v>
      </c>
      <c r="AR79" s="66">
        <v>9686.0637359646698</v>
      </c>
      <c r="AS79" s="66">
        <v>4703.6764933750501</v>
      </c>
      <c r="AT79" s="66">
        <v>-9686.0637359646698</v>
      </c>
      <c r="AU79" s="71">
        <f t="shared" si="12"/>
        <v>0.14671102242491724</v>
      </c>
    </row>
    <row r="80" spans="5:47" ht="13" x14ac:dyDescent="0.6">
      <c r="E80" s="66">
        <v>1.73494454294496E-3</v>
      </c>
      <c r="F80" s="18">
        <f t="shared" si="11"/>
        <v>4.6999999999999952E-2</v>
      </c>
      <c r="H80" s="73">
        <f t="shared" si="13"/>
        <v>9</v>
      </c>
      <c r="I80" s="66">
        <v>0.75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26">
        <v>4.6999999999999952E-2</v>
      </c>
      <c r="X80" s="66">
        <v>413744687.526057</v>
      </c>
      <c r="Y80" s="66">
        <v>-50</v>
      </c>
      <c r="Z80" s="66">
        <v>4</v>
      </c>
      <c r="AA80" s="66">
        <v>0.114</v>
      </c>
      <c r="AB80" s="66">
        <v>0.08</v>
      </c>
      <c r="AC80" s="66">
        <v>5.2509407643991404</v>
      </c>
      <c r="AD80" s="66">
        <v>0.56382170547728305</v>
      </c>
      <c r="AE80" s="66">
        <v>5.6900029245652899</v>
      </c>
      <c r="AF80" s="66">
        <v>2.3559085532184301</v>
      </c>
      <c r="AG80" s="66">
        <v>6.4086551949574497</v>
      </c>
      <c r="AH80" s="66">
        <v>6.3656223146484896</v>
      </c>
      <c r="AI80" s="66">
        <v>0.31897329887867398</v>
      </c>
      <c r="AJ80" s="66">
        <v>6.5170110950450004</v>
      </c>
      <c r="AK80" s="66">
        <v>5.2509407643991404</v>
      </c>
      <c r="AL80" s="66">
        <v>0.56382170547728305</v>
      </c>
      <c r="AM80" s="66">
        <v>223.894267736366</v>
      </c>
      <c r="AN80" s="66">
        <v>4.6871190589218603</v>
      </c>
      <c r="AO80" s="66">
        <v>39183.5138782875</v>
      </c>
      <c r="AP80" s="66">
        <v>1889.9842431930699</v>
      </c>
      <c r="AQ80" s="66">
        <v>6513.7515633887397</v>
      </c>
      <c r="AR80" s="66">
        <v>9685.8308683857194</v>
      </c>
      <c r="AS80" s="66">
        <v>4396.35981547755</v>
      </c>
      <c r="AT80" s="66">
        <v>-9685.8308683857194</v>
      </c>
      <c r="AU80" s="71">
        <f t="shared" si="12"/>
        <v>0.10737536962898887</v>
      </c>
    </row>
    <row r="81" spans="5:47" ht="13" x14ac:dyDescent="0.6">
      <c r="E81" s="66">
        <v>3.1172453105244701E-3</v>
      </c>
      <c r="F81" s="18">
        <f t="shared" si="11"/>
        <v>6.2999999999999987E-2</v>
      </c>
      <c r="H81" s="73">
        <f t="shared" si="13"/>
        <v>10</v>
      </c>
      <c r="I81" s="66">
        <v>0.75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26">
        <v>6.2999999999999987E-2</v>
      </c>
      <c r="X81" s="66">
        <v>743391880.84695303</v>
      </c>
      <c r="Y81" s="66">
        <v>-50</v>
      </c>
      <c r="Z81" s="66">
        <v>4</v>
      </c>
      <c r="AA81" s="66">
        <v>0.114</v>
      </c>
      <c r="AB81" s="66">
        <v>0.08</v>
      </c>
      <c r="AC81" s="66">
        <v>7.9448600200383401</v>
      </c>
      <c r="AD81" s="66">
        <v>0.474894528389528</v>
      </c>
      <c r="AE81" s="66">
        <v>5.6934539675143503</v>
      </c>
      <c r="AF81" s="66">
        <v>2.4864307812072299</v>
      </c>
      <c r="AG81" s="66">
        <v>6.4567109810849104</v>
      </c>
      <c r="AH81" s="66">
        <v>6.4268187954594804</v>
      </c>
      <c r="AI81" s="66">
        <v>0.242084266124166</v>
      </c>
      <c r="AJ81" s="66">
        <v>10.9268005751409</v>
      </c>
      <c r="AK81" s="66">
        <v>7.9448600200383401</v>
      </c>
      <c r="AL81" s="66">
        <v>0.474894528389528</v>
      </c>
      <c r="AM81" s="66">
        <v>227.21975180538999</v>
      </c>
      <c r="AN81" s="66">
        <v>7.4699654916488196</v>
      </c>
      <c r="AO81" s="66">
        <v>37210.781020843599</v>
      </c>
      <c r="AP81" s="66">
        <v>1729.47523229381</v>
      </c>
      <c r="AQ81" s="66">
        <v>6511.9767389530498</v>
      </c>
      <c r="AR81" s="66">
        <v>9684.9699897800001</v>
      </c>
      <c r="AS81" s="66">
        <v>3924.7271981910699</v>
      </c>
      <c r="AT81" s="66">
        <v>-9684.9699897800001</v>
      </c>
      <c r="AU81" s="71">
        <f t="shared" si="12"/>
        <v>5.9773806862771672E-2</v>
      </c>
    </row>
    <row r="82" spans="5:47" ht="13.75" thickBot="1" x14ac:dyDescent="0.75">
      <c r="E82" s="67">
        <v>1.22718463030851E-2</v>
      </c>
      <c r="F82" s="18">
        <f t="shared" si="11"/>
        <v>0.12499999999999985</v>
      </c>
      <c r="H82" s="69">
        <f t="shared" si="13"/>
        <v>11</v>
      </c>
      <c r="I82" s="67">
        <v>0.75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26">
        <v>0.12499999999999985</v>
      </c>
      <c r="X82" s="67">
        <v>2926555338.4312501</v>
      </c>
      <c r="Y82" s="67">
        <v>-50</v>
      </c>
      <c r="Z82" s="67">
        <v>4</v>
      </c>
      <c r="AA82" s="67">
        <v>0.114</v>
      </c>
      <c r="AB82" s="67">
        <v>0.08</v>
      </c>
      <c r="AC82" s="67">
        <v>12.8688557184236</v>
      </c>
      <c r="AD82" s="67">
        <v>3.3608284482849103E-2</v>
      </c>
      <c r="AE82" s="67">
        <v>5.6934499732516803</v>
      </c>
      <c r="AF82" s="67">
        <v>2.0535381039895699</v>
      </c>
      <c r="AG82" s="67">
        <v>6.4991338250972497</v>
      </c>
      <c r="AH82" s="67">
        <v>6.4423067348351104</v>
      </c>
      <c r="AI82" s="67">
        <v>2.2746832149190599E-2</v>
      </c>
      <c r="AJ82" s="67">
        <v>31.485413117567699</v>
      </c>
      <c r="AK82" s="67">
        <v>12.8688557184236</v>
      </c>
      <c r="AL82" s="67">
        <v>3.3608284482849103E-2</v>
      </c>
      <c r="AM82" s="67">
        <v>988.90724402246803</v>
      </c>
      <c r="AN82" s="67">
        <v>12.835247433940699</v>
      </c>
      <c r="AO82" s="67">
        <v>35089.0558975819</v>
      </c>
      <c r="AP82" s="67">
        <v>653.92535833792601</v>
      </c>
      <c r="AQ82" s="67">
        <v>3761.6212136610702</v>
      </c>
      <c r="AR82" s="67">
        <v>6072.3446364412403</v>
      </c>
      <c r="AS82" s="67">
        <v>1398.6395106238299</v>
      </c>
      <c r="AT82" s="67">
        <v>-6072.3446364412403</v>
      </c>
      <c r="AU82" s="80">
        <f t="shared" si="12"/>
        <v>2.6115985149117848E-3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F8A9-523D-4897-9BB9-EBF331A98345}">
  <sheetPr>
    <outlinePr summaryBelow="0" summaryRight="0"/>
  </sheetPr>
  <dimension ref="A2:AV104"/>
  <sheetViews>
    <sheetView topLeftCell="AW1" workbookViewId="0">
      <pane ySplit="5" topLeftCell="A28" activePane="bottomLeft" state="frozen"/>
      <selection activeCell="W6" sqref="W6:W82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0.69025020326819586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1.5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v>9.9999999999999985E-3</v>
      </c>
      <c r="X6" s="76">
        <v>18729954.165959999</v>
      </c>
      <c r="Y6" s="76">
        <v>-50</v>
      </c>
      <c r="Z6" s="76">
        <v>4</v>
      </c>
      <c r="AA6" s="76">
        <v>0.114</v>
      </c>
      <c r="AB6" s="76">
        <v>0.02</v>
      </c>
      <c r="AC6" s="76">
        <v>1.12977284464605</v>
      </c>
      <c r="AD6" s="76">
        <v>0.88640390842301997</v>
      </c>
      <c r="AE6" s="76">
        <v>11.3839681577017</v>
      </c>
      <c r="AF6" s="76">
        <v>5.8608719513619301</v>
      </c>
      <c r="AG6" s="76">
        <v>1.5994066591748299</v>
      </c>
      <c r="AH6" s="76">
        <v>1.6008992825525501</v>
      </c>
      <c r="AI6" s="77">
        <v>0.55523122933205804</v>
      </c>
      <c r="AJ6" s="77">
        <v>1.2312426225008199</v>
      </c>
      <c r="AK6" s="76">
        <v>1.12977284464605</v>
      </c>
      <c r="AL6" s="76">
        <v>0.88640390842301997</v>
      </c>
      <c r="AM6" s="76">
        <v>181.084585552763</v>
      </c>
      <c r="AN6" s="76">
        <v>0.243368936223024</v>
      </c>
      <c r="AO6" s="76">
        <v>161820.31266804799</v>
      </c>
      <c r="AP6" s="76">
        <v>1227.35526910824</v>
      </c>
      <c r="AQ6" s="76">
        <v>3444.8630372993298</v>
      </c>
      <c r="AR6" s="76">
        <v>2627.53414215158</v>
      </c>
      <c r="AS6" s="76">
        <v>1392.97223291715</v>
      </c>
      <c r="AT6" s="66">
        <v>-2627.53414215158</v>
      </c>
      <c r="AU6" s="83">
        <f t="shared" ref="AU6:AU37" si="2">AL6/AK6</f>
        <v>0.78458595692368949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v>1.6000000000000011E-2</v>
      </c>
      <c r="X7">
        <v>47948682.664857604</v>
      </c>
      <c r="Y7">
        <v>-50</v>
      </c>
      <c r="Z7">
        <v>4</v>
      </c>
      <c r="AA7">
        <v>0.114</v>
      </c>
      <c r="AB7">
        <v>0.02</v>
      </c>
      <c r="AC7">
        <v>1.47534070455774</v>
      </c>
      <c r="AD7">
        <v>0.85816003681907604</v>
      </c>
      <c r="AE7">
        <v>11.384351606918299</v>
      </c>
      <c r="AF7">
        <v>5.9514585654878003</v>
      </c>
      <c r="AG7">
        <v>1.5935956040546899</v>
      </c>
      <c r="AH7">
        <v>1.5940025316585</v>
      </c>
      <c r="AI7" s="18">
        <v>0.52592021513060405</v>
      </c>
      <c r="AJ7" s="18">
        <v>1.6220468658501599</v>
      </c>
      <c r="AK7">
        <v>1.47534070455774</v>
      </c>
      <c r="AL7">
        <v>0.85816003681907604</v>
      </c>
      <c r="AM7">
        <v>186.977864488872</v>
      </c>
      <c r="AN7">
        <v>0.61718066773866598</v>
      </c>
      <c r="AO7">
        <v>83406.854660515106</v>
      </c>
      <c r="AP7">
        <v>1264.17214397474</v>
      </c>
      <c r="AQ7">
        <v>3445.9880380221898</v>
      </c>
      <c r="AR7">
        <v>2627.2983006762902</v>
      </c>
      <c r="AS7">
        <v>1462.1444410428901</v>
      </c>
      <c r="AT7">
        <v>-2627.2983006762902</v>
      </c>
      <c r="AU7" s="71">
        <f t="shared" si="2"/>
        <v>0.5816690573018013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v>1.7999999999999992E-2</v>
      </c>
      <c r="X8">
        <v>60685051.497710504</v>
      </c>
      <c r="Y8">
        <v>-50</v>
      </c>
      <c r="Z8">
        <v>4</v>
      </c>
      <c r="AA8">
        <v>0.114</v>
      </c>
      <c r="AB8">
        <v>0.02</v>
      </c>
      <c r="AC8">
        <v>1.6255706997535799</v>
      </c>
      <c r="AD8">
        <v>0.84734264960633399</v>
      </c>
      <c r="AE8">
        <v>11.3846072397293</v>
      </c>
      <c r="AF8">
        <v>6.0691658225453002</v>
      </c>
      <c r="AG8">
        <v>1.6000412306968199</v>
      </c>
      <c r="AH8">
        <v>1.6007004597877701</v>
      </c>
      <c r="AI8" s="18">
        <v>0.51350527208569496</v>
      </c>
      <c r="AJ8" s="18">
        <v>1.79239652342765</v>
      </c>
      <c r="AK8">
        <v>1.6255706997535799</v>
      </c>
      <c r="AL8">
        <v>0.84734264960633399</v>
      </c>
      <c r="AM8">
        <v>189.33264166155399</v>
      </c>
      <c r="AN8">
        <v>0.77822805014724505</v>
      </c>
      <c r="AO8">
        <v>72903.102334582407</v>
      </c>
      <c r="AP8">
        <v>1273.1590117585199</v>
      </c>
      <c r="AQ8">
        <v>3444.33806387303</v>
      </c>
      <c r="AR8">
        <v>2627.5750229144101</v>
      </c>
      <c r="AS8">
        <v>1427.52441288206</v>
      </c>
      <c r="AT8">
        <v>-2627.5750229144101</v>
      </c>
      <c r="AU8" s="71">
        <f t="shared" si="2"/>
        <v>0.52125856459813313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v>1.999999999999999E-2</v>
      </c>
      <c r="X9">
        <v>74919816.6638401</v>
      </c>
      <c r="Y9">
        <v>-50</v>
      </c>
      <c r="Z9">
        <v>4</v>
      </c>
      <c r="AA9">
        <v>0.114</v>
      </c>
      <c r="AB9">
        <v>0.02</v>
      </c>
      <c r="AC9">
        <v>1.79673123727238</v>
      </c>
      <c r="AD9">
        <v>0.83879677758761895</v>
      </c>
      <c r="AE9">
        <v>11.3846072397293</v>
      </c>
      <c r="AF9">
        <v>6.1532403997655001</v>
      </c>
      <c r="AG9">
        <v>1.6035508531917599</v>
      </c>
      <c r="AH9">
        <v>1.6045032895434701</v>
      </c>
      <c r="AI9" s="18">
        <v>0.499899951650979</v>
      </c>
      <c r="AJ9" s="18">
        <v>1.9827868179166099</v>
      </c>
      <c r="AK9">
        <v>1.79673123727238</v>
      </c>
      <c r="AL9">
        <v>0.83879677758761895</v>
      </c>
      <c r="AM9">
        <v>191.232668031011</v>
      </c>
      <c r="AN9">
        <v>0.95793445968476099</v>
      </c>
      <c r="AO9">
        <v>65480.404263030701</v>
      </c>
      <c r="AP9">
        <v>1184.46339605754</v>
      </c>
      <c r="AQ9">
        <v>3443.6957598135</v>
      </c>
      <c r="AR9">
        <v>2627.5306879462901</v>
      </c>
      <c r="AS9">
        <v>1322.73785815526</v>
      </c>
      <c r="AT9">
        <v>-2627.5306879462901</v>
      </c>
      <c r="AU9" s="71">
        <f t="shared" si="2"/>
        <v>0.46684599242622254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v>2.8999999999999998E-2</v>
      </c>
      <c r="X10">
        <v>157518914.53572401</v>
      </c>
      <c r="Y10">
        <v>-50</v>
      </c>
      <c r="Z10">
        <v>4</v>
      </c>
      <c r="AA10">
        <v>0.114</v>
      </c>
      <c r="AB10">
        <v>0.02</v>
      </c>
      <c r="AC10">
        <v>2.6540634612738701</v>
      </c>
      <c r="AD10">
        <v>0.72158961672734701</v>
      </c>
      <c r="AE10">
        <v>11.386204944798299</v>
      </c>
      <c r="AF10">
        <v>5.2596291490032598</v>
      </c>
      <c r="AG10">
        <v>1.5999756969478001</v>
      </c>
      <c r="AH10">
        <v>1.60356707314286</v>
      </c>
      <c r="AI10">
        <v>0.42669947712360101</v>
      </c>
      <c r="AJ10">
        <v>3.0875386612211502</v>
      </c>
      <c r="AK10">
        <v>2.6540634612738701</v>
      </c>
      <c r="AL10">
        <v>0.72158961672734701</v>
      </c>
      <c r="AM10">
        <v>221.74238394541601</v>
      </c>
      <c r="AN10">
        <v>1.9324738445465199</v>
      </c>
      <c r="AO10">
        <v>47986.682638359001</v>
      </c>
      <c r="AP10">
        <v>1218.9921638941</v>
      </c>
      <c r="AQ10">
        <v>3445.9990612633201</v>
      </c>
      <c r="AR10">
        <v>2627.29842735783</v>
      </c>
      <c r="AS10">
        <v>1397.40360551035</v>
      </c>
      <c r="AT10">
        <v>-2627.29842735783</v>
      </c>
      <c r="AU10" s="71">
        <f t="shared" si="2"/>
        <v>0.27188107114100651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v>3.2000000000000001E-2</v>
      </c>
      <c r="X11">
        <v>191794730.65943101</v>
      </c>
      <c r="Y11">
        <v>-50</v>
      </c>
      <c r="Z11">
        <v>4</v>
      </c>
      <c r="AA11">
        <v>0.114</v>
      </c>
      <c r="AB11">
        <v>0.02</v>
      </c>
      <c r="AC11">
        <v>2.9792293655520901</v>
      </c>
      <c r="AD11">
        <v>0.67051896320951998</v>
      </c>
      <c r="AE11">
        <v>11.3865244858121</v>
      </c>
      <c r="AF11">
        <v>5.0102815316226099</v>
      </c>
      <c r="AG11">
        <v>1.5967701342943801</v>
      </c>
      <c r="AH11">
        <v>1.5986819772012899</v>
      </c>
      <c r="AI11">
        <v>0.39787862867893797</v>
      </c>
      <c r="AJ11">
        <v>3.5459667380840898</v>
      </c>
      <c r="AK11">
        <v>2.9792293655520901</v>
      </c>
      <c r="AL11">
        <v>0.67051896320951998</v>
      </c>
      <c r="AM11">
        <v>238.19013653105301</v>
      </c>
      <c r="AN11">
        <v>2.30871040234257</v>
      </c>
      <c r="AO11">
        <v>45096.199203797201</v>
      </c>
      <c r="AP11">
        <v>1072.35424781949</v>
      </c>
      <c r="AQ11">
        <v>3445.8213101975198</v>
      </c>
      <c r="AR11">
        <v>2627.2901988798099</v>
      </c>
      <c r="AS11">
        <v>1215.9604715715</v>
      </c>
      <c r="AT11">
        <v>-2627.2901988798099</v>
      </c>
      <c r="AU11" s="71">
        <f t="shared" si="2"/>
        <v>0.22506456567679006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v>3.2999999999999995E-2</v>
      </c>
      <c r="X12">
        <v>203969200.86730501</v>
      </c>
      <c r="Y12">
        <v>-50</v>
      </c>
      <c r="Z12">
        <v>4</v>
      </c>
      <c r="AA12">
        <v>0.114</v>
      </c>
      <c r="AB12">
        <v>0.02</v>
      </c>
      <c r="AC12">
        <v>3.0913232191892299</v>
      </c>
      <c r="AD12">
        <v>0.65280025097010297</v>
      </c>
      <c r="AE12">
        <v>11.385374138162501</v>
      </c>
      <c r="AF12">
        <v>4.9762424582293701</v>
      </c>
      <c r="AG12">
        <v>1.5952452085773601</v>
      </c>
      <c r="AH12">
        <v>1.59339097604725</v>
      </c>
      <c r="AI12">
        <v>0.38790394089348201</v>
      </c>
      <c r="AJ12">
        <v>3.7087953973182599</v>
      </c>
      <c r="AK12">
        <v>3.0913232191892299</v>
      </c>
      <c r="AL12">
        <v>0.65280025097010297</v>
      </c>
      <c r="AM12">
        <v>244.403705769461</v>
      </c>
      <c r="AN12">
        <v>2.4385229682191301</v>
      </c>
      <c r="AO12">
        <v>44304.4973755264</v>
      </c>
      <c r="AP12">
        <v>952.97093412778395</v>
      </c>
      <c r="AQ12">
        <v>3444.4634141042998</v>
      </c>
      <c r="AR12">
        <v>2627.4698248934201</v>
      </c>
      <c r="AS12">
        <v>1067.55608940108</v>
      </c>
      <c r="AT12">
        <v>-2627.4698248934201</v>
      </c>
      <c r="AU12" s="71">
        <f t="shared" si="2"/>
        <v>0.21117178783437429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v>4.0000000000000042E-2</v>
      </c>
      <c r="X13">
        <v>299679266.65535998</v>
      </c>
      <c r="Y13">
        <v>-50</v>
      </c>
      <c r="Z13">
        <v>4</v>
      </c>
      <c r="AA13">
        <v>0.114</v>
      </c>
      <c r="AB13">
        <v>0.02</v>
      </c>
      <c r="AC13">
        <v>3.9697387498852001</v>
      </c>
      <c r="AD13">
        <v>0.54419402716407805</v>
      </c>
      <c r="AE13">
        <v>11.3759157241539</v>
      </c>
      <c r="AF13">
        <v>4.8842192821458896</v>
      </c>
      <c r="AG13">
        <v>1.6059143536763201</v>
      </c>
      <c r="AH13">
        <v>1.6027708971511101</v>
      </c>
      <c r="AI13">
        <v>0.31438805279446902</v>
      </c>
      <c r="AJ13">
        <v>4.9888634612173801</v>
      </c>
      <c r="AK13">
        <v>3.9697387498852001</v>
      </c>
      <c r="AL13">
        <v>0.54419402716407805</v>
      </c>
      <c r="AM13">
        <v>255.855740037819</v>
      </c>
      <c r="AN13">
        <v>3.4255447227211202</v>
      </c>
      <c r="AO13">
        <v>40519.816830680298</v>
      </c>
      <c r="AP13">
        <v>1002.60759180462</v>
      </c>
      <c r="AQ13">
        <v>3445.57693227959</v>
      </c>
      <c r="AR13">
        <v>2627.2585988911401</v>
      </c>
      <c r="AS13">
        <v>1146.95876856007</v>
      </c>
      <c r="AT13">
        <v>-2627.2585988911401</v>
      </c>
      <c r="AU13" s="71">
        <f t="shared" si="2"/>
        <v>0.13708560221496074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v>4.6999999999999952E-2</v>
      </c>
      <c r="X14">
        <v>413744687.526057</v>
      </c>
      <c r="Y14">
        <v>-50</v>
      </c>
      <c r="Z14">
        <v>4</v>
      </c>
      <c r="AA14">
        <v>0.114</v>
      </c>
      <c r="AB14">
        <v>0.02</v>
      </c>
      <c r="AC14">
        <v>4.92967945967363</v>
      </c>
      <c r="AD14">
        <v>0.46013700513063199</v>
      </c>
      <c r="AE14">
        <v>11.38230654443</v>
      </c>
      <c r="AF14">
        <v>5.1317226827935603</v>
      </c>
      <c r="AG14">
        <v>1.59949336998615</v>
      </c>
      <c r="AH14">
        <v>1.5989689957353701</v>
      </c>
      <c r="AI14">
        <v>0.24850118359238299</v>
      </c>
      <c r="AJ14">
        <v>6.5143292111783397</v>
      </c>
      <c r="AK14">
        <v>4.92967945967363</v>
      </c>
      <c r="AL14">
        <v>0.46013700513063199</v>
      </c>
      <c r="AM14">
        <v>256.89248606869302</v>
      </c>
      <c r="AN14">
        <v>4.4695424545429896</v>
      </c>
      <c r="AO14">
        <v>38576.969217034399</v>
      </c>
      <c r="AP14">
        <v>886.16667372388395</v>
      </c>
      <c r="AQ14">
        <v>3356.6265826715698</v>
      </c>
      <c r="AR14">
        <v>2627.3584490714402</v>
      </c>
      <c r="AS14">
        <v>998.59057549260501</v>
      </c>
      <c r="AT14">
        <v>-2627.3584490714402</v>
      </c>
      <c r="AU14" s="71">
        <f t="shared" si="2"/>
        <v>9.3340146939512258E-2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v>6.2999999999999987E-2</v>
      </c>
      <c r="X15">
        <v>743391880.84695303</v>
      </c>
      <c r="Y15">
        <v>-50</v>
      </c>
      <c r="Z15">
        <v>4</v>
      </c>
      <c r="AA15">
        <v>0.114</v>
      </c>
      <c r="AB15">
        <v>0.02</v>
      </c>
      <c r="AC15">
        <v>6.1270522463630899</v>
      </c>
      <c r="AD15">
        <v>0.16188302102173499</v>
      </c>
      <c r="AE15">
        <v>11.3816674624023</v>
      </c>
      <c r="AF15">
        <v>5.3342474471980097</v>
      </c>
      <c r="AG15">
        <v>1.6039513068173199</v>
      </c>
      <c r="AH15">
        <v>1.6051889394241201</v>
      </c>
      <c r="AI15">
        <v>8.7446767299189099E-2</v>
      </c>
      <c r="AJ15">
        <v>9.4887323474685701</v>
      </c>
      <c r="AK15">
        <v>6.1270522463630899</v>
      </c>
      <c r="AL15">
        <v>0.16188302102173499</v>
      </c>
      <c r="AM15">
        <v>479.636623522359</v>
      </c>
      <c r="AN15">
        <v>5.9651692253413504</v>
      </c>
      <c r="AO15">
        <v>35936.880606790903</v>
      </c>
      <c r="AP15">
        <v>678.00812841497202</v>
      </c>
      <c r="AQ15">
        <v>2132.47516706637</v>
      </c>
      <c r="AR15">
        <v>2076.6008781895398</v>
      </c>
      <c r="AS15">
        <v>780.67836845975603</v>
      </c>
      <c r="AT15">
        <v>-2076.6008781895398</v>
      </c>
      <c r="AU15" s="71">
        <f t="shared" si="2"/>
        <v>2.6421028336721938E-2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1.5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v>0.12499999999999985</v>
      </c>
      <c r="X16" s="67">
        <v>2926555338.4312501</v>
      </c>
      <c r="Y16" s="67">
        <v>-50</v>
      </c>
      <c r="Z16" s="67">
        <v>4</v>
      </c>
      <c r="AA16" s="67">
        <v>0.114</v>
      </c>
      <c r="AB16" s="67">
        <v>0.02</v>
      </c>
      <c r="AC16" s="67">
        <v>7.3993621274711696</v>
      </c>
      <c r="AD16" s="68">
        <v>9.3457625288176803E-7</v>
      </c>
      <c r="AE16" s="67">
        <v>11.381539645996799</v>
      </c>
      <c r="AF16" s="67">
        <v>4.8184124913871704</v>
      </c>
      <c r="AG16" s="67">
        <v>1.5870770463234001</v>
      </c>
      <c r="AH16" s="67">
        <v>1.5862095850262301</v>
      </c>
      <c r="AI16" s="68">
        <v>4.9469694693487295E-7</v>
      </c>
      <c r="AJ16" s="67">
        <v>17.130531760696599</v>
      </c>
      <c r="AK16" s="67">
        <v>7.3993621274711696</v>
      </c>
      <c r="AL16" s="68">
        <v>9.3457625288176803E-7</v>
      </c>
      <c r="AM16" s="67">
        <v>0</v>
      </c>
      <c r="AN16" s="67">
        <v>7.3993611928949203</v>
      </c>
      <c r="AO16" s="67">
        <v>35000.004420674697</v>
      </c>
      <c r="AP16" s="67">
        <v>273.37458498749999</v>
      </c>
      <c r="AQ16" s="67">
        <v>839.80401932679194</v>
      </c>
      <c r="AR16" s="67">
        <v>664.06697514836696</v>
      </c>
      <c r="AS16" s="67">
        <v>295.634246457926</v>
      </c>
      <c r="AT16" s="67">
        <v>-664.06697514836696</v>
      </c>
      <c r="AU16" s="80">
        <f t="shared" si="2"/>
        <v>1.2630497558864198E-7</v>
      </c>
    </row>
    <row r="17" spans="2:47" ht="32" customHeight="1" x14ac:dyDescent="0.95">
      <c r="B17" t="s">
        <v>20</v>
      </c>
      <c r="C17">
        <f>AR17/AR28</f>
        <v>0.76347211561341832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1.5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v>9.9999999999999985E-3</v>
      </c>
      <c r="X17" s="76">
        <v>18729954.165959999</v>
      </c>
      <c r="Y17" s="76">
        <v>-50</v>
      </c>
      <c r="Z17" s="76">
        <v>4</v>
      </c>
      <c r="AA17" s="76">
        <v>0.114</v>
      </c>
      <c r="AB17" s="76">
        <v>0.03</v>
      </c>
      <c r="AC17" s="76">
        <v>1.1464796710846801</v>
      </c>
      <c r="AD17" s="76">
        <v>0.90193515496611598</v>
      </c>
      <c r="AE17" s="76">
        <v>11.381539645996799</v>
      </c>
      <c r="AF17" s="76">
        <v>6.1322171843574598</v>
      </c>
      <c r="AG17" s="76">
        <v>2.3893434473474602</v>
      </c>
      <c r="AH17" s="76">
        <v>2.3854028578680699</v>
      </c>
      <c r="AI17" s="77">
        <v>0.56041756744162596</v>
      </c>
      <c r="AJ17" s="77">
        <v>1.2317110478909701</v>
      </c>
      <c r="AK17" s="76">
        <v>1.1464796710846801</v>
      </c>
      <c r="AL17" s="76">
        <v>0.90193515496611598</v>
      </c>
      <c r="AM17" s="76">
        <v>177.98547653024099</v>
      </c>
      <c r="AN17" s="76">
        <v>0.24454451611855901</v>
      </c>
      <c r="AO17" s="76">
        <v>163433.671994351</v>
      </c>
      <c r="AP17" s="76">
        <v>1625.69531624462</v>
      </c>
      <c r="AQ17" s="76">
        <v>5040.4671534429599</v>
      </c>
      <c r="AR17" s="76">
        <v>3806.6401570194898</v>
      </c>
      <c r="AS17" s="76">
        <v>1820.66965274627</v>
      </c>
      <c r="AT17" s="76">
        <v>-3806.6401570194898</v>
      </c>
      <c r="AU17" s="75">
        <f t="shared" si="2"/>
        <v>0.78669964912051038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v>1.6000000000000011E-2</v>
      </c>
      <c r="X18">
        <v>47948682.664857604</v>
      </c>
      <c r="Y18">
        <v>-50</v>
      </c>
      <c r="Z18">
        <v>4</v>
      </c>
      <c r="AA18">
        <v>0.114</v>
      </c>
      <c r="AB18">
        <v>0.03</v>
      </c>
      <c r="AC18">
        <v>1.4983239288720001</v>
      </c>
      <c r="AD18">
        <v>0.87733665012748996</v>
      </c>
      <c r="AE18">
        <v>11.3801336655361</v>
      </c>
      <c r="AF18">
        <v>6.0457640570775801</v>
      </c>
      <c r="AG18">
        <v>2.4273141897225798</v>
      </c>
      <c r="AH18">
        <v>2.4285515012599399</v>
      </c>
      <c r="AI18" s="18">
        <v>0.53361327684584703</v>
      </c>
      <c r="AJ18" s="18">
        <v>1.6225644505693499</v>
      </c>
      <c r="AK18">
        <v>1.4983239288720001</v>
      </c>
      <c r="AL18">
        <v>0.87733665012748996</v>
      </c>
      <c r="AM18">
        <v>182.92208165736901</v>
      </c>
      <c r="AN18">
        <v>0.62098727874451098</v>
      </c>
      <c r="AO18">
        <v>84190.988269199093</v>
      </c>
      <c r="AP18">
        <v>1684.9990072641699</v>
      </c>
      <c r="AQ18">
        <v>5040.2342524836204</v>
      </c>
      <c r="AR18">
        <v>3806.6173594482598</v>
      </c>
      <c r="AS18">
        <v>1913.5444975821799</v>
      </c>
      <c r="AT18">
        <v>-3806.6173594482598</v>
      </c>
      <c r="AU18" s="71">
        <f t="shared" si="2"/>
        <v>0.5855453772189203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v>1.7999999999999992E-2</v>
      </c>
      <c r="X19">
        <v>60685051.497710504</v>
      </c>
      <c r="Y19">
        <v>-50</v>
      </c>
      <c r="Z19">
        <v>4</v>
      </c>
      <c r="AA19">
        <v>0.114</v>
      </c>
      <c r="AB19">
        <v>0.03</v>
      </c>
      <c r="AC19">
        <v>1.64468646851669</v>
      </c>
      <c r="AD19">
        <v>0.86258405176747899</v>
      </c>
      <c r="AE19">
        <v>11.3802614819416</v>
      </c>
      <c r="AF19">
        <v>6.0405525332677596</v>
      </c>
      <c r="AG19">
        <v>2.3882592609773998</v>
      </c>
      <c r="AH19">
        <v>2.3888602638598702</v>
      </c>
      <c r="AI19" s="18">
        <v>0.52237887211328804</v>
      </c>
      <c r="AJ19" s="18">
        <v>1.7929354506945601</v>
      </c>
      <c r="AK19">
        <v>1.64468646851669</v>
      </c>
      <c r="AL19">
        <v>0.86258405176747899</v>
      </c>
      <c r="AM19">
        <v>186.01601137973401</v>
      </c>
      <c r="AN19">
        <v>0.78210241674921299</v>
      </c>
      <c r="AO19">
        <v>73397.432010703094</v>
      </c>
      <c r="AP19">
        <v>1642.1520556555899</v>
      </c>
      <c r="AQ19">
        <v>5040.8211698744499</v>
      </c>
      <c r="AR19">
        <v>3806.4150395729198</v>
      </c>
      <c r="AS19">
        <v>1859.61707542616</v>
      </c>
      <c r="AT19">
        <v>-3806.4150395729198</v>
      </c>
      <c r="AU19" s="71">
        <f t="shared" si="2"/>
        <v>0.52446716640492963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v>1.999999999999999E-2</v>
      </c>
      <c r="X20">
        <v>74919816.6638401</v>
      </c>
      <c r="Y20">
        <v>-50</v>
      </c>
      <c r="Z20">
        <v>4</v>
      </c>
      <c r="AA20">
        <v>0.114</v>
      </c>
      <c r="AB20">
        <v>0.03</v>
      </c>
      <c r="AC20">
        <v>1.81279146859269</v>
      </c>
      <c r="AD20">
        <v>0.851062587386615</v>
      </c>
      <c r="AE20">
        <v>11.3824343608355</v>
      </c>
      <c r="AF20">
        <v>6.1351872030594903</v>
      </c>
      <c r="AG20">
        <v>2.3970260075310601</v>
      </c>
      <c r="AH20">
        <v>2.3879214120297698</v>
      </c>
      <c r="AI20" s="18">
        <v>0.51023164298826695</v>
      </c>
      <c r="AJ20" s="18">
        <v>1.98334986215923</v>
      </c>
      <c r="AK20">
        <v>1.81279146859269</v>
      </c>
      <c r="AL20">
        <v>0.851062587386615</v>
      </c>
      <c r="AM20">
        <v>188.497953090339</v>
      </c>
      <c r="AN20">
        <v>0.96172888120607702</v>
      </c>
      <c r="AO20">
        <v>65806.513155377397</v>
      </c>
      <c r="AP20">
        <v>1715.9106647003</v>
      </c>
      <c r="AQ20">
        <v>5041.0828042277499</v>
      </c>
      <c r="AR20">
        <v>3806.4202555199399</v>
      </c>
      <c r="AS20">
        <v>1918.2969566720601</v>
      </c>
      <c r="AT20">
        <v>-3806.4202555199399</v>
      </c>
      <c r="AU20" s="71">
        <f t="shared" si="2"/>
        <v>0.46947627575019074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v>2.8999999999999998E-2</v>
      </c>
      <c r="X21">
        <v>157518914.53572401</v>
      </c>
      <c r="Y21">
        <v>-50</v>
      </c>
      <c r="Z21">
        <v>4</v>
      </c>
      <c r="AA21">
        <v>0.114</v>
      </c>
      <c r="AB21">
        <v>0.03</v>
      </c>
      <c r="AC21">
        <v>2.7106865290375701</v>
      </c>
      <c r="AD21">
        <v>0.75526949536145505</v>
      </c>
      <c r="AE21">
        <v>11.3891732350158</v>
      </c>
      <c r="AF21">
        <v>5.3263351367837997</v>
      </c>
      <c r="AG21">
        <v>2.3984088847254599</v>
      </c>
      <c r="AH21">
        <v>2.4039330032071602</v>
      </c>
      <c r="AI21">
        <v>0.44473059227880601</v>
      </c>
      <c r="AJ21">
        <v>3.0882404850040599</v>
      </c>
      <c r="AK21">
        <v>2.7106865290375701</v>
      </c>
      <c r="AL21">
        <v>0.75526949536145505</v>
      </c>
      <c r="AM21">
        <v>211.98032123232801</v>
      </c>
      <c r="AN21">
        <v>1.9554170336761201</v>
      </c>
      <c r="AO21">
        <v>48437.093893024401</v>
      </c>
      <c r="AP21">
        <v>1559.76902957536</v>
      </c>
      <c r="AQ21">
        <v>5039.66208541175</v>
      </c>
      <c r="AR21">
        <v>3806.5306599748901</v>
      </c>
      <c r="AS21">
        <v>1728.3075418532001</v>
      </c>
      <c r="AT21">
        <v>-3806.5306599748901</v>
      </c>
      <c r="AU21" s="71">
        <f t="shared" si="2"/>
        <v>0.2786266457854179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v>3.2000000000000001E-2</v>
      </c>
      <c r="X22">
        <v>191794730.65943101</v>
      </c>
      <c r="Y22">
        <v>-50</v>
      </c>
      <c r="Z22">
        <v>4</v>
      </c>
      <c r="AA22">
        <v>0.114</v>
      </c>
      <c r="AB22">
        <v>0.03</v>
      </c>
      <c r="AC22">
        <v>3.0553997084526801</v>
      </c>
      <c r="AD22">
        <v>0.71212559278295595</v>
      </c>
      <c r="AE22">
        <v>11.385182413554199</v>
      </c>
      <c r="AF22">
        <v>5.1656186572374096</v>
      </c>
      <c r="AG22">
        <v>2.3842618229348198</v>
      </c>
      <c r="AH22">
        <v>2.3879354426284798</v>
      </c>
      <c r="AI22">
        <v>0.42022359740940102</v>
      </c>
      <c r="AJ22">
        <v>3.5467262506958299</v>
      </c>
      <c r="AK22">
        <v>3.0553997084526801</v>
      </c>
      <c r="AL22">
        <v>0.71212559278295595</v>
      </c>
      <c r="AM22">
        <v>224.459208564124</v>
      </c>
      <c r="AN22">
        <v>2.3432741156697299</v>
      </c>
      <c r="AO22">
        <v>45568.705932835001</v>
      </c>
      <c r="AP22">
        <v>1587.99400365427</v>
      </c>
      <c r="AQ22">
        <v>5040.5823457386796</v>
      </c>
      <c r="AR22">
        <v>3806.2692269179302</v>
      </c>
      <c r="AS22">
        <v>1811.79274035812</v>
      </c>
      <c r="AT22">
        <v>-3806.2692269179302</v>
      </c>
      <c r="AU22" s="71">
        <f t="shared" si="2"/>
        <v>0.23307117259089863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v>3.2999999999999995E-2</v>
      </c>
      <c r="X23">
        <v>203969200.86730501</v>
      </c>
      <c r="Y23">
        <v>-50</v>
      </c>
      <c r="Z23">
        <v>4</v>
      </c>
      <c r="AA23">
        <v>0.114</v>
      </c>
      <c r="AB23">
        <v>0.03</v>
      </c>
      <c r="AC23">
        <v>3.20555018544351</v>
      </c>
      <c r="AD23">
        <v>0.71339524751873795</v>
      </c>
      <c r="AE23">
        <v>11.385374138162501</v>
      </c>
      <c r="AF23">
        <v>5.2455649995481801</v>
      </c>
      <c r="AG23">
        <v>2.3986377130328398</v>
      </c>
      <c r="AH23">
        <v>2.3998648464068499</v>
      </c>
      <c r="AI23">
        <v>0.41186014297519402</v>
      </c>
      <c r="AJ23">
        <v>3.7095756459255398</v>
      </c>
      <c r="AK23">
        <v>3.20555018544351</v>
      </c>
      <c r="AL23">
        <v>0.71339524751873795</v>
      </c>
      <c r="AM23">
        <v>223.955317282057</v>
      </c>
      <c r="AN23">
        <v>2.4921549379247598</v>
      </c>
      <c r="AO23">
        <v>44955.221870754103</v>
      </c>
      <c r="AP23">
        <v>1573.11815846632</v>
      </c>
      <c r="AQ23">
        <v>5040.4472375838404</v>
      </c>
      <c r="AR23">
        <v>3806.4316955243598</v>
      </c>
      <c r="AS23">
        <v>1759.76346009698</v>
      </c>
      <c r="AT23">
        <v>-3806.4316955243598</v>
      </c>
      <c r="AU23" s="71">
        <f t="shared" si="2"/>
        <v>0.22255001676725733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v>4.0000000000000042E-2</v>
      </c>
      <c r="X24">
        <v>299679266.65535998</v>
      </c>
      <c r="Y24">
        <v>-50</v>
      </c>
      <c r="Z24">
        <v>4</v>
      </c>
      <c r="AA24">
        <v>0.114</v>
      </c>
      <c r="AB24">
        <v>0.03</v>
      </c>
      <c r="AC24">
        <v>4.1295553729382499</v>
      </c>
      <c r="AD24">
        <v>0.61215759860304297</v>
      </c>
      <c r="AE24">
        <v>11.386204944798299</v>
      </c>
      <c r="AF24">
        <v>5.0790380146761898</v>
      </c>
      <c r="AG24">
        <v>2.3933181209643299</v>
      </c>
      <c r="AH24">
        <v>2.38441801444141</v>
      </c>
      <c r="AI24">
        <v>0.35060950988247702</v>
      </c>
      <c r="AJ24">
        <v>4.9898047671490602</v>
      </c>
      <c r="AK24">
        <v>4.1295553729382499</v>
      </c>
      <c r="AL24">
        <v>0.61215759860304297</v>
      </c>
      <c r="AM24">
        <v>234.87689308399899</v>
      </c>
      <c r="AN24">
        <v>3.5173977743351998</v>
      </c>
      <c r="AO24">
        <v>41050.679772774303</v>
      </c>
      <c r="AP24">
        <v>1516.3237602132101</v>
      </c>
      <c r="AQ24">
        <v>5041.0703210336396</v>
      </c>
      <c r="AR24">
        <v>3806.2918262576</v>
      </c>
      <c r="AS24">
        <v>1688.29545032688</v>
      </c>
      <c r="AT24">
        <v>-3806.2918262576</v>
      </c>
      <c r="AU24" s="71">
        <f t="shared" si="2"/>
        <v>0.14823813784278725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v>4.6999999999999952E-2</v>
      </c>
      <c r="X25">
        <v>413744687.526057</v>
      </c>
      <c r="Y25">
        <v>-50</v>
      </c>
      <c r="Z25">
        <v>4</v>
      </c>
      <c r="AA25">
        <v>0.114</v>
      </c>
      <c r="AB25">
        <v>0.03</v>
      </c>
      <c r="AC25">
        <v>5.1689337797656103</v>
      </c>
      <c r="AD25">
        <v>0.53755733543502204</v>
      </c>
      <c r="AE25">
        <v>11.38230654443</v>
      </c>
      <c r="AF25">
        <v>5.0366059639587402</v>
      </c>
      <c r="AG25">
        <v>2.41167230475302</v>
      </c>
      <c r="AH25">
        <v>2.4223593442884601</v>
      </c>
      <c r="AI25">
        <v>0.29684479358314603</v>
      </c>
      <c r="AJ25">
        <v>6.51551965470503</v>
      </c>
      <c r="AK25">
        <v>5.1689337797656103</v>
      </c>
      <c r="AL25">
        <v>0.53755733543502204</v>
      </c>
      <c r="AM25">
        <v>232.11452006174599</v>
      </c>
      <c r="AN25">
        <v>4.6313764443305798</v>
      </c>
      <c r="AO25">
        <v>39035.656145048502</v>
      </c>
      <c r="AP25">
        <v>1524.4018201061999</v>
      </c>
      <c r="AQ25">
        <v>5040.6201165642997</v>
      </c>
      <c r="AR25">
        <v>3806.2663054345899</v>
      </c>
      <c r="AS25">
        <v>1707.71281364674</v>
      </c>
      <c r="AT25">
        <v>-3806.2663054345899</v>
      </c>
      <c r="AU25" s="71">
        <f t="shared" si="2"/>
        <v>0.1039977214526045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v>6.2999999999999987E-2</v>
      </c>
      <c r="X26">
        <v>743391880.84695303</v>
      </c>
      <c r="Y26">
        <v>-50</v>
      </c>
      <c r="Z26">
        <v>4</v>
      </c>
      <c r="AA26">
        <v>0.114</v>
      </c>
      <c r="AB26">
        <v>0.03</v>
      </c>
      <c r="AC26">
        <v>7.5988441458309799</v>
      </c>
      <c r="AD26">
        <v>0.41258054952751599</v>
      </c>
      <c r="AE26">
        <v>11.3664573101454</v>
      </c>
      <c r="AF26">
        <v>5.0040161146731004</v>
      </c>
      <c r="AG26">
        <v>2.4119504107679401</v>
      </c>
      <c r="AH26">
        <v>2.4130434912450198</v>
      </c>
      <c r="AI26">
        <v>0.209667253092052</v>
      </c>
      <c r="AJ26">
        <v>10.924515029088001</v>
      </c>
      <c r="AK26">
        <v>7.5988441458309799</v>
      </c>
      <c r="AL26">
        <v>0.41258054952751599</v>
      </c>
      <c r="AM26">
        <v>243.51210916918001</v>
      </c>
      <c r="AN26">
        <v>7.1862635963034602</v>
      </c>
      <c r="AO26">
        <v>36995.566298535101</v>
      </c>
      <c r="AP26">
        <v>1293.95912183932</v>
      </c>
      <c r="AQ26">
        <v>4985.9140764373797</v>
      </c>
      <c r="AR26">
        <v>3806.0363400122201</v>
      </c>
      <c r="AS26">
        <v>1475.4458732579001</v>
      </c>
      <c r="AT26">
        <v>-3806.0363400122201</v>
      </c>
      <c r="AU26" s="71">
        <f t="shared" si="2"/>
        <v>5.4295171951101756E-2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1.5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v>0.12499999999999985</v>
      </c>
      <c r="X27" s="67">
        <v>2926555338.4312501</v>
      </c>
      <c r="Y27" s="67">
        <v>-50</v>
      </c>
      <c r="Z27" s="67">
        <v>4</v>
      </c>
      <c r="AA27" s="67">
        <v>0.114</v>
      </c>
      <c r="AB27" s="67">
        <v>0.03</v>
      </c>
      <c r="AC27" s="67">
        <v>10.585426680449</v>
      </c>
      <c r="AD27" s="68">
        <v>1.33699389123053E-6</v>
      </c>
      <c r="AE27" s="67">
        <v>11.382562177241001</v>
      </c>
      <c r="AF27" s="67">
        <v>4.58933736863231</v>
      </c>
      <c r="AG27" s="67">
        <v>2.41220657068726</v>
      </c>
      <c r="AH27" s="67">
        <v>2.4118401462290802</v>
      </c>
      <c r="AI27" s="68">
        <v>7.4176935009905503E-7</v>
      </c>
      <c r="AJ27" s="67">
        <v>24.599253043334802</v>
      </c>
      <c r="AK27" s="67">
        <v>10.585426680449</v>
      </c>
      <c r="AL27" s="68">
        <v>1.33699389123053E-6</v>
      </c>
      <c r="AM27" s="67">
        <v>0</v>
      </c>
      <c r="AN27" s="67">
        <v>10.585425343455199</v>
      </c>
      <c r="AO27" s="67">
        <v>35000.0044206807</v>
      </c>
      <c r="AP27" s="67">
        <v>454.58995146387798</v>
      </c>
      <c r="AQ27" s="67">
        <v>1979.9782151074401</v>
      </c>
      <c r="AR27" s="67">
        <v>1582.9437888949701</v>
      </c>
      <c r="AS27" s="67">
        <v>479.37107121711801</v>
      </c>
      <c r="AT27" s="67">
        <v>-1582.9437888949701</v>
      </c>
      <c r="AU27" s="80">
        <f t="shared" si="2"/>
        <v>1.2630514872866883E-7</v>
      </c>
    </row>
    <row r="28" spans="2:47" ht="22.75" x14ac:dyDescent="0.95">
      <c r="B28" t="s">
        <v>20</v>
      </c>
      <c r="C28">
        <f>AR28/AR39</f>
        <v>0.80798145790871612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1.5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v>9.9999999999999985E-3</v>
      </c>
      <c r="X28" s="77">
        <v>18729954.165959999</v>
      </c>
      <c r="Y28" s="76">
        <v>-50</v>
      </c>
      <c r="Z28" s="76">
        <v>4</v>
      </c>
      <c r="AA28" s="76">
        <v>0.114</v>
      </c>
      <c r="AB28" s="76">
        <v>0.04</v>
      </c>
      <c r="AC28" s="76">
        <v>1.1488112860818001</v>
      </c>
      <c r="AD28" s="76">
        <v>0.90410424789781196</v>
      </c>
      <c r="AE28" s="76">
        <v>11.3817952788079</v>
      </c>
      <c r="AF28" s="76">
        <v>6.0596271545630698</v>
      </c>
      <c r="AG28" s="76">
        <v>3.2072554239805302</v>
      </c>
      <c r="AH28" s="76">
        <v>3.2121515400382399</v>
      </c>
      <c r="AI28" s="77">
        <v>0.56357073475095099</v>
      </c>
      <c r="AJ28" s="77">
        <v>1.23219192712273</v>
      </c>
      <c r="AK28" s="76">
        <v>1.1488112860818001</v>
      </c>
      <c r="AL28" s="76">
        <v>0.90410424789781196</v>
      </c>
      <c r="AM28" s="76">
        <v>177.56090504012801</v>
      </c>
      <c r="AN28" s="76">
        <v>0.24470703818398901</v>
      </c>
      <c r="AO28" s="76">
        <v>163658.627022831</v>
      </c>
      <c r="AP28" s="76">
        <v>2309.34704870732</v>
      </c>
      <c r="AQ28" s="76">
        <v>6647.2885779774897</v>
      </c>
      <c r="AR28" s="76">
        <v>4985.9583332143202</v>
      </c>
      <c r="AS28" s="76">
        <v>2623.34210044371</v>
      </c>
      <c r="AT28" s="76">
        <v>-4985.9583332143202</v>
      </c>
      <c r="AU28" s="75">
        <f t="shared" si="2"/>
        <v>0.78699109144496693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1.5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v>1.6000000000000011E-2</v>
      </c>
      <c r="X29" s="72">
        <v>47948682.664857604</v>
      </c>
      <c r="Y29" s="66">
        <v>-50</v>
      </c>
      <c r="Z29" s="66">
        <v>4</v>
      </c>
      <c r="AA29" s="66">
        <v>0.114</v>
      </c>
      <c r="AB29" s="66">
        <v>0.04</v>
      </c>
      <c r="AC29" s="66">
        <v>1.50108276739891</v>
      </c>
      <c r="AD29" s="66">
        <v>0.87965448673991598</v>
      </c>
      <c r="AE29" s="66">
        <v>11.383201259268599</v>
      </c>
      <c r="AF29" s="66">
        <v>6.04109162119906</v>
      </c>
      <c r="AG29" s="66">
        <v>3.2077629100350999</v>
      </c>
      <c r="AH29" s="66">
        <v>3.2073279433791502</v>
      </c>
      <c r="AI29" s="72">
        <v>0.53791927491136104</v>
      </c>
      <c r="AJ29" s="72">
        <v>1.62309551478765</v>
      </c>
      <c r="AK29" s="66">
        <v>1.50108276739891</v>
      </c>
      <c r="AL29" s="66">
        <v>0.87965448673991598</v>
      </c>
      <c r="AM29" s="66">
        <v>182.44262146314199</v>
      </c>
      <c r="AN29" s="66">
        <v>0.62142828065899303</v>
      </c>
      <c r="AO29" s="66">
        <v>84286.603800884797</v>
      </c>
      <c r="AP29" s="66">
        <v>2410.18193428205</v>
      </c>
      <c r="AQ29" s="66">
        <v>6649.3612555506097</v>
      </c>
      <c r="AR29" s="66">
        <v>4986.27352345906</v>
      </c>
      <c r="AS29" s="66">
        <v>2747.0489529564302</v>
      </c>
      <c r="AT29" s="66">
        <v>-4986.27352345906</v>
      </c>
      <c r="AU29" s="71">
        <f t="shared" si="2"/>
        <v>0.58601331375230514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1.5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v>1.7999999999999992E-2</v>
      </c>
      <c r="X30" s="72">
        <v>60685051.497710504</v>
      </c>
      <c r="Y30" s="66">
        <v>-50</v>
      </c>
      <c r="Z30" s="66">
        <v>4</v>
      </c>
      <c r="AA30" s="66">
        <v>0.114</v>
      </c>
      <c r="AB30" s="66">
        <v>0.04</v>
      </c>
      <c r="AC30" s="66">
        <v>1.6472483569804099</v>
      </c>
      <c r="AD30" s="66">
        <v>0.864621228161913</v>
      </c>
      <c r="AE30" s="66">
        <v>11.3830734428631</v>
      </c>
      <c r="AF30" s="66">
        <v>5.8646033658739203</v>
      </c>
      <c r="AG30" s="66">
        <v>3.1902953402277201</v>
      </c>
      <c r="AH30" s="66">
        <v>3.1915035279647301</v>
      </c>
      <c r="AI30" s="72">
        <v>0.52725429776535404</v>
      </c>
      <c r="AJ30" s="72">
        <v>1.7934889560221099</v>
      </c>
      <c r="AK30" s="66">
        <v>1.6472483569804099</v>
      </c>
      <c r="AL30" s="66">
        <v>0.864621228161913</v>
      </c>
      <c r="AM30" s="66">
        <v>185.582438161303</v>
      </c>
      <c r="AN30" s="66">
        <v>0.78262712881850005</v>
      </c>
      <c r="AO30" s="66">
        <v>73462.7229844338</v>
      </c>
      <c r="AP30" s="66">
        <v>2364.9334740613799</v>
      </c>
      <c r="AQ30" s="66">
        <v>6646.0379177955101</v>
      </c>
      <c r="AR30" s="66">
        <v>4986.5052891192699</v>
      </c>
      <c r="AS30" s="66">
        <v>2677.5517656054699</v>
      </c>
      <c r="AT30" s="66">
        <v>-4986.5052891192699</v>
      </c>
      <c r="AU30" s="71">
        <f t="shared" si="2"/>
        <v>0.52488820189012675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1.5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v>1.999999999999999E-2</v>
      </c>
      <c r="X31" s="72">
        <v>74919816.6638401</v>
      </c>
      <c r="Y31" s="66">
        <v>-50</v>
      </c>
      <c r="Z31" s="66">
        <v>4</v>
      </c>
      <c r="AA31" s="66">
        <v>0.114</v>
      </c>
      <c r="AB31" s="66">
        <v>0.04</v>
      </c>
      <c r="AC31" s="66">
        <v>1.8196587552097201</v>
      </c>
      <c r="AD31" s="66">
        <v>0.85627745508813502</v>
      </c>
      <c r="AE31" s="66">
        <v>11.3833290756741</v>
      </c>
      <c r="AF31" s="66">
        <v>5.9516084184052804</v>
      </c>
      <c r="AG31" s="66">
        <v>3.20269056812135</v>
      </c>
      <c r="AH31" s="66">
        <v>3.2141277373018702</v>
      </c>
      <c r="AI31" s="72">
        <v>0.51575149370220996</v>
      </c>
      <c r="AJ31" s="72">
        <v>1.9839277413116001</v>
      </c>
      <c r="AK31" s="66">
        <v>1.8196587552097201</v>
      </c>
      <c r="AL31" s="66">
        <v>0.85627745508813502</v>
      </c>
      <c r="AM31" s="66">
        <v>187.36080756708</v>
      </c>
      <c r="AN31" s="66">
        <v>0.96338130012158496</v>
      </c>
      <c r="AO31" s="66">
        <v>65943.1159096716</v>
      </c>
      <c r="AP31" s="66">
        <v>2331.83229729604</v>
      </c>
      <c r="AQ31" s="66">
        <v>6647.4190045488504</v>
      </c>
      <c r="AR31" s="66">
        <v>4986.2370411716201</v>
      </c>
      <c r="AS31" s="66">
        <v>2598.9681389563798</v>
      </c>
      <c r="AT31" s="66">
        <v>-4986.2370411716201</v>
      </c>
      <c r="AU31" s="71">
        <f t="shared" si="2"/>
        <v>0.47057034877368914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1.5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v>2.8999999999999998E-2</v>
      </c>
      <c r="X32" s="72">
        <v>157518914.53572401</v>
      </c>
      <c r="Y32" s="66">
        <v>-50</v>
      </c>
      <c r="Z32" s="66">
        <v>4</v>
      </c>
      <c r="AA32" s="66">
        <v>0.114</v>
      </c>
      <c r="AB32" s="66">
        <v>0.04</v>
      </c>
      <c r="AC32" s="66">
        <v>2.72056738958057</v>
      </c>
      <c r="AD32" s="66">
        <v>0.76127428409167996</v>
      </c>
      <c r="AE32" s="66">
        <v>11.3839681577017</v>
      </c>
      <c r="AF32" s="66">
        <v>5.2362784868479304</v>
      </c>
      <c r="AG32" s="66">
        <v>3.2125651158562598</v>
      </c>
      <c r="AH32" s="66">
        <v>3.2230619760498902</v>
      </c>
      <c r="AI32" s="66">
        <v>0.45480181602955599</v>
      </c>
      <c r="AJ32" s="66">
        <v>3.0889613365488402</v>
      </c>
      <c r="AK32" s="66">
        <v>2.72056738958057</v>
      </c>
      <c r="AL32" s="66">
        <v>0.76127428409167996</v>
      </c>
      <c r="AM32" s="66">
        <v>210.31944428936399</v>
      </c>
      <c r="AN32" s="66">
        <v>1.95929310548889</v>
      </c>
      <c r="AO32" s="66">
        <v>48517.777824100202</v>
      </c>
      <c r="AP32" s="66">
        <v>2291.4919537505002</v>
      </c>
      <c r="AQ32" s="66">
        <v>6645.9734842263597</v>
      </c>
      <c r="AR32" s="66">
        <v>4986.3008889221401</v>
      </c>
      <c r="AS32" s="66">
        <v>2599.7891913621002</v>
      </c>
      <c r="AT32" s="66">
        <v>-4986.3008889221401</v>
      </c>
      <c r="AU32" s="71">
        <f t="shared" si="2"/>
        <v>0.27982188090883708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1.5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v>3.2000000000000001E-2</v>
      </c>
      <c r="X33" s="72">
        <v>191794730.65943101</v>
      </c>
      <c r="Y33" s="66">
        <v>-50</v>
      </c>
      <c r="Z33" s="66">
        <v>4</v>
      </c>
      <c r="AA33" s="66">
        <v>0.114</v>
      </c>
      <c r="AB33" s="66">
        <v>0.04</v>
      </c>
      <c r="AC33" s="66">
        <v>3.1077948535293398</v>
      </c>
      <c r="AD33" s="66">
        <v>0.74081890438511799</v>
      </c>
      <c r="AE33" s="66">
        <v>11.3844794233238</v>
      </c>
      <c r="AF33" s="66">
        <v>5.3091252197134198</v>
      </c>
      <c r="AG33" s="66">
        <v>3.2191309138244701</v>
      </c>
      <c r="AH33" s="66">
        <v>3.20014157879283</v>
      </c>
      <c r="AI33" s="66">
        <v>0.43202380262159401</v>
      </c>
      <c r="AJ33" s="66">
        <v>3.5475059909655702</v>
      </c>
      <c r="AK33" s="66">
        <v>3.1077948535293398</v>
      </c>
      <c r="AL33" s="66">
        <v>0.74081890438511799</v>
      </c>
      <c r="AM33" s="66">
        <v>215.88073850073701</v>
      </c>
      <c r="AN33" s="66">
        <v>2.3669759491442202</v>
      </c>
      <c r="AO33" s="66">
        <v>45887.140397179501</v>
      </c>
      <c r="AP33" s="66">
        <v>2127.0824122619701</v>
      </c>
      <c r="AQ33" s="66">
        <v>6648.42815695436</v>
      </c>
      <c r="AR33" s="66">
        <v>4985.7739977764804</v>
      </c>
      <c r="AS33" s="66">
        <v>2368.4079331954499</v>
      </c>
      <c r="AT33" s="66">
        <v>-4985.7739977764804</v>
      </c>
      <c r="AU33" s="71">
        <f t="shared" si="2"/>
        <v>0.23837445497530621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1.5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v>3.2999999999999995E-2</v>
      </c>
      <c r="X34" s="72">
        <v>203969200.86730501</v>
      </c>
      <c r="Y34" s="66">
        <v>-50</v>
      </c>
      <c r="Z34" s="66">
        <v>4</v>
      </c>
      <c r="AA34" s="66">
        <v>0.114</v>
      </c>
      <c r="AB34" s="66">
        <v>0.04</v>
      </c>
      <c r="AC34" s="66">
        <v>3.2090293300899999</v>
      </c>
      <c r="AD34" s="66">
        <v>0.71518766422300395</v>
      </c>
      <c r="AE34" s="66">
        <v>11.384735056134801</v>
      </c>
      <c r="AF34" s="66">
        <v>5.1112019612210897</v>
      </c>
      <c r="AG34" s="66">
        <v>3.19167578472713</v>
      </c>
      <c r="AH34" s="66">
        <v>3.1968901570856598</v>
      </c>
      <c r="AI34" s="66">
        <v>0.42421687357091298</v>
      </c>
      <c r="AJ34" s="66">
        <v>3.7103765861975799</v>
      </c>
      <c r="AK34" s="66">
        <v>3.2090293300899999</v>
      </c>
      <c r="AL34" s="66">
        <v>0.71518766422300395</v>
      </c>
      <c r="AM34" s="66">
        <v>223.418886986454</v>
      </c>
      <c r="AN34" s="66">
        <v>2.493841665867</v>
      </c>
      <c r="AO34" s="66">
        <v>44973.614616601299</v>
      </c>
      <c r="AP34" s="66">
        <v>2098.2172003322398</v>
      </c>
      <c r="AQ34" s="66">
        <v>6646.7815528695</v>
      </c>
      <c r="AR34" s="66">
        <v>4986.2736417186497</v>
      </c>
      <c r="AS34" s="66">
        <v>2369.1576271897002</v>
      </c>
      <c r="AT34" s="66">
        <v>-4986.2736417186497</v>
      </c>
      <c r="AU34" s="71">
        <f t="shared" si="2"/>
        <v>0.22286728809765846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1.5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v>4.0000000000000042E-2</v>
      </c>
      <c r="X35" s="66">
        <v>299679266.65535998</v>
      </c>
      <c r="Y35" s="66">
        <v>-50</v>
      </c>
      <c r="Z35" s="66">
        <v>4</v>
      </c>
      <c r="AA35" s="66">
        <v>0.114</v>
      </c>
      <c r="AB35" s="66">
        <v>0.04</v>
      </c>
      <c r="AC35" s="66">
        <v>4.2159864501413997</v>
      </c>
      <c r="AD35" s="66">
        <v>0.64920303717342898</v>
      </c>
      <c r="AE35" s="66">
        <v>11.3824343608355</v>
      </c>
      <c r="AF35" s="66">
        <v>5.0702532358442003</v>
      </c>
      <c r="AG35" s="66">
        <v>3.1960122194713998</v>
      </c>
      <c r="AH35" s="66">
        <v>3.2068520445641</v>
      </c>
      <c r="AI35" s="66">
        <v>0.36841292816417698</v>
      </c>
      <c r="AJ35" s="66">
        <v>4.9907712377620799</v>
      </c>
      <c r="AK35" s="66">
        <v>4.2159864501413997</v>
      </c>
      <c r="AL35" s="66">
        <v>0.64920303717342898</v>
      </c>
      <c r="AM35" s="66">
        <v>223.61636560834</v>
      </c>
      <c r="AN35" s="66">
        <v>3.5667834129679701</v>
      </c>
      <c r="AO35" s="66">
        <v>41330.045788350501</v>
      </c>
      <c r="AP35" s="66">
        <v>2141.93587235527</v>
      </c>
      <c r="AQ35" s="66">
        <v>6645.2806088734296</v>
      </c>
      <c r="AR35" s="66">
        <v>4986.2170395165003</v>
      </c>
      <c r="AS35" s="66">
        <v>2408.8703546808001</v>
      </c>
      <c r="AT35" s="66">
        <v>-4986.2170395165003</v>
      </c>
      <c r="AU35" s="71">
        <f t="shared" si="2"/>
        <v>0.15398603502429553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1.5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v>4.6999999999999952E-2</v>
      </c>
      <c r="X36" s="66">
        <v>413744687.526057</v>
      </c>
      <c r="Y36" s="66">
        <v>-50</v>
      </c>
      <c r="Z36" s="66">
        <v>4</v>
      </c>
      <c r="AA36" s="66">
        <v>0.114</v>
      </c>
      <c r="AB36" s="66">
        <v>0.04</v>
      </c>
      <c r="AC36" s="66">
        <v>5.3879041824664897</v>
      </c>
      <c r="AD36" s="66">
        <v>0.60561759894243306</v>
      </c>
      <c r="AE36" s="66">
        <v>11.3859493119873</v>
      </c>
      <c r="AF36" s="66">
        <v>5.2315482749014297</v>
      </c>
      <c r="AG36" s="66">
        <v>3.2243874552938001</v>
      </c>
      <c r="AH36" s="66">
        <v>3.2286603630166599</v>
      </c>
      <c r="AI36" s="66">
        <v>0.32102360441578398</v>
      </c>
      <c r="AJ36" s="66">
        <v>6.5166829817602396</v>
      </c>
      <c r="AK36" s="66">
        <v>5.3879041824664897</v>
      </c>
      <c r="AL36" s="66">
        <v>0.60561759894243306</v>
      </c>
      <c r="AM36" s="66">
        <v>217.82873985964599</v>
      </c>
      <c r="AN36" s="66">
        <v>4.7822865835240602</v>
      </c>
      <c r="AO36" s="66">
        <v>39404.946916914399</v>
      </c>
      <c r="AP36" s="66">
        <v>1978.6739304929699</v>
      </c>
      <c r="AQ36" s="66">
        <v>6645.4157871294101</v>
      </c>
      <c r="AR36" s="66">
        <v>4986.0453481990598</v>
      </c>
      <c r="AS36" s="66">
        <v>2188.8442023184102</v>
      </c>
      <c r="AT36" s="66">
        <v>-4986.0453481990598</v>
      </c>
      <c r="AU36" s="71">
        <f t="shared" si="2"/>
        <v>0.11240318655132277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1.5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v>6.2999999999999987E-2</v>
      </c>
      <c r="X37" s="66">
        <v>743391880.84695303</v>
      </c>
      <c r="Y37" s="66">
        <v>-50</v>
      </c>
      <c r="Z37" s="66">
        <v>4</v>
      </c>
      <c r="AA37" s="66">
        <v>0.114</v>
      </c>
      <c r="AB37" s="66">
        <v>0.04</v>
      </c>
      <c r="AC37" s="66">
        <v>8.1212024767695805</v>
      </c>
      <c r="AD37" s="66">
        <v>0.50326512157131797</v>
      </c>
      <c r="AE37" s="66">
        <v>11.3868759809273</v>
      </c>
      <c r="AF37" s="66">
        <v>5.3805164091962503</v>
      </c>
      <c r="AG37" s="66">
        <v>3.2035754525687898</v>
      </c>
      <c r="AH37" s="66">
        <v>3.2202796742770401</v>
      </c>
      <c r="AI37" s="66">
        <v>0.24549698336678999</v>
      </c>
      <c r="AJ37" s="66">
        <v>10.9263105448653</v>
      </c>
      <c r="AK37" s="66">
        <v>8.1212024767695805</v>
      </c>
      <c r="AL37" s="66">
        <v>0.50326512157131797</v>
      </c>
      <c r="AM37" s="66">
        <v>217.115778960586</v>
      </c>
      <c r="AN37" s="66">
        <v>7.6179373551982597</v>
      </c>
      <c r="AO37" s="66">
        <v>37297.989582656803</v>
      </c>
      <c r="AP37" s="66">
        <v>1902.78533187122</v>
      </c>
      <c r="AQ37" s="66">
        <v>6648.3227970357502</v>
      </c>
      <c r="AR37" s="66">
        <v>4985.5648941093004</v>
      </c>
      <c r="AS37" s="66">
        <v>2056.7156618659901</v>
      </c>
      <c r="AT37" s="66">
        <v>-4985.5648941093004</v>
      </c>
      <c r="AU37" s="71">
        <f t="shared" si="2"/>
        <v>6.1969286323163411E-2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1.5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v>0.12499999999999985</v>
      </c>
      <c r="X38" s="67">
        <v>2926555338.4312501</v>
      </c>
      <c r="Y38" s="67">
        <v>-50</v>
      </c>
      <c r="Z38" s="67">
        <v>4</v>
      </c>
      <c r="AA38" s="67">
        <v>0.114</v>
      </c>
      <c r="AB38" s="67">
        <v>0.04</v>
      </c>
      <c r="AC38" s="67">
        <v>14.3292647516282</v>
      </c>
      <c r="AD38" s="67">
        <v>3.8128787701390297E-2</v>
      </c>
      <c r="AE38" s="67">
        <v>11.3812840131858</v>
      </c>
      <c r="AF38" s="67">
        <v>4.7037822470435797</v>
      </c>
      <c r="AG38" s="67">
        <v>3.1885788062842901</v>
      </c>
      <c r="AH38" s="67">
        <v>3.1832957470007699</v>
      </c>
      <c r="AI38" s="67">
        <v>2.1046259499649701E-2</v>
      </c>
      <c r="AJ38" s="67">
        <v>30.414897561476302</v>
      </c>
      <c r="AK38" s="67">
        <v>14.3292647516282</v>
      </c>
      <c r="AL38" s="67">
        <v>3.8128787701390297E-2</v>
      </c>
      <c r="AM38" s="67">
        <v>1013.2421941477</v>
      </c>
      <c r="AN38" s="67">
        <v>14.2911359639268</v>
      </c>
      <c r="AO38" s="67">
        <v>35090.676757698602</v>
      </c>
      <c r="AP38" s="67">
        <v>811.30421074575804</v>
      </c>
      <c r="AQ38" s="67">
        <v>3654.2892251366702</v>
      </c>
      <c r="AR38" s="67">
        <v>2983.52640208804</v>
      </c>
      <c r="AS38" s="67">
        <v>839.38062521196196</v>
      </c>
      <c r="AT38" s="67">
        <v>-2983.52640208804</v>
      </c>
      <c r="AU38" s="80">
        <f t="shared" ref="AU38:AU69" si="7">AL38/AK38</f>
        <v>2.6609032886392731E-3</v>
      </c>
    </row>
    <row r="39" spans="2:47" ht="22.75" x14ac:dyDescent="0.95">
      <c r="B39" t="s">
        <v>20</v>
      </c>
      <c r="C39">
        <f>AR39/AR50</f>
        <v>0.83694111500072343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1.5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v>9.9999999999999985E-3</v>
      </c>
      <c r="X39" s="76">
        <v>18729954.165959999</v>
      </c>
      <c r="Y39" s="76">
        <v>-50</v>
      </c>
      <c r="Z39" s="76">
        <v>4</v>
      </c>
      <c r="AA39" s="76">
        <v>0.114</v>
      </c>
      <c r="AB39" s="76">
        <v>0.05</v>
      </c>
      <c r="AC39" s="76">
        <v>1.14672008354355</v>
      </c>
      <c r="AD39" s="76">
        <v>0.90215751313218795</v>
      </c>
      <c r="AE39" s="76">
        <v>11.3835847084852</v>
      </c>
      <c r="AF39" s="76">
        <v>5.9239738367232402</v>
      </c>
      <c r="AG39" s="76">
        <v>3.9725540481199899</v>
      </c>
      <c r="AH39" s="76">
        <v>3.9771035523828799</v>
      </c>
      <c r="AI39" s="77">
        <v>0.56576778301688901</v>
      </c>
      <c r="AJ39" s="77">
        <v>1.2326891672335401</v>
      </c>
      <c r="AK39" s="76">
        <v>1.14672008354355</v>
      </c>
      <c r="AL39" s="76">
        <v>0.90215751313218795</v>
      </c>
      <c r="AM39" s="76">
        <v>177.942332823697</v>
      </c>
      <c r="AN39" s="76">
        <v>0.24456257041136101</v>
      </c>
      <c r="AO39" s="76">
        <v>163455.90892987099</v>
      </c>
      <c r="AP39" s="76">
        <v>3097.9545334403601</v>
      </c>
      <c r="AQ39" s="76">
        <v>8265.1005759692198</v>
      </c>
      <c r="AR39" s="76">
        <v>6170.8821216261404</v>
      </c>
      <c r="AS39" s="76">
        <v>3473.7630968414701</v>
      </c>
      <c r="AT39" s="76">
        <v>-6170.8821216261404</v>
      </c>
      <c r="AU39" s="75">
        <f t="shared" si="7"/>
        <v>0.7867286237321105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v>1.6000000000000011E-2</v>
      </c>
      <c r="X40">
        <v>47948682.664857604</v>
      </c>
      <c r="Y40">
        <v>-50</v>
      </c>
      <c r="Z40">
        <v>4</v>
      </c>
      <c r="AA40">
        <v>0.114</v>
      </c>
      <c r="AB40">
        <v>0.05</v>
      </c>
      <c r="AC40">
        <v>1.50909492309522</v>
      </c>
      <c r="AD40">
        <v>0.88633873779688299</v>
      </c>
      <c r="AE40">
        <v>11.382562177241001</v>
      </c>
      <c r="AF40">
        <v>6.0922796921583497</v>
      </c>
      <c r="AG40">
        <v>4.0251366727732298</v>
      </c>
      <c r="AH40">
        <v>4.03554457207726</v>
      </c>
      <c r="AI40" s="18">
        <v>0.54088715736406501</v>
      </c>
      <c r="AJ40" s="18">
        <v>1.6236453975435801</v>
      </c>
      <c r="AK40">
        <v>1.50909492309522</v>
      </c>
      <c r="AL40">
        <v>0.88633873779688299</v>
      </c>
      <c r="AM40">
        <v>181.077605597461</v>
      </c>
      <c r="AN40">
        <v>0.62275618529833898</v>
      </c>
      <c r="AO40">
        <v>84557.188738597499</v>
      </c>
      <c r="AP40">
        <v>2958.8606215241098</v>
      </c>
      <c r="AQ40">
        <v>8264.6395359063899</v>
      </c>
      <c r="AR40">
        <v>6170.8995813705196</v>
      </c>
      <c r="AS40">
        <v>3364.0227372007298</v>
      </c>
      <c r="AT40">
        <v>-6170.8995813705196</v>
      </c>
      <c r="AU40" s="71">
        <f t="shared" si="7"/>
        <v>0.58733133630783363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v>1.7999999999999992E-2</v>
      </c>
      <c r="X41">
        <v>60685051.497710504</v>
      </c>
      <c r="Y41">
        <v>-50</v>
      </c>
      <c r="Z41">
        <v>4</v>
      </c>
      <c r="AA41">
        <v>0.114</v>
      </c>
      <c r="AB41">
        <v>0.05</v>
      </c>
      <c r="AC41">
        <v>1.6649105162804001</v>
      </c>
      <c r="AD41">
        <v>0.878775250353375</v>
      </c>
      <c r="AE41">
        <v>11.3833290756741</v>
      </c>
      <c r="AF41">
        <v>6.0983367629374001</v>
      </c>
      <c r="AG41">
        <v>3.9928855495654001</v>
      </c>
      <c r="AH41">
        <v>3.9886112872841402</v>
      </c>
      <c r="AI41" s="18">
        <v>0.530610320639886</v>
      </c>
      <c r="AJ41" s="18">
        <v>1.7940615989214099</v>
      </c>
      <c r="AK41">
        <v>1.6649105162804001</v>
      </c>
      <c r="AL41">
        <v>0.878775250353375</v>
      </c>
      <c r="AM41">
        <v>182.61360045621799</v>
      </c>
      <c r="AN41">
        <v>0.78613526592702498</v>
      </c>
      <c r="AO41">
        <v>73921.244404604295</v>
      </c>
      <c r="AP41">
        <v>2959.6091917879598</v>
      </c>
      <c r="AQ41">
        <v>8264.8274307497395</v>
      </c>
      <c r="AR41">
        <v>6170.8572112028396</v>
      </c>
      <c r="AS41">
        <v>3361.12086030004</v>
      </c>
      <c r="AT41">
        <v>-6170.8572112028396</v>
      </c>
      <c r="AU41" s="71">
        <f t="shared" si="7"/>
        <v>0.52782131037087754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v>1.999999999999999E-2</v>
      </c>
      <c r="X42">
        <v>74919816.6638401</v>
      </c>
      <c r="Y42">
        <v>-50</v>
      </c>
      <c r="Z42">
        <v>4</v>
      </c>
      <c r="AA42">
        <v>0.114</v>
      </c>
      <c r="AB42">
        <v>0.05</v>
      </c>
      <c r="AC42">
        <v>1.83203026363175</v>
      </c>
      <c r="AD42">
        <v>0.86567853654287097</v>
      </c>
      <c r="AE42">
        <v>11.383712524890701</v>
      </c>
      <c r="AF42">
        <v>5.9682313580911801</v>
      </c>
      <c r="AG42">
        <v>4.0240468268528096</v>
      </c>
      <c r="AH42">
        <v>4.0458380714068696</v>
      </c>
      <c r="AI42" s="18">
        <v>0.51949757058865897</v>
      </c>
      <c r="AJ42" s="18">
        <v>1.9845254847973</v>
      </c>
      <c r="AK42">
        <v>1.83203026363175</v>
      </c>
      <c r="AL42">
        <v>0.86567853654287097</v>
      </c>
      <c r="AM42">
        <v>185.34487044538801</v>
      </c>
      <c r="AN42">
        <v>0.96635172708888195</v>
      </c>
      <c r="AO42">
        <v>66188.549639565201</v>
      </c>
      <c r="AP42">
        <v>2799.4274654088399</v>
      </c>
      <c r="AQ42">
        <v>8265.6755630919997</v>
      </c>
      <c r="AR42">
        <v>6170.9231954976603</v>
      </c>
      <c r="AS42">
        <v>3219.5126660477899</v>
      </c>
      <c r="AT42">
        <v>-6170.9231954976603</v>
      </c>
      <c r="AU42" s="71">
        <f t="shared" si="7"/>
        <v>0.47252414642254947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v>2.8999999999999998E-2</v>
      </c>
      <c r="X43">
        <v>157518914.53572401</v>
      </c>
      <c r="Y43">
        <v>-50</v>
      </c>
      <c r="Z43">
        <v>4</v>
      </c>
      <c r="AA43">
        <v>0.114</v>
      </c>
      <c r="AB43">
        <v>0.05</v>
      </c>
      <c r="AC43">
        <v>2.7417000997644099</v>
      </c>
      <c r="AD43">
        <v>0.77380111760483605</v>
      </c>
      <c r="AE43">
        <v>11.383840341296199</v>
      </c>
      <c r="AF43">
        <v>5.2846210257187298</v>
      </c>
      <c r="AG43">
        <v>3.9931954986635501</v>
      </c>
      <c r="AH43">
        <v>4.0342114821963904</v>
      </c>
      <c r="AI43">
        <v>0.46117318407028701</v>
      </c>
      <c r="AJ43">
        <v>3.0897070759794798</v>
      </c>
      <c r="AK43">
        <v>2.7417000997644099</v>
      </c>
      <c r="AL43">
        <v>0.77380111760483605</v>
      </c>
      <c r="AM43">
        <v>206.96461084647001</v>
      </c>
      <c r="AN43">
        <v>1.96789898215957</v>
      </c>
      <c r="AO43">
        <v>48681.4452880791</v>
      </c>
      <c r="AP43">
        <v>2592.61164839103</v>
      </c>
      <c r="AQ43">
        <v>8263.6537102166203</v>
      </c>
      <c r="AR43">
        <v>6170.3771719951701</v>
      </c>
      <c r="AS43">
        <v>2909.40669148489</v>
      </c>
      <c r="AT43">
        <v>-6170.3771719951701</v>
      </c>
      <c r="AU43" s="71">
        <f t="shared" si="7"/>
        <v>0.28223404801689567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v>3.2000000000000001E-2</v>
      </c>
      <c r="X44">
        <v>191794730.65943101</v>
      </c>
      <c r="Y44">
        <v>-50</v>
      </c>
      <c r="Z44">
        <v>4</v>
      </c>
      <c r="AA44">
        <v>0.114</v>
      </c>
      <c r="AB44">
        <v>0.05</v>
      </c>
      <c r="AC44">
        <v>3.1212880816265201</v>
      </c>
      <c r="AD44">
        <v>0.748015523398735</v>
      </c>
      <c r="AE44">
        <v>11.366712942956401</v>
      </c>
      <c r="AF44">
        <v>5.1868533760549802</v>
      </c>
      <c r="AG44">
        <v>4.0044246863769297</v>
      </c>
      <c r="AH44">
        <v>4.0042414192785598</v>
      </c>
      <c r="AI44">
        <v>0.43984443433023601</v>
      </c>
      <c r="AJ44">
        <v>3.5483134153334901</v>
      </c>
      <c r="AK44">
        <v>3.1212880816265201</v>
      </c>
      <c r="AL44">
        <v>0.748015523398735</v>
      </c>
      <c r="AM44">
        <v>213.868510210653</v>
      </c>
      <c r="AN44">
        <v>2.37327255822778</v>
      </c>
      <c r="AO44">
        <v>45964.363782497101</v>
      </c>
      <c r="AP44">
        <v>2665.5395355252399</v>
      </c>
      <c r="AQ44">
        <v>8264.6201520924496</v>
      </c>
      <c r="AR44">
        <v>6170.2248746514897</v>
      </c>
      <c r="AS44">
        <v>2983.06662223884</v>
      </c>
      <c r="AT44">
        <v>-6170.2248746514897</v>
      </c>
      <c r="AU44" s="71">
        <f t="shared" si="7"/>
        <v>0.23964962664033884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v>3.2999999999999995E-2</v>
      </c>
      <c r="X45">
        <v>203969200.86730501</v>
      </c>
      <c r="Y45">
        <v>-50</v>
      </c>
      <c r="Z45">
        <v>4</v>
      </c>
      <c r="AA45">
        <v>0.114</v>
      </c>
      <c r="AB45">
        <v>0.05</v>
      </c>
      <c r="AC45">
        <v>3.24477684062377</v>
      </c>
      <c r="AD45">
        <v>0.73417310353623499</v>
      </c>
      <c r="AE45">
        <v>11.384095974107201</v>
      </c>
      <c r="AF45">
        <v>5.1093102038779596</v>
      </c>
      <c r="AG45">
        <v>3.9682039722177498</v>
      </c>
      <c r="AH45">
        <v>3.9820056287790302</v>
      </c>
      <c r="AI45">
        <v>0.43248207559461999</v>
      </c>
      <c r="AJ45">
        <v>3.7112033676621401</v>
      </c>
      <c r="AK45">
        <v>3.24477684062377</v>
      </c>
      <c r="AL45">
        <v>0.73417310353623499</v>
      </c>
      <c r="AM45">
        <v>217.72702464480801</v>
      </c>
      <c r="AN45">
        <v>2.51060373708754</v>
      </c>
      <c r="AO45">
        <v>45171.685159040499</v>
      </c>
      <c r="AP45">
        <v>2721.2568379005802</v>
      </c>
      <c r="AQ45">
        <v>8267.0469036038194</v>
      </c>
      <c r="AR45">
        <v>6170.4317545314898</v>
      </c>
      <c r="AS45">
        <v>3091.0544453819998</v>
      </c>
      <c r="AT45">
        <v>-6170.4317545314898</v>
      </c>
      <c r="AU45" s="71">
        <f t="shared" si="7"/>
        <v>0.22626304969407354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v>4.0000000000000042E-2</v>
      </c>
      <c r="X46">
        <v>299679266.65535998</v>
      </c>
      <c r="Y46">
        <v>-50</v>
      </c>
      <c r="Z46">
        <v>4</v>
      </c>
      <c r="AA46">
        <v>0.114</v>
      </c>
      <c r="AB46">
        <v>0.05</v>
      </c>
      <c r="AC46">
        <v>4.3412379685376203</v>
      </c>
      <c r="AD46">
        <v>0.70244933553314404</v>
      </c>
      <c r="AE46">
        <v>11.384735056134801</v>
      </c>
      <c r="AF46">
        <v>5.5442841707158603</v>
      </c>
      <c r="AG46">
        <v>4.0048720028876401</v>
      </c>
      <c r="AH46">
        <v>3.9913200913062901</v>
      </c>
      <c r="AI46">
        <v>0.37949297534474702</v>
      </c>
      <c r="AJ46">
        <v>4.9917704550022002</v>
      </c>
      <c r="AK46">
        <v>4.3412379685376203</v>
      </c>
      <c r="AL46">
        <v>0.70244933553314404</v>
      </c>
      <c r="AM46">
        <v>210.96982273935501</v>
      </c>
      <c r="AN46">
        <v>3.6387886330044799</v>
      </c>
      <c r="AO46">
        <v>41716.157529704498</v>
      </c>
      <c r="AP46">
        <v>2530.4489075135598</v>
      </c>
      <c r="AQ46">
        <v>8263.9526571917704</v>
      </c>
      <c r="AR46">
        <v>6170.5346213349103</v>
      </c>
      <c r="AS46">
        <v>2797.6662527349299</v>
      </c>
      <c r="AT46">
        <v>-6170.5346213349103</v>
      </c>
      <c r="AU46" s="71">
        <f t="shared" si="7"/>
        <v>0.1618085303372046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v>4.6999999999999952E-2</v>
      </c>
      <c r="X47">
        <v>413744687.526057</v>
      </c>
      <c r="Y47">
        <v>-50</v>
      </c>
      <c r="Z47">
        <v>4</v>
      </c>
      <c r="AA47">
        <v>0.114</v>
      </c>
      <c r="AB47">
        <v>0.05</v>
      </c>
      <c r="AC47">
        <v>5.4208899810553</v>
      </c>
      <c r="AD47">
        <v>0.61640183606059196</v>
      </c>
      <c r="AE47">
        <v>11.3854380463652</v>
      </c>
      <c r="AF47">
        <v>5.20468917676728</v>
      </c>
      <c r="AG47">
        <v>3.9845371683048199</v>
      </c>
      <c r="AH47">
        <v>4.0166185155966403</v>
      </c>
      <c r="AI47">
        <v>0.33506296729350399</v>
      </c>
      <c r="AJ47">
        <v>6.5178865746076697</v>
      </c>
      <c r="AK47">
        <v>5.4208899810553</v>
      </c>
      <c r="AL47">
        <v>0.61640183606059196</v>
      </c>
      <c r="AM47">
        <v>214.24892785642001</v>
      </c>
      <c r="AN47">
        <v>4.8044881449947097</v>
      </c>
      <c r="AO47">
        <v>39463.114345353097</v>
      </c>
      <c r="AP47">
        <v>2513.6129544513901</v>
      </c>
      <c r="AQ47">
        <v>8265.2930365842003</v>
      </c>
      <c r="AR47">
        <v>6170.4245402101296</v>
      </c>
      <c r="AS47">
        <v>2748.6721311671899</v>
      </c>
      <c r="AT47">
        <v>-6170.4245402101296</v>
      </c>
      <c r="AU47" s="71">
        <f t="shared" si="7"/>
        <v>0.11370860471523446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v>6.2999999999999987E-2</v>
      </c>
      <c r="X48">
        <v>743391880.84695303</v>
      </c>
      <c r="Y48">
        <v>-50</v>
      </c>
      <c r="Z48">
        <v>4</v>
      </c>
      <c r="AA48">
        <v>0.114</v>
      </c>
      <c r="AB48">
        <v>0.05</v>
      </c>
      <c r="AC48">
        <v>8.3706874475871906</v>
      </c>
      <c r="AD48">
        <v>0.54525399898723603</v>
      </c>
      <c r="AE48">
        <v>11.3824343608355</v>
      </c>
      <c r="AF48">
        <v>5.3281693527069596</v>
      </c>
      <c r="AG48">
        <v>4.0027745292636299</v>
      </c>
      <c r="AH48">
        <v>3.9900679547061499</v>
      </c>
      <c r="AI48">
        <v>0.26685878505655403</v>
      </c>
      <c r="AJ48">
        <v>10.928104630340901</v>
      </c>
      <c r="AK48">
        <v>8.3706874475871906</v>
      </c>
      <c r="AL48">
        <v>0.54525399898723603</v>
      </c>
      <c r="AM48">
        <v>206.186681615152</v>
      </c>
      <c r="AN48">
        <v>7.8254334485999504</v>
      </c>
      <c r="AO48">
        <v>37424.455685497502</v>
      </c>
      <c r="AP48">
        <v>2235.4570518350502</v>
      </c>
      <c r="AQ48">
        <v>8265.1239703685005</v>
      </c>
      <c r="AR48">
        <v>6169.3402516425804</v>
      </c>
      <c r="AS48">
        <v>2407.9668411528501</v>
      </c>
      <c r="AT48">
        <v>-6169.3402516425804</v>
      </c>
      <c r="AU48" s="71">
        <f t="shared" si="7"/>
        <v>6.5138496975466795E-2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1.5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v>0.12499999999999985</v>
      </c>
      <c r="X49" s="67">
        <v>2926555338.4312501</v>
      </c>
      <c r="Y49" s="67">
        <v>-50</v>
      </c>
      <c r="Z49" s="67">
        <v>4</v>
      </c>
      <c r="AA49" s="67">
        <v>0.114</v>
      </c>
      <c r="AB49" s="67">
        <v>0.05</v>
      </c>
      <c r="AC49" s="67">
        <v>18.254557735994599</v>
      </c>
      <c r="AD49" s="67">
        <v>0.168752715001103</v>
      </c>
      <c r="AE49" s="67">
        <v>11.382817810052</v>
      </c>
      <c r="AF49" s="67">
        <v>4.8815919026896299</v>
      </c>
      <c r="AG49" s="67">
        <v>4.0079277899414603</v>
      </c>
      <c r="AH49" s="67">
        <v>3.9942656708542201</v>
      </c>
      <c r="AI49" s="67">
        <v>9.2146143802176506E-2</v>
      </c>
      <c r="AJ49" s="67">
        <v>39.088437106851202</v>
      </c>
      <c r="AK49" s="67">
        <v>18.254557735994599</v>
      </c>
      <c r="AL49" s="67">
        <v>0.168752715001103</v>
      </c>
      <c r="AM49" s="67">
        <v>353.48880189288002</v>
      </c>
      <c r="AN49" s="67">
        <v>18.085805020993401</v>
      </c>
      <c r="AO49" s="67">
        <v>35323.275232880696</v>
      </c>
      <c r="AP49" s="67">
        <v>1328.01836956636</v>
      </c>
      <c r="AQ49" s="67">
        <v>6862.9675729395804</v>
      </c>
      <c r="AR49" s="67">
        <v>5713.5988858087503</v>
      </c>
      <c r="AS49" s="67">
        <v>1361.6287372059001</v>
      </c>
      <c r="AT49" s="67">
        <v>-5713.5988858087503</v>
      </c>
      <c r="AU49" s="80">
        <f t="shared" si="7"/>
        <v>9.2444154189698056E-3</v>
      </c>
    </row>
    <row r="50" spans="2:47" ht="22.75" x14ac:dyDescent="0.95">
      <c r="B50" t="s">
        <v>20</v>
      </c>
      <c r="C50">
        <f>AR50/AR61</f>
        <v>0.85800816629157384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1.5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v>9.9999999999999985E-3</v>
      </c>
      <c r="X50" s="76">
        <v>18729954.165959999</v>
      </c>
      <c r="Y50" s="76">
        <v>-50</v>
      </c>
      <c r="Z50" s="76">
        <v>4</v>
      </c>
      <c r="AA50" s="76">
        <v>0.114</v>
      </c>
      <c r="AB50" s="76">
        <v>0.06</v>
      </c>
      <c r="AC50" s="76">
        <v>1.1564800761156699</v>
      </c>
      <c r="AD50" s="76">
        <v>0.91122838658049399</v>
      </c>
      <c r="AE50" s="76">
        <v>11.382562177241001</v>
      </c>
      <c r="AF50" s="76">
        <v>6.13378275362843</v>
      </c>
      <c r="AG50" s="76">
        <v>4.8203337606326704</v>
      </c>
      <c r="AH50" s="76">
        <v>4.8553367728763703</v>
      </c>
      <c r="AI50" s="77">
        <v>0.56716890014215504</v>
      </c>
      <c r="AJ50" s="77">
        <v>1.2332075381921299</v>
      </c>
      <c r="AK50" s="76">
        <v>1.1564800761156699</v>
      </c>
      <c r="AL50" s="76">
        <v>0.91122838658049399</v>
      </c>
      <c r="AM50" s="76">
        <v>176.18238602087899</v>
      </c>
      <c r="AN50" s="76">
        <v>0.24525168953517201</v>
      </c>
      <c r="AO50" s="76">
        <v>164389.594871223</v>
      </c>
      <c r="AP50" s="76">
        <v>3490.6414282331298</v>
      </c>
      <c r="AQ50" s="76">
        <v>9900.2641346169094</v>
      </c>
      <c r="AR50" s="76">
        <v>7373.1377405455896</v>
      </c>
      <c r="AS50" s="76">
        <v>3968.7445195698101</v>
      </c>
      <c r="AT50" s="76">
        <v>-7373.1377405455896</v>
      </c>
      <c r="AU50" s="75">
        <f t="shared" si="7"/>
        <v>0.78793262884483439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1.5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v>1.6000000000000011E-2</v>
      </c>
      <c r="X51" s="66">
        <v>47948682.664857604</v>
      </c>
      <c r="Y51" s="66">
        <v>-50</v>
      </c>
      <c r="Z51" s="66">
        <v>4</v>
      </c>
      <c r="AA51" s="66">
        <v>0.114</v>
      </c>
      <c r="AB51" s="66">
        <v>0.06</v>
      </c>
      <c r="AC51" s="66">
        <v>1.5049058882755999</v>
      </c>
      <c r="AD51" s="66">
        <v>0.88281137895369</v>
      </c>
      <c r="AE51" s="66">
        <v>11.3834568920796</v>
      </c>
      <c r="AF51" s="66">
        <v>5.8574822068639696</v>
      </c>
      <c r="AG51" s="66">
        <v>4.7715615894237997</v>
      </c>
      <c r="AH51" s="66">
        <v>4.7660554006654996</v>
      </c>
      <c r="AI51" s="72">
        <v>0.543257009023705</v>
      </c>
      <c r="AJ51" s="72">
        <v>1.6242180345043999</v>
      </c>
      <c r="AK51" s="66">
        <v>1.5049058882755999</v>
      </c>
      <c r="AL51" s="66">
        <v>0.88281137895369</v>
      </c>
      <c r="AM51" s="66">
        <v>181.79874087560501</v>
      </c>
      <c r="AN51" s="66">
        <v>0.62209450932190602</v>
      </c>
      <c r="AO51" s="66">
        <v>84411.373825561197</v>
      </c>
      <c r="AP51" s="66">
        <v>3327.7517715427002</v>
      </c>
      <c r="AQ51" s="66">
        <v>9899.8127370309594</v>
      </c>
      <c r="AR51" s="66">
        <v>7372.95658739379</v>
      </c>
      <c r="AS51" s="66">
        <v>3781.6878083206202</v>
      </c>
      <c r="AT51" s="66">
        <v>-7372.95658739379</v>
      </c>
      <c r="AU51" s="71">
        <f t="shared" si="7"/>
        <v>0.58662231693787947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1.5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v>1.7999999999999992E-2</v>
      </c>
      <c r="X52" s="66">
        <v>60685051.497710504</v>
      </c>
      <c r="Y52" s="66">
        <v>-50</v>
      </c>
      <c r="Z52" s="66">
        <v>4</v>
      </c>
      <c r="AA52" s="66">
        <v>0.114</v>
      </c>
      <c r="AB52" s="66">
        <v>0.06</v>
      </c>
      <c r="AC52" s="66">
        <v>1.66703821946076</v>
      </c>
      <c r="AD52" s="66">
        <v>0.88047471657737797</v>
      </c>
      <c r="AE52" s="66">
        <v>11.382689993646499</v>
      </c>
      <c r="AF52" s="66">
        <v>6.1057386845135904</v>
      </c>
      <c r="AG52" s="66">
        <v>4.7823862445117502</v>
      </c>
      <c r="AH52" s="66">
        <v>4.7820377495295201</v>
      </c>
      <c r="AI52" s="72">
        <v>0.53312387885047496</v>
      </c>
      <c r="AJ52" s="72">
        <v>1.7946578683137699</v>
      </c>
      <c r="AK52" s="66">
        <v>1.66703821946076</v>
      </c>
      <c r="AL52" s="66">
        <v>0.88047471657737797</v>
      </c>
      <c r="AM52" s="66">
        <v>182.26397154978801</v>
      </c>
      <c r="AN52" s="66">
        <v>0.78656350288338095</v>
      </c>
      <c r="AO52" s="66">
        <v>73975.692015552806</v>
      </c>
      <c r="AP52" s="66">
        <v>3528.1846509604202</v>
      </c>
      <c r="AQ52" s="66">
        <v>9900.1375417485906</v>
      </c>
      <c r="AR52" s="66">
        <v>7372.7650306736195</v>
      </c>
      <c r="AS52" s="66">
        <v>3990.3783885709299</v>
      </c>
      <c r="AT52" s="66">
        <v>-7372.7650306736195</v>
      </c>
      <c r="AU52" s="71">
        <f t="shared" si="7"/>
        <v>0.52816708477276952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1.5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v>1.999999999999999E-2</v>
      </c>
      <c r="X53" s="66">
        <v>74919816.6638401</v>
      </c>
      <c r="Y53" s="66">
        <v>-50</v>
      </c>
      <c r="Z53" s="66">
        <v>4</v>
      </c>
      <c r="AA53" s="66">
        <v>0.114</v>
      </c>
      <c r="AB53" s="66">
        <v>0.06</v>
      </c>
      <c r="AC53" s="66">
        <v>1.84093369113011</v>
      </c>
      <c r="AD53" s="66">
        <v>0.87247754530863797</v>
      </c>
      <c r="AE53" s="66">
        <v>11.382562177241001</v>
      </c>
      <c r="AF53" s="66">
        <v>6.1465161056416902</v>
      </c>
      <c r="AG53" s="66">
        <v>4.8089570395869599</v>
      </c>
      <c r="AH53" s="66">
        <v>4.8118428433965299</v>
      </c>
      <c r="AI53" s="72">
        <v>0.522243701499985</v>
      </c>
      <c r="AJ53" s="72">
        <v>1.9851479639510901</v>
      </c>
      <c r="AK53" s="66">
        <v>1.84093369113011</v>
      </c>
      <c r="AL53" s="66">
        <v>0.87247754530863797</v>
      </c>
      <c r="AM53" s="66">
        <v>183.91214416856201</v>
      </c>
      <c r="AN53" s="66">
        <v>0.96845614582147499</v>
      </c>
      <c r="AO53" s="66">
        <v>66366.465963261697</v>
      </c>
      <c r="AP53" s="66">
        <v>3461.20727848665</v>
      </c>
      <c r="AQ53" s="66">
        <v>9900.1624224218904</v>
      </c>
      <c r="AR53" s="66">
        <v>7373.15216971681</v>
      </c>
      <c r="AS53" s="66">
        <v>3905.0168562944</v>
      </c>
      <c r="AT53" s="66">
        <v>-7373.15216971681</v>
      </c>
      <c r="AU53" s="71">
        <f t="shared" si="7"/>
        <v>0.47393208648000928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1.5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v>2.8999999999999998E-2</v>
      </c>
      <c r="X54" s="66">
        <v>157518914.53572401</v>
      </c>
      <c r="Y54" s="66">
        <v>-50</v>
      </c>
      <c r="Z54" s="66">
        <v>4</v>
      </c>
      <c r="AA54" s="66">
        <v>0.114</v>
      </c>
      <c r="AB54" s="66">
        <v>0.06</v>
      </c>
      <c r="AC54" s="66">
        <v>2.7353045096087798</v>
      </c>
      <c r="AD54" s="66">
        <v>0.770021325291391</v>
      </c>
      <c r="AE54" s="66">
        <v>11.3830734428631</v>
      </c>
      <c r="AF54" s="66">
        <v>5.2027430942468502</v>
      </c>
      <c r="AG54" s="66">
        <v>4.8277124312349304</v>
      </c>
      <c r="AH54" s="66">
        <v>4.83186377861891</v>
      </c>
      <c r="AI54" s="66">
        <v>0.46564677546642602</v>
      </c>
      <c r="AJ54" s="66">
        <v>3.0904834415506799</v>
      </c>
      <c r="AK54" s="66">
        <v>2.7353045096087798</v>
      </c>
      <c r="AL54" s="66">
        <v>0.770021325291391</v>
      </c>
      <c r="AM54" s="66">
        <v>207.96582524412801</v>
      </c>
      <c r="AN54" s="66">
        <v>1.9652831843173899</v>
      </c>
      <c r="AO54" s="66">
        <v>48632.320240663597</v>
      </c>
      <c r="AP54" s="66">
        <v>3333.6006162111598</v>
      </c>
      <c r="AQ54" s="66">
        <v>9897.9029196900501</v>
      </c>
      <c r="AR54" s="66">
        <v>7372.1432460535998</v>
      </c>
      <c r="AS54" s="66">
        <v>3747.27127959567</v>
      </c>
      <c r="AT54" s="66">
        <v>-7372.1432460535998</v>
      </c>
      <c r="AU54" s="71">
        <f t="shared" si="7"/>
        <v>0.28151210316306763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1.5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v>3.2000000000000001E-2</v>
      </c>
      <c r="X55" s="66">
        <v>191794730.65943101</v>
      </c>
      <c r="Y55" s="66">
        <v>-50</v>
      </c>
      <c r="Z55" s="66">
        <v>4</v>
      </c>
      <c r="AA55" s="66">
        <v>0.114</v>
      </c>
      <c r="AB55" s="66">
        <v>0.06</v>
      </c>
      <c r="AC55" s="66">
        <v>3.1288185939189299</v>
      </c>
      <c r="AD55" s="66">
        <v>0.75220637586683303</v>
      </c>
      <c r="AE55" s="66">
        <v>11.3814118295913</v>
      </c>
      <c r="AF55" s="66">
        <v>5.2509867335550302</v>
      </c>
      <c r="AG55" s="66">
        <v>4.7764561632026803</v>
      </c>
      <c r="AH55" s="66">
        <v>4.7682504321504302</v>
      </c>
      <c r="AI55" s="66">
        <v>0.44489765242028501</v>
      </c>
      <c r="AJ55" s="66">
        <v>3.5491537583635102</v>
      </c>
      <c r="AK55" s="66">
        <v>3.1288185939189299</v>
      </c>
      <c r="AL55" s="66">
        <v>0.75220637586683303</v>
      </c>
      <c r="AM55" s="66">
        <v>212.68509930660599</v>
      </c>
      <c r="AN55" s="66">
        <v>2.3766122180521001</v>
      </c>
      <c r="AO55" s="66">
        <v>46010.673155055301</v>
      </c>
      <c r="AP55" s="66">
        <v>3224.3202443948198</v>
      </c>
      <c r="AQ55" s="66">
        <v>9899.7290147466992</v>
      </c>
      <c r="AR55" s="66">
        <v>7372.7428136131803</v>
      </c>
      <c r="AS55" s="66">
        <v>3571.5630396950601</v>
      </c>
      <c r="AT55" s="66">
        <v>-7372.7428136131803</v>
      </c>
      <c r="AU55" s="71">
        <f t="shared" si="7"/>
        <v>0.24041226849290556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1.5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v>3.2999999999999995E-2</v>
      </c>
      <c r="X56" s="66">
        <v>203969200.86730501</v>
      </c>
      <c r="Y56" s="66">
        <v>-50</v>
      </c>
      <c r="Z56" s="66">
        <v>4</v>
      </c>
      <c r="AA56" s="66">
        <v>0.114</v>
      </c>
      <c r="AB56" s="66">
        <v>0.06</v>
      </c>
      <c r="AC56" s="66">
        <v>3.2515719350221799</v>
      </c>
      <c r="AD56" s="66">
        <v>0.73760389088277101</v>
      </c>
      <c r="AE56" s="66">
        <v>11.3835847084852</v>
      </c>
      <c r="AF56" s="66">
        <v>5.09736382766045</v>
      </c>
      <c r="AG56" s="66">
        <v>4.8015504912760401</v>
      </c>
      <c r="AH56" s="66">
        <v>4.7681143239312602</v>
      </c>
      <c r="AI56" s="66">
        <v>0.43790359506131898</v>
      </c>
      <c r="AJ56" s="66">
        <v>3.7120677225402399</v>
      </c>
      <c r="AK56" s="66">
        <v>3.2515719350221799</v>
      </c>
      <c r="AL56" s="66">
        <v>0.73760389088277101</v>
      </c>
      <c r="AM56" s="66">
        <v>216.75763271100701</v>
      </c>
      <c r="AN56" s="66">
        <v>2.5139680441394101</v>
      </c>
      <c r="AO56" s="66">
        <v>45205.828284057301</v>
      </c>
      <c r="AP56" s="66">
        <v>3096.81443203451</v>
      </c>
      <c r="AQ56" s="66">
        <v>9900.0481044771695</v>
      </c>
      <c r="AR56" s="66">
        <v>7372.93397656051</v>
      </c>
      <c r="AS56" s="66">
        <v>3493.9846113231602</v>
      </c>
      <c r="AT56" s="66">
        <v>-7372.93397656051</v>
      </c>
      <c r="AU56" s="71">
        <f t="shared" si="7"/>
        <v>0.22684532454538472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1.5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v>4.0000000000000042E-2</v>
      </c>
      <c r="X57" s="66">
        <v>299679266.65535998</v>
      </c>
      <c r="Y57" s="66">
        <v>-50</v>
      </c>
      <c r="Z57" s="66">
        <v>4</v>
      </c>
      <c r="AA57" s="66">
        <v>0.114</v>
      </c>
      <c r="AB57" s="66">
        <v>0.06</v>
      </c>
      <c r="AC57" s="66">
        <v>4.3052475427848096</v>
      </c>
      <c r="AD57" s="66">
        <v>0.68705938460298299</v>
      </c>
      <c r="AE57" s="66">
        <v>11.4352568750513</v>
      </c>
      <c r="AF57" s="66">
        <v>5.1808217199722</v>
      </c>
      <c r="AG57" s="66">
        <v>4.825532001379</v>
      </c>
      <c r="AH57" s="66">
        <v>4.8260515938263904</v>
      </c>
      <c r="AI57" s="66">
        <v>0.38756839051864</v>
      </c>
      <c r="AJ57" s="66">
        <v>4.9928126637582899</v>
      </c>
      <c r="AK57" s="66">
        <v>4.3052475427848096</v>
      </c>
      <c r="AL57" s="66">
        <v>0.68705938460298299</v>
      </c>
      <c r="AM57" s="66">
        <v>217.200731723302</v>
      </c>
      <c r="AN57" s="66">
        <v>3.6181881581818298</v>
      </c>
      <c r="AO57" s="66">
        <v>41605.195826175499</v>
      </c>
      <c r="AP57" s="66">
        <v>3046.5105382710199</v>
      </c>
      <c r="AQ57" s="66">
        <v>9898.8394538543398</v>
      </c>
      <c r="AR57" s="66">
        <v>7372.5866104747201</v>
      </c>
      <c r="AS57" s="66">
        <v>3428.6786846806099</v>
      </c>
      <c r="AT57" s="66">
        <v>-7372.5866104747201</v>
      </c>
      <c r="AU57" s="71">
        <f t="shared" si="7"/>
        <v>0.15958649944633962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1.5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v>4.6999999999999952E-2</v>
      </c>
      <c r="X58" s="66">
        <v>413744687.526057</v>
      </c>
      <c r="Y58" s="66">
        <v>-50</v>
      </c>
      <c r="Z58" s="66">
        <v>4</v>
      </c>
      <c r="AA58" s="66">
        <v>0.114</v>
      </c>
      <c r="AB58" s="66">
        <v>0.06</v>
      </c>
      <c r="AC58" s="66">
        <v>5.4755843286457901</v>
      </c>
      <c r="AD58" s="66">
        <v>0.63461097036816805</v>
      </c>
      <c r="AE58" s="66">
        <v>11.384735056134801</v>
      </c>
      <c r="AF58" s="66">
        <v>5.2035618958798997</v>
      </c>
      <c r="AG58" s="66">
        <v>4.8078153426814696</v>
      </c>
      <c r="AH58" s="66">
        <v>4.8436514250753397</v>
      </c>
      <c r="AI58" s="66">
        <v>0.34466314511142099</v>
      </c>
      <c r="AJ58" s="66">
        <v>6.5191397962166899</v>
      </c>
      <c r="AK58" s="66">
        <v>5.4755843286457901</v>
      </c>
      <c r="AL58" s="66">
        <v>0.63461097036816805</v>
      </c>
      <c r="AM58" s="66">
        <v>210.68166182268499</v>
      </c>
      <c r="AN58" s="66">
        <v>4.8409733582776102</v>
      </c>
      <c r="AO58" s="66">
        <v>39560.798120546999</v>
      </c>
      <c r="AP58" s="66">
        <v>2965.7567341460999</v>
      </c>
      <c r="AQ58" s="66">
        <v>9897.6408639455803</v>
      </c>
      <c r="AR58" s="66">
        <v>7371.8284931784701</v>
      </c>
      <c r="AS58" s="66">
        <v>3278.03972524969</v>
      </c>
      <c r="AT58" s="66">
        <v>-7371.8284931784701</v>
      </c>
      <c r="AU58" s="71">
        <f t="shared" si="7"/>
        <v>0.11589831007590722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1.5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v>6.2999999999999987E-2</v>
      </c>
      <c r="X59" s="66">
        <v>743391880.84695303</v>
      </c>
      <c r="Y59" s="66">
        <v>-50</v>
      </c>
      <c r="Z59" s="66">
        <v>4</v>
      </c>
      <c r="AA59" s="66">
        <v>0.114</v>
      </c>
      <c r="AB59" s="66">
        <v>0.06</v>
      </c>
      <c r="AC59" s="66">
        <v>8.6041193052114497</v>
      </c>
      <c r="AD59" s="66">
        <v>0.57953035306518297</v>
      </c>
      <c r="AE59" s="66">
        <v>11.386396669406601</v>
      </c>
      <c r="AF59" s="66">
        <v>5.4832595906243</v>
      </c>
      <c r="AG59" s="66">
        <v>4.8482119879629701</v>
      </c>
      <c r="AH59" s="66">
        <v>4.8217887588243302</v>
      </c>
      <c r="AI59" s="66">
        <v>0.28192078733348702</v>
      </c>
      <c r="AJ59" s="66">
        <v>10.929972365532301</v>
      </c>
      <c r="AK59" s="66">
        <v>8.6041193052114497</v>
      </c>
      <c r="AL59" s="66">
        <v>0.57953035306518297</v>
      </c>
      <c r="AM59" s="66">
        <v>204.45298757254201</v>
      </c>
      <c r="AN59" s="66">
        <v>8.0245889521462601</v>
      </c>
      <c r="AO59" s="66">
        <v>37513.039239042897</v>
      </c>
      <c r="AP59" s="66">
        <v>2752.9852836344498</v>
      </c>
      <c r="AQ59" s="66">
        <v>9896.7022244625896</v>
      </c>
      <c r="AR59" s="66">
        <v>7370.9156200857196</v>
      </c>
      <c r="AS59" s="66">
        <v>2940.9496976538098</v>
      </c>
      <c r="AT59" s="66">
        <v>-7370.9156200857196</v>
      </c>
      <c r="AU59" s="71">
        <f t="shared" si="7"/>
        <v>6.7354988059517701E-2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1.5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v>0.12499999999999985</v>
      </c>
      <c r="X60" s="67">
        <v>2926555338.4312501</v>
      </c>
      <c r="Y60" s="67">
        <v>-50</v>
      </c>
      <c r="Z60" s="67">
        <v>4</v>
      </c>
      <c r="AA60" s="67">
        <v>0.114</v>
      </c>
      <c r="AB60" s="67">
        <v>0.06</v>
      </c>
      <c r="AC60" s="67">
        <v>20.936506633533501</v>
      </c>
      <c r="AD60" s="67">
        <v>0.30653248811405898</v>
      </c>
      <c r="AE60" s="67">
        <v>11.3868999465034</v>
      </c>
      <c r="AF60" s="67">
        <v>5.0813775097477603</v>
      </c>
      <c r="AG60" s="67">
        <v>4.8070126262466601</v>
      </c>
      <c r="AH60" s="67">
        <v>4.8017751932953097</v>
      </c>
      <c r="AI60" s="67">
        <v>0.143082335211594</v>
      </c>
      <c r="AJ60" s="67">
        <v>40.132965603472201</v>
      </c>
      <c r="AK60" s="67">
        <v>20.936506633533501</v>
      </c>
      <c r="AL60" s="67">
        <v>0.30653248811405898</v>
      </c>
      <c r="AM60" s="67">
        <v>241.846719490239</v>
      </c>
      <c r="AN60" s="67">
        <v>20.629974145419499</v>
      </c>
      <c r="AO60" s="67">
        <v>35516.457419297898</v>
      </c>
      <c r="AP60" s="67">
        <v>2166.50458913691</v>
      </c>
      <c r="AQ60" s="67">
        <v>9892.5363714922605</v>
      </c>
      <c r="AR60" s="67">
        <v>7367.0178155979802</v>
      </c>
      <c r="AS60" s="67">
        <v>2118.97576345794</v>
      </c>
      <c r="AT60" s="67">
        <v>-7367.0178155979802</v>
      </c>
      <c r="AU60" s="80">
        <f t="shared" si="7"/>
        <v>1.4641052276748655E-2</v>
      </c>
    </row>
    <row r="61" spans="2:47" ht="22.75" x14ac:dyDescent="0.95">
      <c r="B61" t="s">
        <v>20</v>
      </c>
      <c r="C61">
        <f>AR61/AR72</f>
        <v>0.87394662866699813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1.5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v>9.9999999999999985E-3</v>
      </c>
      <c r="X61" s="76">
        <v>18729954.165959999</v>
      </c>
      <c r="Y61" s="76">
        <v>-50</v>
      </c>
      <c r="Z61" s="76">
        <v>4</v>
      </c>
      <c r="AA61" s="76">
        <v>0.114</v>
      </c>
      <c r="AB61" s="76">
        <v>7.0000000000000007E-2</v>
      </c>
      <c r="AC61" s="76">
        <v>1.1577109816883699</v>
      </c>
      <c r="AD61" s="76">
        <v>0.91237182042602205</v>
      </c>
      <c r="AE61" s="76">
        <v>11.382689993646499</v>
      </c>
      <c r="AF61" s="76">
        <v>6.0931529772445998</v>
      </c>
      <c r="AG61" s="76">
        <v>5.6117690859328002</v>
      </c>
      <c r="AH61" s="76">
        <v>5.5708471771689601</v>
      </c>
      <c r="AI61" s="77">
        <v>0.56816161768307705</v>
      </c>
      <c r="AJ61" s="77">
        <v>1.23375128767042</v>
      </c>
      <c r="AK61" s="76">
        <v>1.1577109816883699</v>
      </c>
      <c r="AL61" s="76">
        <v>0.91237182042602205</v>
      </c>
      <c r="AM61" s="76">
        <v>175.96321259760299</v>
      </c>
      <c r="AN61" s="76">
        <v>0.245339161262348</v>
      </c>
      <c r="AO61" s="76">
        <v>164506.54661705499</v>
      </c>
      <c r="AP61" s="76">
        <v>4026.2478773452799</v>
      </c>
      <c r="AQ61" s="76">
        <v>11552.774942137899</v>
      </c>
      <c r="AR61" s="76">
        <v>8593.3188403244203</v>
      </c>
      <c r="AS61" s="76">
        <v>4603.5107176977299</v>
      </c>
      <c r="AT61" s="76">
        <v>-8593.3188403244203</v>
      </c>
      <c r="AU61" s="75">
        <f t="shared" si="7"/>
        <v>0.78808254811183287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v>1.6000000000000011E-2</v>
      </c>
      <c r="X62">
        <v>47948682.664857604</v>
      </c>
      <c r="Y62">
        <v>-50</v>
      </c>
      <c r="Z62">
        <v>4</v>
      </c>
      <c r="AA62">
        <v>0.114</v>
      </c>
      <c r="AB62">
        <v>7.0000000000000007E-2</v>
      </c>
      <c r="AC62">
        <v>1.5191252714011001</v>
      </c>
      <c r="AD62">
        <v>0.89471350448991005</v>
      </c>
      <c r="AE62">
        <v>11.382689993646499</v>
      </c>
      <c r="AF62">
        <v>6.2097942050453501</v>
      </c>
      <c r="AG62">
        <v>5.6293916868894698</v>
      </c>
      <c r="AH62">
        <v>5.6193353829014798</v>
      </c>
      <c r="AI62" s="18">
        <v>0.54472585348403801</v>
      </c>
      <c r="AJ62" s="18">
        <v>1.62481855115194</v>
      </c>
      <c r="AK62">
        <v>1.5191252714011001</v>
      </c>
      <c r="AL62">
        <v>0.89471350448991005</v>
      </c>
      <c r="AM62">
        <v>179.39590084208999</v>
      </c>
      <c r="AN62">
        <v>0.62441176691119404</v>
      </c>
      <c r="AO62">
        <v>84895.187193108897</v>
      </c>
      <c r="AP62">
        <v>4028.9143434418202</v>
      </c>
      <c r="AQ62">
        <v>11550.377075132999</v>
      </c>
      <c r="AR62">
        <v>8593.2591866743205</v>
      </c>
      <c r="AS62">
        <v>4563.8900697512699</v>
      </c>
      <c r="AT62">
        <v>-8593.2591866743205</v>
      </c>
      <c r="AU62" s="71">
        <f t="shared" si="7"/>
        <v>0.5889662434913675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v>1.7999999999999992E-2</v>
      </c>
      <c r="X63">
        <v>60685051.497710504</v>
      </c>
      <c r="Y63">
        <v>-50</v>
      </c>
      <c r="Z63">
        <v>4</v>
      </c>
      <c r="AA63">
        <v>0.114</v>
      </c>
      <c r="AB63">
        <v>7.0000000000000007E-2</v>
      </c>
      <c r="AC63">
        <v>1.66652376818363</v>
      </c>
      <c r="AD63">
        <v>0.88006658048051201</v>
      </c>
      <c r="AE63">
        <v>11.382562177241001</v>
      </c>
      <c r="AF63">
        <v>6.1251412812769201</v>
      </c>
      <c r="AG63">
        <v>5.6098043211061004</v>
      </c>
      <c r="AH63">
        <v>5.6320298879301296</v>
      </c>
      <c r="AI63" s="18">
        <v>0.53501805998954699</v>
      </c>
      <c r="AJ63" s="18">
        <v>1.79528321534063</v>
      </c>
      <c r="AK63">
        <v>1.66652376818363</v>
      </c>
      <c r="AL63">
        <v>0.88006658048051201</v>
      </c>
      <c r="AM63">
        <v>182.34770659984699</v>
      </c>
      <c r="AN63">
        <v>0.78645718770311801</v>
      </c>
      <c r="AO63">
        <v>73962.800728568094</v>
      </c>
      <c r="AP63">
        <v>4082.7929342109601</v>
      </c>
      <c r="AQ63">
        <v>11549.874300474399</v>
      </c>
      <c r="AR63">
        <v>8593.0201877688396</v>
      </c>
      <c r="AS63">
        <v>4599.1758068925401</v>
      </c>
      <c r="AT63">
        <v>-8593.0201877688396</v>
      </c>
      <c r="AU63" s="71">
        <f t="shared" si="7"/>
        <v>0.52808522583491868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v>1.999999999999999E-2</v>
      </c>
      <c r="X64">
        <v>74919816.6638401</v>
      </c>
      <c r="Y64">
        <v>-50</v>
      </c>
      <c r="Z64">
        <v>4</v>
      </c>
      <c r="AA64">
        <v>0.114</v>
      </c>
      <c r="AB64">
        <v>7.0000000000000007E-2</v>
      </c>
      <c r="AC64">
        <v>1.8446522929594</v>
      </c>
      <c r="AD64">
        <v>0.87535130057781596</v>
      </c>
      <c r="AE64">
        <v>11.38230654443</v>
      </c>
      <c r="AF64">
        <v>6.1383752368568896</v>
      </c>
      <c r="AG64">
        <v>5.5882959961419099</v>
      </c>
      <c r="AH64">
        <v>5.5951974132454199</v>
      </c>
      <c r="AI64" s="18">
        <v>0.52428632965576105</v>
      </c>
      <c r="AJ64" s="18">
        <v>1.98580156603322</v>
      </c>
      <c r="AK64">
        <v>1.8446522929594</v>
      </c>
      <c r="AL64">
        <v>0.87535130057781596</v>
      </c>
      <c r="AM64">
        <v>183.31030619677699</v>
      </c>
      <c r="AN64">
        <v>0.96930099238158596</v>
      </c>
      <c r="AO64">
        <v>66442.880579687393</v>
      </c>
      <c r="AP64">
        <v>4072.5494409130802</v>
      </c>
      <c r="AQ64">
        <v>11546.7384795628</v>
      </c>
      <c r="AR64">
        <v>8593.7303902981403</v>
      </c>
      <c r="AS64">
        <v>4606.49839581174</v>
      </c>
      <c r="AT64">
        <v>-8593.7303902981403</v>
      </c>
      <c r="AU64" s="71">
        <f t="shared" si="7"/>
        <v>0.47453457972476659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v>2.8999999999999998E-2</v>
      </c>
      <c r="X65">
        <v>157518914.53572401</v>
      </c>
      <c r="Y65">
        <v>-50</v>
      </c>
      <c r="Z65">
        <v>4</v>
      </c>
      <c r="AA65">
        <v>0.114</v>
      </c>
      <c r="AB65">
        <v>7.0000000000000007E-2</v>
      </c>
      <c r="AC65">
        <v>2.7804712833700198</v>
      </c>
      <c r="AD65">
        <v>0.79701653431504504</v>
      </c>
      <c r="AE65">
        <v>11.3829456264576</v>
      </c>
      <c r="AF65">
        <v>5.5106472751020901</v>
      </c>
      <c r="AG65">
        <v>5.59201274533189</v>
      </c>
      <c r="AH65">
        <v>5.6295678158176203</v>
      </c>
      <c r="AI65">
        <v>0.46894724004541699</v>
      </c>
      <c r="AJ65">
        <v>3.0912980775947898</v>
      </c>
      <c r="AK65">
        <v>2.7804712833700198</v>
      </c>
      <c r="AL65">
        <v>0.79701653431504504</v>
      </c>
      <c r="AM65">
        <v>200.998901443183</v>
      </c>
      <c r="AN65">
        <v>1.9834547490549701</v>
      </c>
      <c r="AO65">
        <v>48983.801717551898</v>
      </c>
      <c r="AP65">
        <v>3780.8432852477199</v>
      </c>
      <c r="AQ65">
        <v>11551.060506649001</v>
      </c>
      <c r="AR65">
        <v>8592.67084321947</v>
      </c>
      <c r="AS65">
        <v>4257.4625593969704</v>
      </c>
      <c r="AT65">
        <v>-8592.67084321947</v>
      </c>
      <c r="AU65" s="71">
        <f t="shared" si="7"/>
        <v>0.28664800067599894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v>3.2000000000000001E-2</v>
      </c>
      <c r="X66">
        <v>191794730.65943101</v>
      </c>
      <c r="Y66">
        <v>-50</v>
      </c>
      <c r="Z66">
        <v>4</v>
      </c>
      <c r="AA66">
        <v>0.114</v>
      </c>
      <c r="AB66">
        <v>7.0000000000000007E-2</v>
      </c>
      <c r="AC66">
        <v>3.1274301725809002</v>
      </c>
      <c r="AD66">
        <v>0.751497917510066</v>
      </c>
      <c r="AE66">
        <v>11.380517114752699</v>
      </c>
      <c r="AF66">
        <v>5.0711161814089598</v>
      </c>
      <c r="AG66">
        <v>5.6339401937467199</v>
      </c>
      <c r="AH66">
        <v>5.59909620844003</v>
      </c>
      <c r="AI66">
        <v>0.44885912761861102</v>
      </c>
      <c r="AJ66">
        <v>3.55003481129188</v>
      </c>
      <c r="AK66">
        <v>3.1274301725809002</v>
      </c>
      <c r="AL66">
        <v>0.751497917510066</v>
      </c>
      <c r="AM66">
        <v>212.87403322380101</v>
      </c>
      <c r="AN66">
        <v>2.3759322550708402</v>
      </c>
      <c r="AO66">
        <v>46003.384402236399</v>
      </c>
      <c r="AP66">
        <v>3702.0149118869599</v>
      </c>
      <c r="AQ66">
        <v>11549.7267772615</v>
      </c>
      <c r="AR66">
        <v>8593.4332288259102</v>
      </c>
      <c r="AS66">
        <v>4265.5092951831602</v>
      </c>
      <c r="AT66">
        <v>-8593.4332288259102</v>
      </c>
      <c r="AU66" s="71">
        <f t="shared" si="7"/>
        <v>0.24029246890903247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v>3.2999999999999995E-2</v>
      </c>
      <c r="X67">
        <v>203969200.86730501</v>
      </c>
      <c r="Y67">
        <v>-50</v>
      </c>
      <c r="Z67">
        <v>4</v>
      </c>
      <c r="AA67">
        <v>0.114</v>
      </c>
      <c r="AB67">
        <v>7.0000000000000007E-2</v>
      </c>
      <c r="AC67">
        <v>3.2858663477346099</v>
      </c>
      <c r="AD67">
        <v>0.75588295057273902</v>
      </c>
      <c r="AE67">
        <v>11.383840341296199</v>
      </c>
      <c r="AF67">
        <v>5.3722062365266003</v>
      </c>
      <c r="AG67">
        <v>5.5623634367339596</v>
      </c>
      <c r="AH67">
        <v>5.5821582083656196</v>
      </c>
      <c r="AI67">
        <v>0.44203481900833602</v>
      </c>
      <c r="AJ67">
        <v>3.71297353179241</v>
      </c>
      <c r="AK67">
        <v>3.2858663477346099</v>
      </c>
      <c r="AL67">
        <v>0.75588295057273902</v>
      </c>
      <c r="AM67">
        <v>211.59246104501199</v>
      </c>
      <c r="AN67">
        <v>2.5299833971618799</v>
      </c>
      <c r="AO67">
        <v>45394.072924640197</v>
      </c>
      <c r="AP67">
        <v>3834.2683669063799</v>
      </c>
      <c r="AQ67">
        <v>11552.450034080999</v>
      </c>
      <c r="AR67">
        <v>8592.8954685945901</v>
      </c>
      <c r="AS67">
        <v>4216.7679504686903</v>
      </c>
      <c r="AT67">
        <v>-8592.8954685945901</v>
      </c>
      <c r="AU67" s="71">
        <f t="shared" si="7"/>
        <v>0.23004068655862125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v>4.0000000000000042E-2</v>
      </c>
      <c r="X68">
        <v>299679266.65535998</v>
      </c>
      <c r="Y68">
        <v>-50</v>
      </c>
      <c r="Z68">
        <v>4</v>
      </c>
      <c r="AA68">
        <v>0.114</v>
      </c>
      <c r="AB68">
        <v>7.0000000000000007E-2</v>
      </c>
      <c r="AC68">
        <v>4.3199560766614997</v>
      </c>
      <c r="AD68">
        <v>0.69329938635347199</v>
      </c>
      <c r="AE68">
        <v>11.379878032725101</v>
      </c>
      <c r="AF68">
        <v>5.2595175330061199</v>
      </c>
      <c r="AG68">
        <v>5.5991963889952396</v>
      </c>
      <c r="AH68">
        <v>5.6343237506753203</v>
      </c>
      <c r="AI68">
        <v>0.39369765126213302</v>
      </c>
      <c r="AJ68">
        <v>4.9939045103754003</v>
      </c>
      <c r="AK68">
        <v>4.3199560766614997</v>
      </c>
      <c r="AL68">
        <v>0.69329938635347199</v>
      </c>
      <c r="AM68">
        <v>216.14028171235299</v>
      </c>
      <c r="AN68">
        <v>3.62665669030803</v>
      </c>
      <c r="AO68">
        <v>41649.825648926097</v>
      </c>
      <c r="AP68">
        <v>3634.69610043787</v>
      </c>
      <c r="AQ68">
        <v>11548.1076506851</v>
      </c>
      <c r="AR68">
        <v>8592.8224351218505</v>
      </c>
      <c r="AS68">
        <v>4019.4565010133701</v>
      </c>
      <c r="AT68">
        <v>-8592.8224351218505</v>
      </c>
      <c r="AU68" s="71">
        <f t="shared" si="7"/>
        <v>0.16048760081127025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v>4.6999999999999952E-2</v>
      </c>
      <c r="X69">
        <v>413744687.526057</v>
      </c>
      <c r="Y69">
        <v>-50</v>
      </c>
      <c r="Z69">
        <v>4</v>
      </c>
      <c r="AA69">
        <v>0.114</v>
      </c>
      <c r="AB69">
        <v>7.0000000000000007E-2</v>
      </c>
      <c r="AC69">
        <v>5.6266557227576701</v>
      </c>
      <c r="AD69">
        <v>0.68466167116583498</v>
      </c>
      <c r="AE69">
        <v>11.384351606918299</v>
      </c>
      <c r="AF69">
        <v>5.62497091428496</v>
      </c>
      <c r="AG69">
        <v>5.5876094477311398</v>
      </c>
      <c r="AH69">
        <v>5.5706843757196998</v>
      </c>
      <c r="AI69">
        <v>0.35225641022912801</v>
      </c>
      <c r="AJ69">
        <v>6.5204551148837702</v>
      </c>
      <c r="AK69">
        <v>5.6266557227576701</v>
      </c>
      <c r="AL69">
        <v>0.68466167116583498</v>
      </c>
      <c r="AM69">
        <v>200.83928122169101</v>
      </c>
      <c r="AN69">
        <v>4.9419940515918501</v>
      </c>
      <c r="AO69">
        <v>39821.288919530503</v>
      </c>
      <c r="AP69">
        <v>3548.77155840142</v>
      </c>
      <c r="AQ69">
        <v>11552.048324969501</v>
      </c>
      <c r="AR69">
        <v>8592.4226546333393</v>
      </c>
      <c r="AS69">
        <v>3897.9317645845199</v>
      </c>
      <c r="AT69">
        <v>-8592.4226546333393</v>
      </c>
      <c r="AU69" s="71">
        <f t="shared" si="7"/>
        <v>0.1216818133010414</v>
      </c>
    </row>
    <row r="70" spans="5:47" ht="13" x14ac:dyDescent="0.6">
      <c r="E70">
        <v>3.1172453105244701E-3</v>
      </c>
      <c r="F70" s="26">
        <f t="shared" ref="F70:F82" si="11">2*SQRT(E70/PI())</f>
        <v>6.2999999999999987E-2</v>
      </c>
      <c r="H70" s="73">
        <f t="shared" si="10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v>6.2999999999999987E-2</v>
      </c>
      <c r="X70">
        <v>743391880.84695303</v>
      </c>
      <c r="Y70">
        <v>-50</v>
      </c>
      <c r="Z70">
        <v>4</v>
      </c>
      <c r="AA70">
        <v>0.114</v>
      </c>
      <c r="AB70">
        <v>7.0000000000000007E-2</v>
      </c>
      <c r="AC70">
        <v>8.6846855607343798</v>
      </c>
      <c r="AD70">
        <v>0.59594024269392798</v>
      </c>
      <c r="AE70">
        <v>11.385885403784499</v>
      </c>
      <c r="AF70">
        <v>5.5476232149442799</v>
      </c>
      <c r="AG70">
        <v>5.6131466127929004</v>
      </c>
      <c r="AH70">
        <v>5.6289412544740802</v>
      </c>
      <c r="AI70">
        <v>0.29189751458225599</v>
      </c>
      <c r="AJ70">
        <v>10.931930238583</v>
      </c>
      <c r="AK70">
        <v>8.6846855607343798</v>
      </c>
      <c r="AL70">
        <v>0.59594024269392798</v>
      </c>
      <c r="AM70">
        <v>200.09670771863401</v>
      </c>
      <c r="AN70">
        <v>8.0887453180404503</v>
      </c>
      <c r="AO70">
        <v>37564.013508746997</v>
      </c>
      <c r="AP70">
        <v>3268.0733472801699</v>
      </c>
      <c r="AQ70">
        <v>11549.2269728677</v>
      </c>
      <c r="AR70">
        <v>8591.9826404962205</v>
      </c>
      <c r="AS70">
        <v>3520.0211133992202</v>
      </c>
      <c r="AT70">
        <v>-8591.9826404962205</v>
      </c>
      <c r="AU70" s="71">
        <f t="shared" ref="AU70:AU104" si="12">AL70/AK70</f>
        <v>6.861966832608446E-2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1.5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v>0.12499999999999985</v>
      </c>
      <c r="X71" s="67">
        <v>2926555338.4312501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22.577364104780301</v>
      </c>
      <c r="AD71" s="67">
        <v>0.37167829198802699</v>
      </c>
      <c r="AE71" s="67">
        <v>11.3816674624023</v>
      </c>
      <c r="AF71" s="67">
        <v>5.2921405394704397</v>
      </c>
      <c r="AG71" s="67">
        <v>5.6653456723846896</v>
      </c>
      <c r="AH71" s="67">
        <v>5.6413599935512204</v>
      </c>
      <c r="AI71" s="67">
        <v>0.17091734056607599</v>
      </c>
      <c r="AJ71" s="67">
        <v>40.139239284877704</v>
      </c>
      <c r="AK71" s="67">
        <v>22.577364104780301</v>
      </c>
      <c r="AL71" s="67">
        <v>0.37167829198802699</v>
      </c>
      <c r="AM71" s="67">
        <v>222.23126932663101</v>
      </c>
      <c r="AN71" s="67">
        <v>22.205685812792201</v>
      </c>
      <c r="AO71" s="67">
        <v>35582.109545723899</v>
      </c>
      <c r="AP71" s="67">
        <v>2733.6863752147101</v>
      </c>
      <c r="AQ71" s="67">
        <v>11542.9421483159</v>
      </c>
      <c r="AR71" s="67">
        <v>8587.6733841088007</v>
      </c>
      <c r="AS71" s="67">
        <v>2665.5971106186398</v>
      </c>
      <c r="AT71" s="67">
        <v>-8587.6733841088007</v>
      </c>
      <c r="AU71" s="80">
        <f t="shared" si="12"/>
        <v>1.6462430701081335E-2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1.5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v>9.9999999999999985E-3</v>
      </c>
      <c r="X72" s="76">
        <v>18729954.165959999</v>
      </c>
      <c r="Y72" s="76">
        <v>-50</v>
      </c>
      <c r="Z72" s="76">
        <v>4</v>
      </c>
      <c r="AA72" s="76">
        <v>0.114</v>
      </c>
      <c r="AB72" s="76">
        <v>0.08</v>
      </c>
      <c r="AC72" s="76">
        <v>1.1616300431622</v>
      </c>
      <c r="AD72" s="76">
        <v>0.91601177654148402</v>
      </c>
      <c r="AE72" s="76">
        <v>11.382562177241001</v>
      </c>
      <c r="AF72" s="76">
        <v>6.2233039679522504</v>
      </c>
      <c r="AG72" s="76">
        <v>6.3985527409980598</v>
      </c>
      <c r="AH72" s="76">
        <v>6.4467613726437003</v>
      </c>
      <c r="AI72" s="77">
        <v>0.56895627934257098</v>
      </c>
      <c r="AJ72" s="77">
        <v>1.23432464174609</v>
      </c>
      <c r="AK72" s="76">
        <v>1.1616300431622</v>
      </c>
      <c r="AL72" s="76">
        <v>0.91601177654148402</v>
      </c>
      <c r="AM72" s="76">
        <v>175.26904040770501</v>
      </c>
      <c r="AN72" s="76">
        <v>0.24561826662071201</v>
      </c>
      <c r="AO72" s="76">
        <v>164878.05721347101</v>
      </c>
      <c r="AP72" s="76">
        <v>4414.9965108926499</v>
      </c>
      <c r="AQ72" s="76">
        <v>13227.4196182011</v>
      </c>
      <c r="AR72" s="76">
        <v>9832.7730303525805</v>
      </c>
      <c r="AS72" s="76">
        <v>4939.53642512028</v>
      </c>
      <c r="AT72" s="76">
        <v>-9832.7730303525805</v>
      </c>
      <c r="AU72" s="75">
        <f t="shared" si="12"/>
        <v>0.78855723638819497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1.5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v>1.6000000000000011E-2</v>
      </c>
      <c r="X73" s="66">
        <v>47948682.664857604</v>
      </c>
      <c r="Y73" s="66">
        <v>-50</v>
      </c>
      <c r="Z73" s="66">
        <v>4</v>
      </c>
      <c r="AA73" s="66">
        <v>0.114</v>
      </c>
      <c r="AB73" s="66">
        <v>0.08</v>
      </c>
      <c r="AC73" s="66">
        <v>1.50519005179377</v>
      </c>
      <c r="AD73" s="66">
        <v>0.88304443854474002</v>
      </c>
      <c r="AE73" s="66">
        <v>11.382050911618901</v>
      </c>
      <c r="AF73" s="66">
        <v>5.7667454748355897</v>
      </c>
      <c r="AG73" s="66">
        <v>6.42616067671882</v>
      </c>
      <c r="AH73" s="66">
        <v>6.4206775713412902</v>
      </c>
      <c r="AI73" s="72">
        <v>0.545910748457059</v>
      </c>
      <c r="AJ73" s="72">
        <v>1.62545174739375</v>
      </c>
      <c r="AK73" s="66">
        <v>1.50519005179377</v>
      </c>
      <c r="AL73" s="66">
        <v>0.88304443854474002</v>
      </c>
      <c r="AM73" s="66">
        <v>181.75192530614899</v>
      </c>
      <c r="AN73" s="66">
        <v>0.62214561324902595</v>
      </c>
      <c r="AO73" s="66">
        <v>84420.377743683304</v>
      </c>
      <c r="AP73" s="66">
        <v>4725.9315977174701</v>
      </c>
      <c r="AQ73" s="66">
        <v>13226.362695543299</v>
      </c>
      <c r="AR73" s="66">
        <v>9833.5049954690694</v>
      </c>
      <c r="AS73" s="66">
        <v>5349.6981224516103</v>
      </c>
      <c r="AT73" s="66">
        <v>-9833.5049954690694</v>
      </c>
      <c r="AU73" s="71">
        <f t="shared" si="12"/>
        <v>0.58666640634011324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1.5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v>1.7999999999999992E-2</v>
      </c>
      <c r="X74" s="66">
        <v>60685051.497710504</v>
      </c>
      <c r="Y74" s="66">
        <v>-50</v>
      </c>
      <c r="Z74" s="66">
        <v>4</v>
      </c>
      <c r="AA74" s="66">
        <v>0.114</v>
      </c>
      <c r="AB74" s="66">
        <v>0.08</v>
      </c>
      <c r="AC74" s="66">
        <v>1.6722830957215999</v>
      </c>
      <c r="AD74" s="66">
        <v>0.88466203594720905</v>
      </c>
      <c r="AE74" s="66">
        <v>11.3814118295913</v>
      </c>
      <c r="AF74" s="66">
        <v>6.1682095771496597</v>
      </c>
      <c r="AG74" s="66">
        <v>6.40244106568879</v>
      </c>
      <c r="AH74" s="66">
        <v>6.3982716420791403</v>
      </c>
      <c r="AI74" s="72">
        <v>0.53627881865070803</v>
      </c>
      <c r="AJ74" s="72">
        <v>1.7959420565912401</v>
      </c>
      <c r="AK74" s="66">
        <v>1.6722830957215999</v>
      </c>
      <c r="AL74" s="66">
        <v>0.88466203594720905</v>
      </c>
      <c r="AM74" s="66">
        <v>181.40851655213999</v>
      </c>
      <c r="AN74" s="66">
        <v>0.78762105977438901</v>
      </c>
      <c r="AO74" s="66">
        <v>74109.443567699404</v>
      </c>
      <c r="AP74" s="66">
        <v>4612.4032504414999</v>
      </c>
      <c r="AQ74" s="66">
        <v>13223.697662631001</v>
      </c>
      <c r="AR74" s="66">
        <v>9831.5234686317399</v>
      </c>
      <c r="AS74" s="66">
        <v>5182.6025012202499</v>
      </c>
      <c r="AT74" s="66">
        <v>-9831.5234686317399</v>
      </c>
      <c r="AU74" s="71">
        <f t="shared" si="12"/>
        <v>0.52901451806248878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1.5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v>1.999999999999999E-2</v>
      </c>
      <c r="X75" s="66">
        <v>74919816.6638401</v>
      </c>
      <c r="Y75" s="66">
        <v>-50</v>
      </c>
      <c r="Z75" s="66">
        <v>4</v>
      </c>
      <c r="AA75" s="66">
        <v>0.114</v>
      </c>
      <c r="AB75" s="66">
        <v>0.08</v>
      </c>
      <c r="AC75" s="66">
        <v>1.81952153747832</v>
      </c>
      <c r="AD75" s="66">
        <v>0.85610330557538805</v>
      </c>
      <c r="AE75" s="66">
        <v>11.383712524890701</v>
      </c>
      <c r="AF75" s="66">
        <v>5.6268643955703102</v>
      </c>
      <c r="AG75" s="66">
        <v>6.4385318555422302</v>
      </c>
      <c r="AH75" s="66">
        <v>6.3861559997985902</v>
      </c>
      <c r="AI75" s="72">
        <v>0.52594244850031602</v>
      </c>
      <c r="AJ75" s="72">
        <v>1.9864916318441801</v>
      </c>
      <c r="AK75" s="66">
        <v>1.81952153747832</v>
      </c>
      <c r="AL75" s="66">
        <v>0.85610330557538805</v>
      </c>
      <c r="AM75" s="66">
        <v>187.40491482683899</v>
      </c>
      <c r="AN75" s="66">
        <v>0.96341823190293197</v>
      </c>
      <c r="AO75" s="66">
        <v>65935.517562176101</v>
      </c>
      <c r="AP75" s="66">
        <v>4441.5650016239397</v>
      </c>
      <c r="AQ75" s="66">
        <v>13223.1201683002</v>
      </c>
      <c r="AR75" s="66">
        <v>9830.1882252640899</v>
      </c>
      <c r="AS75" s="66">
        <v>4885.5654274892404</v>
      </c>
      <c r="AT75" s="66">
        <v>-9830.1882252640899</v>
      </c>
      <c r="AU75" s="71">
        <f t="shared" si="12"/>
        <v>0.47051012474513715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1.5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v>2.8999999999999998E-2</v>
      </c>
      <c r="X76" s="66">
        <v>157518914.53572401</v>
      </c>
      <c r="Y76" s="66">
        <v>-50</v>
      </c>
      <c r="Z76" s="66">
        <v>4</v>
      </c>
      <c r="AA76" s="66">
        <v>0.114</v>
      </c>
      <c r="AB76" s="66">
        <v>0.08</v>
      </c>
      <c r="AC76" s="66">
        <v>2.76106912808301</v>
      </c>
      <c r="AD76" s="66">
        <v>0.78525505378786797</v>
      </c>
      <c r="AE76" s="66">
        <v>11.3824343608355</v>
      </c>
      <c r="AF76" s="66">
        <v>5.3134396962697599</v>
      </c>
      <c r="AG76" s="66">
        <v>6.3891878349320796</v>
      </c>
      <c r="AH76" s="66">
        <v>6.4080025844777602</v>
      </c>
      <c r="AI76" s="66">
        <v>0.47163652550543</v>
      </c>
      <c r="AJ76" s="66">
        <v>3.0921580984280199</v>
      </c>
      <c r="AK76" s="66">
        <v>2.76106912808301</v>
      </c>
      <c r="AL76" s="66">
        <v>0.78525505378786797</v>
      </c>
      <c r="AM76" s="66">
        <v>203.99752602689799</v>
      </c>
      <c r="AN76" s="66">
        <v>1.97581407429514</v>
      </c>
      <c r="AO76" s="66">
        <v>48829.503496961901</v>
      </c>
      <c r="AP76" s="66">
        <v>4401.033952752</v>
      </c>
      <c r="AQ76" s="66">
        <v>13226.255698724999</v>
      </c>
      <c r="AR76" s="66">
        <v>9831.8384574986994</v>
      </c>
      <c r="AS76" s="66">
        <v>4909.0876347903504</v>
      </c>
      <c r="AT76" s="66">
        <v>-9831.8384574986994</v>
      </c>
      <c r="AU76" s="71">
        <f t="shared" si="12"/>
        <v>0.28440253299020612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1.5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v>3.2000000000000001E-2</v>
      </c>
      <c r="X77" s="66">
        <v>191794730.65943101</v>
      </c>
      <c r="Y77" s="66">
        <v>-50</v>
      </c>
      <c r="Z77" s="66">
        <v>4</v>
      </c>
      <c r="AA77" s="66">
        <v>0.114</v>
      </c>
      <c r="AB77" s="66">
        <v>0.08</v>
      </c>
      <c r="AC77" s="66">
        <v>3.1427113729198899</v>
      </c>
      <c r="AD77" s="66">
        <v>0.75993416811667303</v>
      </c>
      <c r="AE77" s="66">
        <v>11.3830734428631</v>
      </c>
      <c r="AF77" s="66">
        <v>5.1732651411503303</v>
      </c>
      <c r="AG77" s="66">
        <v>6.4009304353259804</v>
      </c>
      <c r="AH77" s="66">
        <v>6.3615025344083902</v>
      </c>
      <c r="AI77" s="66">
        <v>0.451841610241285</v>
      </c>
      <c r="AJ77" s="66">
        <v>3.55096591492818</v>
      </c>
      <c r="AK77" s="66">
        <v>3.1427113729198899</v>
      </c>
      <c r="AL77" s="66">
        <v>0.75993416811667303</v>
      </c>
      <c r="AM77" s="66">
        <v>210.53662518332999</v>
      </c>
      <c r="AN77" s="66">
        <v>2.3827772048032299</v>
      </c>
      <c r="AO77" s="66">
        <v>46095.682249201702</v>
      </c>
      <c r="AP77" s="66">
        <v>4323.6793889241799</v>
      </c>
      <c r="AQ77" s="66">
        <v>13225.3860304717</v>
      </c>
      <c r="AR77" s="66">
        <v>9832.8147253318893</v>
      </c>
      <c r="AS77" s="66">
        <v>4913.0745922040096</v>
      </c>
      <c r="AT77" s="66">
        <v>-9832.8147253318893</v>
      </c>
      <c r="AU77" s="71">
        <f t="shared" si="12"/>
        <v>0.24180845071070556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1.5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v>3.2999999999999995E-2</v>
      </c>
      <c r="X78" s="66">
        <v>203969200.86730501</v>
      </c>
      <c r="Y78" s="66">
        <v>-50</v>
      </c>
      <c r="Z78" s="66">
        <v>4</v>
      </c>
      <c r="AA78" s="66">
        <v>0.114</v>
      </c>
      <c r="AB78" s="66">
        <v>0.08</v>
      </c>
      <c r="AC78" s="66">
        <v>3.27704336226163</v>
      </c>
      <c r="AD78" s="66">
        <v>0.75121809601081302</v>
      </c>
      <c r="AE78" s="66">
        <v>11.383712524890701</v>
      </c>
      <c r="AF78" s="66">
        <v>5.2384007417014304</v>
      </c>
      <c r="AG78" s="66">
        <v>6.40726967630453</v>
      </c>
      <c r="AH78" s="66">
        <v>6.4832289302932899</v>
      </c>
      <c r="AI78" s="66">
        <v>0.445262614921063</v>
      </c>
      <c r="AJ78" s="66">
        <v>3.7139294868862498</v>
      </c>
      <c r="AK78" s="66">
        <v>3.27704336226163</v>
      </c>
      <c r="AL78" s="66">
        <v>0.75121809601081302</v>
      </c>
      <c r="AM78" s="66">
        <v>212.87957540008199</v>
      </c>
      <c r="AN78" s="66">
        <v>2.5258252662508198</v>
      </c>
      <c r="AO78" s="66">
        <v>45346.554518830097</v>
      </c>
      <c r="AP78" s="66">
        <v>4009.30711884844</v>
      </c>
      <c r="AQ78" s="66">
        <v>13224.138213910601</v>
      </c>
      <c r="AR78" s="66">
        <v>9831.3289898721305</v>
      </c>
      <c r="AS78" s="66">
        <v>4448.0033108445396</v>
      </c>
      <c r="AT78" s="66">
        <v>-9831.3289898721305</v>
      </c>
      <c r="AU78" s="71">
        <f t="shared" si="12"/>
        <v>0.22923654433805379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1.5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v>4.0000000000000042E-2</v>
      </c>
      <c r="X79" s="66">
        <v>299679266.65535998</v>
      </c>
      <c r="Y79" s="66">
        <v>-50</v>
      </c>
      <c r="Z79" s="66">
        <v>4</v>
      </c>
      <c r="AA79" s="66">
        <v>0.114</v>
      </c>
      <c r="AB79" s="66">
        <v>0.08</v>
      </c>
      <c r="AC79" s="66">
        <v>4.3237350889740904</v>
      </c>
      <c r="AD79" s="66">
        <v>0.69512309448676102</v>
      </c>
      <c r="AE79" s="66">
        <v>11.382562177241001</v>
      </c>
      <c r="AF79" s="66">
        <v>5.2095948972111898</v>
      </c>
      <c r="AG79" s="66">
        <v>6.4416396726298597</v>
      </c>
      <c r="AH79" s="66">
        <v>6.4165345326665104</v>
      </c>
      <c r="AI79" s="66">
        <v>0.39781994395312298</v>
      </c>
      <c r="AJ79" s="66">
        <v>4.9950575012462402</v>
      </c>
      <c r="AK79" s="66">
        <v>4.3237350889740904</v>
      </c>
      <c r="AL79" s="66">
        <v>0.69512309448676102</v>
      </c>
      <c r="AM79" s="66">
        <v>213.999491771762</v>
      </c>
      <c r="AN79" s="66">
        <v>3.6286119944873301</v>
      </c>
      <c r="AO79" s="66">
        <v>41664.136677890303</v>
      </c>
      <c r="AP79" s="66">
        <v>3857.3983437657298</v>
      </c>
      <c r="AQ79" s="66">
        <v>13225.3189848002</v>
      </c>
      <c r="AR79" s="66">
        <v>9832.0261183509501</v>
      </c>
      <c r="AS79" s="66">
        <v>4297.6143266364297</v>
      </c>
      <c r="AT79" s="66">
        <v>-9832.0261183509501</v>
      </c>
      <c r="AU79" s="71">
        <f t="shared" si="12"/>
        <v>0.1607691221091197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1.5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v>4.6999999999999952E-2</v>
      </c>
      <c r="X80" s="66">
        <v>413744687.526057</v>
      </c>
      <c r="Y80" s="66">
        <v>-50</v>
      </c>
      <c r="Z80" s="66">
        <v>4</v>
      </c>
      <c r="AA80" s="66">
        <v>0.114</v>
      </c>
      <c r="AB80" s="66">
        <v>0.08</v>
      </c>
      <c r="AC80" s="66">
        <v>5.6647694168318097</v>
      </c>
      <c r="AD80" s="66">
        <v>0.69730570103324896</v>
      </c>
      <c r="AE80" s="66">
        <v>11.384095974107201</v>
      </c>
      <c r="AF80" s="66">
        <v>5.5714508187729601</v>
      </c>
      <c r="AG80" s="66">
        <v>6.44001564060326</v>
      </c>
      <c r="AH80" s="66">
        <v>6.4485907514809702</v>
      </c>
      <c r="AI80" s="66">
        <v>0.35835375578739997</v>
      </c>
      <c r="AJ80" s="66">
        <v>6.5218437598427998</v>
      </c>
      <c r="AK80" s="66">
        <v>5.6647694168318097</v>
      </c>
      <c r="AL80" s="66">
        <v>0.69730570103324896</v>
      </c>
      <c r="AM80" s="66">
        <v>198.785498303369</v>
      </c>
      <c r="AN80" s="66">
        <v>4.9674637157985604</v>
      </c>
      <c r="AO80" s="66">
        <v>39885.4289217728</v>
      </c>
      <c r="AP80" s="66">
        <v>4002.0073120135598</v>
      </c>
      <c r="AQ80" s="66">
        <v>13221.697790975701</v>
      </c>
      <c r="AR80" s="66">
        <v>9832.4526522493907</v>
      </c>
      <c r="AS80" s="66">
        <v>4392.6054368995401</v>
      </c>
      <c r="AT80" s="66">
        <v>-9832.4526522493907</v>
      </c>
      <c r="AU80" s="71">
        <f t="shared" si="12"/>
        <v>0.12309516058347135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1.5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v>6.2999999999999987E-2</v>
      </c>
      <c r="X81" s="66">
        <v>743391880.84695303</v>
      </c>
      <c r="Y81" s="66">
        <v>-50</v>
      </c>
      <c r="Z81" s="66">
        <v>4</v>
      </c>
      <c r="AA81" s="66">
        <v>0.114</v>
      </c>
      <c r="AB81" s="66">
        <v>0.08</v>
      </c>
      <c r="AC81" s="66">
        <v>8.6969077106702599</v>
      </c>
      <c r="AD81" s="66">
        <v>0.59779210947452599</v>
      </c>
      <c r="AE81" s="66">
        <v>11.385182413554199</v>
      </c>
      <c r="AF81" s="66">
        <v>5.3408008013247503</v>
      </c>
      <c r="AG81" s="66">
        <v>6.4379291613122298</v>
      </c>
      <c r="AH81" s="66">
        <v>6.4164888429158902</v>
      </c>
      <c r="AI81" s="66">
        <v>0.29946742380417801</v>
      </c>
      <c r="AJ81" s="66">
        <v>10.933998853101899</v>
      </c>
      <c r="AK81" s="66">
        <v>8.6969077106702599</v>
      </c>
      <c r="AL81" s="66">
        <v>0.59779210947452599</v>
      </c>
      <c r="AM81" s="66">
        <v>198.45218359747801</v>
      </c>
      <c r="AN81" s="66">
        <v>8.0991156011957397</v>
      </c>
      <c r="AO81" s="66">
        <v>37568.801066820699</v>
      </c>
      <c r="AP81" s="66">
        <v>3586.8143363735198</v>
      </c>
      <c r="AQ81" s="66">
        <v>13222.962639822201</v>
      </c>
      <c r="AR81" s="66">
        <v>9830.4095862543709</v>
      </c>
      <c r="AS81" s="66">
        <v>3896.33962273514</v>
      </c>
      <c r="AT81" s="66">
        <v>-9830.4095862543709</v>
      </c>
      <c r="AU81" s="71">
        <f t="shared" si="12"/>
        <v>6.8736167999241066E-2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1.5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v>0.12499999999999985</v>
      </c>
      <c r="X82" s="67">
        <v>2926555338.4312501</v>
      </c>
      <c r="Y82" s="67">
        <v>-50</v>
      </c>
      <c r="Z82" s="67">
        <v>4</v>
      </c>
      <c r="AA82" s="67">
        <v>0.114</v>
      </c>
      <c r="AB82" s="67">
        <v>0.08</v>
      </c>
      <c r="AC82" s="67">
        <v>23.8079652663376</v>
      </c>
      <c r="AD82" s="67">
        <v>0.40988065402889701</v>
      </c>
      <c r="AE82" s="67">
        <v>11.384862872540401</v>
      </c>
      <c r="AF82" s="67">
        <v>5.4265777951617498</v>
      </c>
      <c r="AG82" s="67">
        <v>6.4392917718115896</v>
      </c>
      <c r="AH82" s="67">
        <v>6.3855014360682301</v>
      </c>
      <c r="AI82" s="67">
        <v>0.19036277765040999</v>
      </c>
      <c r="AJ82" s="67">
        <v>40.145806454065301</v>
      </c>
      <c r="AK82" s="67">
        <v>23.8079652663376</v>
      </c>
      <c r="AL82" s="67">
        <v>0.40988065402889701</v>
      </c>
      <c r="AM82" s="67">
        <v>213.63665309029</v>
      </c>
      <c r="AN82" s="67">
        <v>23.398084612308701</v>
      </c>
      <c r="AO82" s="67">
        <v>35609.3771176644</v>
      </c>
      <c r="AP82" s="67">
        <v>3255.7933704287002</v>
      </c>
      <c r="AQ82" s="67">
        <v>13218.7045035174</v>
      </c>
      <c r="AR82" s="67">
        <v>9826.9955762557202</v>
      </c>
      <c r="AS82" s="67">
        <v>3164.2400415082102</v>
      </c>
      <c r="AT82" s="67">
        <v>-9826.9955762557202</v>
      </c>
      <c r="AU82" s="80">
        <f t="shared" si="12"/>
        <v>1.7216114415641925E-2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132-FAA9-4C9A-A6A6-296D7ECC03AD}">
  <sheetPr>
    <outlinePr summaryBelow="0" summaryRight="0"/>
  </sheetPr>
  <dimension ref="A2:AV104"/>
  <sheetViews>
    <sheetView topLeftCell="AQ1" workbookViewId="0">
      <pane ySplit="5" topLeftCell="A6" activePane="bottomLeft" state="frozen"/>
      <selection pane="bottomLeft" activeCell="W6" sqref="W6:W82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0.67510802912372492</v>
      </c>
      <c r="E6" s="77">
        <v>7.85398163397448E-5</v>
      </c>
      <c r="F6" s="26">
        <f t="shared" ref="F6:F69" si="1">2*SQRT(E6/PI())</f>
        <v>9.9999999999999985E-3</v>
      </c>
      <c r="G6" s="79">
        <f>AB6</f>
        <v>0.02</v>
      </c>
      <c r="H6" s="78">
        <v>1</v>
      </c>
      <c r="I6" s="76">
        <v>1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v>9.9999999999999985E-3</v>
      </c>
      <c r="X6" s="76">
        <v>18729954.165959999</v>
      </c>
      <c r="Y6" s="76">
        <v>-50</v>
      </c>
      <c r="Z6" s="76">
        <v>4</v>
      </c>
      <c r="AA6" s="76">
        <v>5.0799999999999998E-2</v>
      </c>
      <c r="AB6" s="76">
        <v>0.02</v>
      </c>
      <c r="AC6" s="76">
        <v>1.1417497986824701</v>
      </c>
      <c r="AD6" s="76">
        <v>0.89753335068150697</v>
      </c>
      <c r="AE6" s="76">
        <v>17.0395170127663</v>
      </c>
      <c r="AF6" s="76">
        <v>8.9985433375126203</v>
      </c>
      <c r="AG6" s="76">
        <v>1.60770421904626</v>
      </c>
      <c r="AH6" s="76">
        <v>1.6040875760307101</v>
      </c>
      <c r="AI6" s="77">
        <v>0.56002485570287497</v>
      </c>
      <c r="AJ6" s="77">
        <v>1.2316960948170601</v>
      </c>
      <c r="AK6" s="76">
        <v>1.1417497986824701</v>
      </c>
      <c r="AL6" s="76">
        <v>0.89753335068150697</v>
      </c>
      <c r="AM6" s="76">
        <v>178.854370965611</v>
      </c>
      <c r="AN6" s="76">
        <v>0.24421644800096601</v>
      </c>
      <c r="AO6" s="76">
        <v>162974.97556944599</v>
      </c>
      <c r="AP6" s="76">
        <v>1816.6682409846901</v>
      </c>
      <c r="AQ6" s="76">
        <v>4934.13685181246</v>
      </c>
      <c r="AR6" s="76">
        <v>5535.6290993765697</v>
      </c>
      <c r="AS6" s="76">
        <v>3013.7948399366201</v>
      </c>
      <c r="AT6" s="66">
        <v>-5535.6290993765697</v>
      </c>
      <c r="AU6" s="83">
        <f t="shared" ref="AU6:AU69" si="2">AL6/AK6</f>
        <v>0.78610335794866937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v>1.6000000000000011E-2</v>
      </c>
      <c r="X7">
        <v>47948682.664857604</v>
      </c>
      <c r="Y7">
        <v>-50</v>
      </c>
      <c r="Z7">
        <v>4</v>
      </c>
      <c r="AA7">
        <v>5.0799999999999998E-2</v>
      </c>
      <c r="AB7">
        <v>0.02</v>
      </c>
      <c r="AC7">
        <v>1.5096468959895499</v>
      </c>
      <c r="AD7">
        <v>0.88678744199374804</v>
      </c>
      <c r="AE7">
        <v>17.0214767838768</v>
      </c>
      <c r="AF7">
        <v>9.7063313576130401</v>
      </c>
      <c r="AG7">
        <v>1.61031079889423</v>
      </c>
      <c r="AH7">
        <v>1.61707738419514</v>
      </c>
      <c r="AI7" s="18">
        <v>0.533007261332618</v>
      </c>
      <c r="AJ7" s="18">
        <v>1.62254863167324</v>
      </c>
      <c r="AK7">
        <v>1.5096468959895499</v>
      </c>
      <c r="AL7">
        <v>0.88678744199374804</v>
      </c>
      <c r="AM7">
        <v>180.98829695722799</v>
      </c>
      <c r="AN7">
        <v>0.62285945399579901</v>
      </c>
      <c r="AO7">
        <v>84574.056049662802</v>
      </c>
      <c r="AP7">
        <v>1783.6714472297001</v>
      </c>
      <c r="AQ7">
        <v>4933.8367131000596</v>
      </c>
      <c r="AR7">
        <v>5535.62254687731</v>
      </c>
      <c r="AS7">
        <v>2895.4031121234798</v>
      </c>
      <c r="AT7">
        <v>-5535.62254687731</v>
      </c>
      <c r="AU7" s="71">
        <f t="shared" si="2"/>
        <v>0.58741381468046716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v>1.7999999999999992E-2</v>
      </c>
      <c r="X8">
        <v>60685051.497710504</v>
      </c>
      <c r="Y8">
        <v>-50</v>
      </c>
      <c r="Z8">
        <v>4</v>
      </c>
      <c r="AA8">
        <v>5.0799999999999998E-2</v>
      </c>
      <c r="AB8">
        <v>0.02</v>
      </c>
      <c r="AC8">
        <v>1.66193686386725</v>
      </c>
      <c r="AD8">
        <v>0.87639747110803101</v>
      </c>
      <c r="AE8">
        <v>17.022910944332502</v>
      </c>
      <c r="AF8">
        <v>9.60360752008547</v>
      </c>
      <c r="AG8">
        <v>1.60860648423286</v>
      </c>
      <c r="AH8">
        <v>1.59899297370517</v>
      </c>
      <c r="AI8" s="18">
        <v>0.52162158836248396</v>
      </c>
      <c r="AJ8" s="18">
        <v>1.7929188045218101</v>
      </c>
      <c r="AK8">
        <v>1.66193686386725</v>
      </c>
      <c r="AL8">
        <v>0.87639747110803101</v>
      </c>
      <c r="AM8">
        <v>183.10554489415901</v>
      </c>
      <c r="AN8">
        <v>0.78553939275921802</v>
      </c>
      <c r="AO8">
        <v>73844.744621432998</v>
      </c>
      <c r="AP8">
        <v>1817.3229628317199</v>
      </c>
      <c r="AQ8">
        <v>4936.3990024999403</v>
      </c>
      <c r="AR8">
        <v>5536.0861023775797</v>
      </c>
      <c r="AS8">
        <v>2989.0664043932302</v>
      </c>
      <c r="AT8">
        <v>-5536.0861023775797</v>
      </c>
      <c r="AU8" s="71">
        <f t="shared" si="2"/>
        <v>0.52733499699181996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v>1.999999999999999E-2</v>
      </c>
      <c r="X9">
        <v>74919816.6638401</v>
      </c>
      <c r="Y9">
        <v>-50</v>
      </c>
      <c r="Z9">
        <v>4</v>
      </c>
      <c r="AA9">
        <v>5.0799999999999998E-2</v>
      </c>
      <c r="AB9">
        <v>0.02</v>
      </c>
      <c r="AC9">
        <v>1.8348557297730701</v>
      </c>
      <c r="AD9">
        <v>0.86783424340448601</v>
      </c>
      <c r="AE9">
        <v>17.0283607540639</v>
      </c>
      <c r="AF9">
        <v>9.6805602732049003</v>
      </c>
      <c r="AG9">
        <v>1.6099670218489801</v>
      </c>
      <c r="AH9">
        <v>1.6177754862600899</v>
      </c>
      <c r="AI9" s="18">
        <v>0.50940322666281102</v>
      </c>
      <c r="AJ9" s="18">
        <v>1.98333267009224</v>
      </c>
      <c r="AK9">
        <v>1.8348557297730701</v>
      </c>
      <c r="AL9">
        <v>0.86783424340448601</v>
      </c>
      <c r="AM9">
        <v>184.88864892399201</v>
      </c>
      <c r="AN9">
        <v>0.96702148636858698</v>
      </c>
      <c r="AO9">
        <v>66244.838748240305</v>
      </c>
      <c r="AP9">
        <v>1799.3602535544001</v>
      </c>
      <c r="AQ9">
        <v>4934.2506745401197</v>
      </c>
      <c r="AR9">
        <v>5536.1074168361401</v>
      </c>
      <c r="AS9">
        <v>2896.05380175656</v>
      </c>
      <c r="AT9">
        <v>-5536.1074168361401</v>
      </c>
      <c r="AU9" s="71">
        <f t="shared" si="2"/>
        <v>0.47297137825207508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v>2.8999999999999998E-2</v>
      </c>
      <c r="X10">
        <v>157518914.53572401</v>
      </c>
      <c r="Y10">
        <v>-50</v>
      </c>
      <c r="Z10">
        <v>4</v>
      </c>
      <c r="AA10">
        <v>5.0799999999999998E-2</v>
      </c>
      <c r="AB10">
        <v>0.02</v>
      </c>
      <c r="AC10">
        <v>2.75690099274212</v>
      </c>
      <c r="AD10">
        <v>0.78285702488830899</v>
      </c>
      <c r="AE10">
        <v>17.026066097334901</v>
      </c>
      <c r="AF10">
        <v>8.9987057883595902</v>
      </c>
      <c r="AG10">
        <v>1.5976713525131401</v>
      </c>
      <c r="AH10">
        <v>1.6068463587322701</v>
      </c>
      <c r="AI10">
        <v>0.44406260973648498</v>
      </c>
      <c r="AJ10">
        <v>3.0882184672505502</v>
      </c>
      <c r="AK10">
        <v>2.75690099274212</v>
      </c>
      <c r="AL10">
        <v>0.78285702488830899</v>
      </c>
      <c r="AM10">
        <v>204.59705691307201</v>
      </c>
      <c r="AN10">
        <v>1.97404396785381</v>
      </c>
      <c r="AO10">
        <v>48799.397401927599</v>
      </c>
      <c r="AP10">
        <v>1732.11380429371</v>
      </c>
      <c r="AQ10">
        <v>4935.7399135043497</v>
      </c>
      <c r="AR10">
        <v>5536.0937574132404</v>
      </c>
      <c r="AS10">
        <v>2839.1319430968902</v>
      </c>
      <c r="AT10">
        <v>-5536.0937574132404</v>
      </c>
      <c r="AU10" s="71">
        <f t="shared" si="2"/>
        <v>0.28396269106118649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v>3.2000000000000001E-2</v>
      </c>
      <c r="X11">
        <v>191794730.65943101</v>
      </c>
      <c r="Y11">
        <v>-50</v>
      </c>
      <c r="Z11">
        <v>4</v>
      </c>
      <c r="AA11">
        <v>5.0799999999999998E-2</v>
      </c>
      <c r="AB11">
        <v>0.02</v>
      </c>
      <c r="AC11">
        <v>3.0810930773866301</v>
      </c>
      <c r="AD11">
        <v>0.726192105841729</v>
      </c>
      <c r="AE11">
        <v>17.0303685787018</v>
      </c>
      <c r="AF11">
        <v>8.1667070293363704</v>
      </c>
      <c r="AG11">
        <v>1.59721065278313</v>
      </c>
      <c r="AH11">
        <v>1.60364547928099</v>
      </c>
      <c r="AI11">
        <v>0.419640885911096</v>
      </c>
      <c r="AJ11">
        <v>3.5467032442223898</v>
      </c>
      <c r="AK11">
        <v>3.0810930773866301</v>
      </c>
      <c r="AL11">
        <v>0.726192105841729</v>
      </c>
      <c r="AM11">
        <v>220.17048973399</v>
      </c>
      <c r="AN11">
        <v>2.3549009715448999</v>
      </c>
      <c r="AO11">
        <v>45725.533983238398</v>
      </c>
      <c r="AP11">
        <v>1623.7666202507401</v>
      </c>
      <c r="AQ11">
        <v>4936.4773423546103</v>
      </c>
      <c r="AR11">
        <v>5536.00067592102</v>
      </c>
      <c r="AS11">
        <v>2666.4212666671001</v>
      </c>
      <c r="AT11">
        <v>-5536.00067592102</v>
      </c>
      <c r="AU11" s="71">
        <f t="shared" si="2"/>
        <v>0.23569301140934112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v>3.2999999999999995E-2</v>
      </c>
      <c r="X12">
        <v>203969200.86730501</v>
      </c>
      <c r="Y12">
        <v>-50</v>
      </c>
      <c r="Z12">
        <v>4</v>
      </c>
      <c r="AA12">
        <v>5.0799999999999998E-2</v>
      </c>
      <c r="AB12">
        <v>0.02</v>
      </c>
      <c r="AC12">
        <v>3.1943028659827601</v>
      </c>
      <c r="AD12">
        <v>0.70732700678110705</v>
      </c>
      <c r="AE12">
        <v>17.030798826838499</v>
      </c>
      <c r="AF12">
        <v>8.0340640159213699</v>
      </c>
      <c r="AG12">
        <v>1.59074621779195</v>
      </c>
      <c r="AH12">
        <v>1.5952546027533401</v>
      </c>
      <c r="AI12">
        <v>0.41122232070618198</v>
      </c>
      <c r="AJ12">
        <v>3.7095518771549898</v>
      </c>
      <c r="AK12">
        <v>3.1943028659827601</v>
      </c>
      <c r="AL12">
        <v>0.70732700678110705</v>
      </c>
      <c r="AM12">
        <v>225.86480003298101</v>
      </c>
      <c r="AN12">
        <v>2.48697585920165</v>
      </c>
      <c r="AO12">
        <v>44890.495264455203</v>
      </c>
      <c r="AP12">
        <v>1569.3789495083699</v>
      </c>
      <c r="AQ12">
        <v>4934.1030731914898</v>
      </c>
      <c r="AR12">
        <v>5535.9354309632299</v>
      </c>
      <c r="AS12">
        <v>2620.0883647238802</v>
      </c>
      <c r="AT12">
        <v>-5535.9354309632299</v>
      </c>
      <c r="AU12" s="71">
        <f t="shared" si="2"/>
        <v>0.22143392046936997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v>4.0000000000000042E-2</v>
      </c>
      <c r="X13">
        <v>299679266.65535998</v>
      </c>
      <c r="Y13">
        <v>-50</v>
      </c>
      <c r="Z13">
        <v>4</v>
      </c>
      <c r="AA13">
        <v>5.0799999999999998E-2</v>
      </c>
      <c r="AB13">
        <v>0.02</v>
      </c>
      <c r="AC13">
        <v>4.2046341610787499</v>
      </c>
      <c r="AD13">
        <v>0.644538953508761</v>
      </c>
      <c r="AE13">
        <v>17.072246064006698</v>
      </c>
      <c r="AF13">
        <v>8.2828692210814605</v>
      </c>
      <c r="AG13">
        <v>1.61082756329327</v>
      </c>
      <c r="AH13">
        <v>1.6061517543026</v>
      </c>
      <c r="AI13">
        <v>0.35062937816627798</v>
      </c>
      <c r="AJ13">
        <v>4.9897760362985197</v>
      </c>
      <c r="AK13">
        <v>4.2046341610787499</v>
      </c>
      <c r="AL13">
        <v>0.644538953508761</v>
      </c>
      <c r="AM13">
        <v>224.73329959609799</v>
      </c>
      <c r="AN13">
        <v>3.5600952075699901</v>
      </c>
      <c r="AO13">
        <v>41296.148014798397</v>
      </c>
      <c r="AP13">
        <v>1546.50198684982</v>
      </c>
      <c r="AQ13">
        <v>4936.1999733810899</v>
      </c>
      <c r="AR13">
        <v>5535.9318558290497</v>
      </c>
      <c r="AS13">
        <v>2555.40997871324</v>
      </c>
      <c r="AT13">
        <v>-5535.9318558290497</v>
      </c>
      <c r="AU13" s="71">
        <f t="shared" si="2"/>
        <v>0.15329251697450813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v>4.6999999999999952E-2</v>
      </c>
      <c r="X14">
        <v>413744687.526057</v>
      </c>
      <c r="Y14">
        <v>-50</v>
      </c>
      <c r="Z14">
        <v>4</v>
      </c>
      <c r="AA14">
        <v>5.0799999999999998E-2</v>
      </c>
      <c r="AB14">
        <v>0.02</v>
      </c>
      <c r="AC14">
        <v>5.2984595431518899</v>
      </c>
      <c r="AD14">
        <v>0.57776806400669301</v>
      </c>
      <c r="AE14">
        <v>17.0333803156587</v>
      </c>
      <c r="AF14">
        <v>8.3683091973775401</v>
      </c>
      <c r="AG14">
        <v>1.6009175860081599</v>
      </c>
      <c r="AH14">
        <v>1.6139035908138699</v>
      </c>
      <c r="AI14">
        <v>0.29833993888211002</v>
      </c>
      <c r="AJ14">
        <v>6.5154833046376002</v>
      </c>
      <c r="AK14">
        <v>5.2984595431518899</v>
      </c>
      <c r="AL14">
        <v>0.57776806400669301</v>
      </c>
      <c r="AM14">
        <v>223.31201008915301</v>
      </c>
      <c r="AN14">
        <v>4.7206914791452101</v>
      </c>
      <c r="AO14">
        <v>39256.520359053102</v>
      </c>
      <c r="AP14">
        <v>1458.8834116468199</v>
      </c>
      <c r="AQ14">
        <v>4931.6503272135797</v>
      </c>
      <c r="AR14">
        <v>5535.4097496142804</v>
      </c>
      <c r="AS14">
        <v>2332.8083669463199</v>
      </c>
      <c r="AT14">
        <v>-5535.4097496142804</v>
      </c>
      <c r="AU14" s="71">
        <f t="shared" si="2"/>
        <v>0.10904453630365868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v>6.2999999999999987E-2</v>
      </c>
      <c r="X15">
        <v>743391880.84695303</v>
      </c>
      <c r="Y15">
        <v>-50</v>
      </c>
      <c r="Z15">
        <v>4</v>
      </c>
      <c r="AA15">
        <v>5.0799999999999998E-2</v>
      </c>
      <c r="AB15">
        <v>0.02</v>
      </c>
      <c r="AC15">
        <v>7.8121292884442903</v>
      </c>
      <c r="AD15">
        <v>0.44517540591653199</v>
      </c>
      <c r="AE15">
        <v>17.018895295056701</v>
      </c>
      <c r="AF15">
        <v>8.4541407537747606</v>
      </c>
      <c r="AG15">
        <v>1.5975200105484599</v>
      </c>
      <c r="AH15">
        <v>1.5998534491760901</v>
      </c>
      <c r="AI15">
        <v>0.21049182363327801</v>
      </c>
      <c r="AJ15">
        <v>10.9244504135686</v>
      </c>
      <c r="AK15">
        <v>7.8121292884442903</v>
      </c>
      <c r="AL15">
        <v>0.44517540591653199</v>
      </c>
      <c r="AM15">
        <v>230.85103164968001</v>
      </c>
      <c r="AN15">
        <v>7.3669538825277598</v>
      </c>
      <c r="AO15">
        <v>37101.159774913103</v>
      </c>
      <c r="AP15">
        <v>1258.88870919226</v>
      </c>
      <c r="AQ15">
        <v>4883.4586505663001</v>
      </c>
      <c r="AR15">
        <v>5535.2407935463398</v>
      </c>
      <c r="AS15">
        <v>2016.49237119038</v>
      </c>
      <c r="AT15">
        <v>-5535.2407935463398</v>
      </c>
      <c r="AU15" s="71">
        <f t="shared" si="2"/>
        <v>5.6985155964461048E-2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v>0.12499999999999985</v>
      </c>
      <c r="X16" s="67">
        <v>2926555338.4312501</v>
      </c>
      <c r="Y16" s="67">
        <v>-50</v>
      </c>
      <c r="Z16" s="67">
        <v>4</v>
      </c>
      <c r="AA16" s="67">
        <v>5.0799999999999998E-2</v>
      </c>
      <c r="AB16" s="67">
        <v>0.02</v>
      </c>
      <c r="AC16" s="67">
        <v>11.410000368701899</v>
      </c>
      <c r="AD16" s="68">
        <v>1.44114204068212E-6</v>
      </c>
      <c r="AE16" s="67">
        <v>17.025779265243798</v>
      </c>
      <c r="AF16" s="67">
        <v>7.5276185020934001</v>
      </c>
      <c r="AG16" s="67">
        <v>1.6054505007225901</v>
      </c>
      <c r="AH16" s="67">
        <v>1.6050104980111899</v>
      </c>
      <c r="AI16" s="68">
        <v>7.4055286090855099E-7</v>
      </c>
      <c r="AJ16" s="67">
        <v>24.185742015715601</v>
      </c>
      <c r="AK16" s="67">
        <v>11.410000368701899</v>
      </c>
      <c r="AL16" s="68">
        <v>1.44114204068212E-6</v>
      </c>
      <c r="AM16" s="67">
        <v>0</v>
      </c>
      <c r="AN16" s="67">
        <v>11.409998927559799</v>
      </c>
      <c r="AO16" s="67">
        <v>35000.004420681602</v>
      </c>
      <c r="AP16" s="67">
        <v>437.32799080306103</v>
      </c>
      <c r="AQ16" s="67">
        <v>1841.8706690914901</v>
      </c>
      <c r="AR16" s="67">
        <v>2198.0290085551201</v>
      </c>
      <c r="AS16" s="67">
        <v>653.22254067359995</v>
      </c>
      <c r="AT16" s="67">
        <v>-2198.0290085551201</v>
      </c>
      <c r="AU16" s="80">
        <f t="shared" si="2"/>
        <v>1.2630517038678034E-7</v>
      </c>
    </row>
    <row r="17" spans="2:47" ht="32" customHeight="1" x14ac:dyDescent="0.95">
      <c r="B17" t="s">
        <v>20</v>
      </c>
      <c r="C17">
        <f>AR17/AR28</f>
        <v>0.75166446751243321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v>9.9999999999999985E-3</v>
      </c>
      <c r="X17" s="76">
        <v>18729954.165959999</v>
      </c>
      <c r="Y17" s="76">
        <v>-50</v>
      </c>
      <c r="Z17" s="76">
        <v>4</v>
      </c>
      <c r="AA17" s="76">
        <v>5.0799999999999998E-2</v>
      </c>
      <c r="AB17" s="76">
        <v>0.03</v>
      </c>
      <c r="AC17" s="76">
        <v>1.1672363782147499</v>
      </c>
      <c r="AD17" s="76">
        <v>0.92122283234112501</v>
      </c>
      <c r="AE17" s="76">
        <v>17.027213425699401</v>
      </c>
      <c r="AF17" s="76">
        <v>9.8926169554572496</v>
      </c>
      <c r="AG17" s="76">
        <v>2.39916943769849</v>
      </c>
      <c r="AH17" s="76">
        <v>2.4001338970628701</v>
      </c>
      <c r="AI17" s="77">
        <v>0.56429318817873597</v>
      </c>
      <c r="AJ17" s="77">
        <v>1.2323974611072099</v>
      </c>
      <c r="AK17" s="76">
        <v>1.1672363782147499</v>
      </c>
      <c r="AL17" s="76">
        <v>0.92122283234112501</v>
      </c>
      <c r="AM17" s="76">
        <v>174.28439833561799</v>
      </c>
      <c r="AN17" s="76">
        <v>0.24601354587362601</v>
      </c>
      <c r="AO17" s="76">
        <v>165410.500659237</v>
      </c>
      <c r="AP17" s="76">
        <v>2712.4705882164199</v>
      </c>
      <c r="AQ17" s="76">
        <v>7336.7794119358896</v>
      </c>
      <c r="AR17" s="76">
        <v>8199.6197061405001</v>
      </c>
      <c r="AS17" s="76">
        <v>4405.0850997324296</v>
      </c>
      <c r="AT17" s="76">
        <v>-8199.6197061405001</v>
      </c>
      <c r="AU17" s="75">
        <f t="shared" si="2"/>
        <v>0.7892341684467592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v>1.6000000000000011E-2</v>
      </c>
      <c r="X18">
        <v>47948682.664857604</v>
      </c>
      <c r="Y18">
        <v>-50</v>
      </c>
      <c r="Z18">
        <v>4</v>
      </c>
      <c r="AA18">
        <v>5.0799999999999998E-2</v>
      </c>
      <c r="AB18">
        <v>0.03</v>
      </c>
      <c r="AC18">
        <v>1.51598589459417</v>
      </c>
      <c r="AD18">
        <v>0.89207049168212704</v>
      </c>
      <c r="AE18">
        <v>17.026926593608302</v>
      </c>
      <c r="AF18">
        <v>9.6152825423772494</v>
      </c>
      <c r="AG18">
        <v>2.3961566309503799</v>
      </c>
      <c r="AH18">
        <v>2.3996077967529001</v>
      </c>
      <c r="AI18" s="18">
        <v>0.53906230072428896</v>
      </c>
      <c r="AJ18" s="18">
        <v>1.62332261254745</v>
      </c>
      <c r="AK18">
        <v>1.51598589459417</v>
      </c>
      <c r="AL18">
        <v>0.89207049168212704</v>
      </c>
      <c r="AM18">
        <v>179.925648905169</v>
      </c>
      <c r="AN18">
        <v>0.62391540291203995</v>
      </c>
      <c r="AO18">
        <v>84786.462310834802</v>
      </c>
      <c r="AP18">
        <v>2345.8961756622798</v>
      </c>
      <c r="AQ18">
        <v>7336.4550745796996</v>
      </c>
      <c r="AR18">
        <v>8199.4063359747997</v>
      </c>
      <c r="AS18">
        <v>3668.9044371083501</v>
      </c>
      <c r="AT18">
        <v>-8199.4063359747997</v>
      </c>
      <c r="AU18" s="71">
        <f t="shared" si="2"/>
        <v>0.58844247486942125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v>1.7999999999999992E-2</v>
      </c>
      <c r="X19">
        <v>60685051.497710504</v>
      </c>
      <c r="Y19">
        <v>-50</v>
      </c>
      <c r="Z19">
        <v>4</v>
      </c>
      <c r="AA19">
        <v>5.0799999999999998E-2</v>
      </c>
      <c r="AB19">
        <v>0.03</v>
      </c>
      <c r="AC19">
        <v>1.6837521492645999</v>
      </c>
      <c r="AD19">
        <v>0.89379949713533502</v>
      </c>
      <c r="AE19">
        <v>17.026066097334901</v>
      </c>
      <c r="AF19">
        <v>9.8471677049222599</v>
      </c>
      <c r="AG19">
        <v>2.42352093659547</v>
      </c>
      <c r="AH19">
        <v>2.4336596389893699</v>
      </c>
      <c r="AI19" s="18">
        <v>0.528541077917558</v>
      </c>
      <c r="AJ19" s="18">
        <v>1.7937255044434799</v>
      </c>
      <c r="AK19">
        <v>1.6837521492645999</v>
      </c>
      <c r="AL19">
        <v>0.89379949713533502</v>
      </c>
      <c r="AM19">
        <v>179.571348392743</v>
      </c>
      <c r="AN19">
        <v>0.78995265212926702</v>
      </c>
      <c r="AO19">
        <v>74398.743366713796</v>
      </c>
      <c r="AP19">
        <v>2671.5185575243199</v>
      </c>
      <c r="AQ19">
        <v>7337.8517656127096</v>
      </c>
      <c r="AR19">
        <v>8198.13907998576</v>
      </c>
      <c r="AS19">
        <v>4345.1670039685496</v>
      </c>
      <c r="AT19">
        <v>-8198.13907998576</v>
      </c>
      <c r="AU19" s="71">
        <f t="shared" si="2"/>
        <v>0.53083792500322169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v>1.999999999999999E-2</v>
      </c>
      <c r="X20">
        <v>74919816.6638401</v>
      </c>
      <c r="Y20">
        <v>-50</v>
      </c>
      <c r="Z20">
        <v>4</v>
      </c>
      <c r="AA20">
        <v>5.0799999999999998E-2</v>
      </c>
      <c r="AB20">
        <v>0.03</v>
      </c>
      <c r="AC20">
        <v>1.8636304681199201</v>
      </c>
      <c r="AD20">
        <v>0.88977223515845505</v>
      </c>
      <c r="AE20">
        <v>17.026066097334901</v>
      </c>
      <c r="AF20">
        <v>9.9266382311171508</v>
      </c>
      <c r="AG20">
        <v>2.3968601016986399</v>
      </c>
      <c r="AH20">
        <v>2.3968086982530101</v>
      </c>
      <c r="AI20" s="18">
        <v>0.51730373085221404</v>
      </c>
      <c r="AJ20" s="18">
        <v>1.984174735746</v>
      </c>
      <c r="AK20">
        <v>1.8636304681199201</v>
      </c>
      <c r="AL20">
        <v>0.88977223515845505</v>
      </c>
      <c r="AM20">
        <v>180.368066931258</v>
      </c>
      <c r="AN20">
        <v>0.97385823296146701</v>
      </c>
      <c r="AO20">
        <v>66813.939826745496</v>
      </c>
      <c r="AP20">
        <v>2690.3917825978901</v>
      </c>
      <c r="AQ20">
        <v>7338.6547464355499</v>
      </c>
      <c r="AR20">
        <v>8197.3151766401097</v>
      </c>
      <c r="AS20">
        <v>4288.5423036336297</v>
      </c>
      <c r="AT20">
        <v>-8197.3151766401097</v>
      </c>
      <c r="AU20" s="71">
        <f t="shared" si="2"/>
        <v>0.47744027068632383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v>2.8999999999999998E-2</v>
      </c>
      <c r="X21">
        <v>157518914.53572401</v>
      </c>
      <c r="Y21">
        <v>-50</v>
      </c>
      <c r="Z21">
        <v>4</v>
      </c>
      <c r="AA21">
        <v>5.0799999999999998E-2</v>
      </c>
      <c r="AB21">
        <v>0.03</v>
      </c>
      <c r="AC21">
        <v>2.77586301394589</v>
      </c>
      <c r="AD21">
        <v>0.79425547700447496</v>
      </c>
      <c r="AE21">
        <v>17.023771440605898</v>
      </c>
      <c r="AF21">
        <v>8.5540438455970502</v>
      </c>
      <c r="AG21">
        <v>2.40990035952401</v>
      </c>
      <c r="AH21">
        <v>2.4064646911099499</v>
      </c>
      <c r="AI21">
        <v>0.45747333260780498</v>
      </c>
      <c r="AJ21">
        <v>3.0892688848249001</v>
      </c>
      <c r="AK21">
        <v>2.77586301394589</v>
      </c>
      <c r="AL21">
        <v>0.79425547700447496</v>
      </c>
      <c r="AM21">
        <v>201.69040501926901</v>
      </c>
      <c r="AN21">
        <v>1.9816075369414199</v>
      </c>
      <c r="AO21">
        <v>48948.016754120603</v>
      </c>
      <c r="AP21">
        <v>2538.5588516275898</v>
      </c>
      <c r="AQ21">
        <v>7342.3396581512097</v>
      </c>
      <c r="AR21">
        <v>8199.1469739120294</v>
      </c>
      <c r="AS21">
        <v>4171.2659279135496</v>
      </c>
      <c r="AT21">
        <v>-8199.1469739120294</v>
      </c>
      <c r="AU21" s="71">
        <f t="shared" si="2"/>
        <v>0.2861292048685935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v>3.2000000000000001E-2</v>
      </c>
      <c r="X22">
        <v>191794730.65943101</v>
      </c>
      <c r="Y22">
        <v>-50</v>
      </c>
      <c r="Z22">
        <v>4</v>
      </c>
      <c r="AA22">
        <v>5.0799999999999998E-2</v>
      </c>
      <c r="AB22">
        <v>0.03</v>
      </c>
      <c r="AC22">
        <v>3.1323683589157598</v>
      </c>
      <c r="AD22">
        <v>0.75425736330066895</v>
      </c>
      <c r="AE22">
        <v>17.0243451047881</v>
      </c>
      <c r="AF22">
        <v>8.2897673351124208</v>
      </c>
      <c r="AG22">
        <v>2.4158847551916698</v>
      </c>
      <c r="AH22">
        <v>2.4342370228969701</v>
      </c>
      <c r="AI22">
        <v>0.43544901063531</v>
      </c>
      <c r="AJ22">
        <v>3.5478396020523699</v>
      </c>
      <c r="AK22">
        <v>3.1323683589157598</v>
      </c>
      <c r="AL22">
        <v>0.75425736330066895</v>
      </c>
      <c r="AM22">
        <v>212.09220932173301</v>
      </c>
      <c r="AN22">
        <v>2.3781109956151001</v>
      </c>
      <c r="AO22">
        <v>46033.882637889801</v>
      </c>
      <c r="AP22">
        <v>2451.8171500124399</v>
      </c>
      <c r="AQ22">
        <v>7339.7365222845501</v>
      </c>
      <c r="AR22">
        <v>8199.0384421214003</v>
      </c>
      <c r="AS22">
        <v>4011.25172534167</v>
      </c>
      <c r="AT22">
        <v>-8199.0384421214003</v>
      </c>
      <c r="AU22" s="71">
        <f t="shared" si="2"/>
        <v>0.24079459274124074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v>3.2999999999999995E-2</v>
      </c>
      <c r="X23">
        <v>203969200.86730501</v>
      </c>
      <c r="Y23">
        <v>-50</v>
      </c>
      <c r="Z23">
        <v>4</v>
      </c>
      <c r="AA23">
        <v>5.0799999999999998E-2</v>
      </c>
      <c r="AB23">
        <v>0.03</v>
      </c>
      <c r="AC23">
        <v>3.2836650747440599</v>
      </c>
      <c r="AD23">
        <v>0.75469763222073505</v>
      </c>
      <c r="AE23">
        <v>17.025779265243798</v>
      </c>
      <c r="AF23">
        <v>8.31127169531986</v>
      </c>
      <c r="AG23">
        <v>2.4174039224367401</v>
      </c>
      <c r="AH23">
        <v>2.3989986811908799</v>
      </c>
      <c r="AI23">
        <v>0.42784586698648602</v>
      </c>
      <c r="AJ23">
        <v>3.7107189574869501</v>
      </c>
      <c r="AK23">
        <v>3.2836650747440599</v>
      </c>
      <c r="AL23">
        <v>0.75469763222073505</v>
      </c>
      <c r="AM23">
        <v>211.90456467117801</v>
      </c>
      <c r="AN23">
        <v>2.52896744252332</v>
      </c>
      <c r="AO23">
        <v>45381.819847313804</v>
      </c>
      <c r="AP23">
        <v>2434.48794906787</v>
      </c>
      <c r="AQ23">
        <v>7340.2554669553301</v>
      </c>
      <c r="AR23">
        <v>8198.84053445073</v>
      </c>
      <c r="AS23">
        <v>3980.4820250657399</v>
      </c>
      <c r="AT23">
        <v>-8198.84053445073</v>
      </c>
      <c r="AU23" s="71">
        <f t="shared" si="2"/>
        <v>0.22983392491073676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v>4.0000000000000042E-2</v>
      </c>
      <c r="X24">
        <v>299679266.65535998</v>
      </c>
      <c r="Y24">
        <v>-50</v>
      </c>
      <c r="Z24">
        <v>4</v>
      </c>
      <c r="AA24">
        <v>5.0799999999999998E-2</v>
      </c>
      <c r="AB24">
        <v>0.03</v>
      </c>
      <c r="AC24">
        <v>4.3273981931744503</v>
      </c>
      <c r="AD24">
        <v>0.69639837360742496</v>
      </c>
      <c r="AE24">
        <v>17.024918768970402</v>
      </c>
      <c r="AF24">
        <v>8.4136050096969495</v>
      </c>
      <c r="AG24">
        <v>2.3984825225786</v>
      </c>
      <c r="AH24">
        <v>2.3858274073138501</v>
      </c>
      <c r="AI24">
        <v>0.37390500054713599</v>
      </c>
      <c r="AJ24">
        <v>4.9911842862160301</v>
      </c>
      <c r="AK24">
        <v>4.3273981931744503</v>
      </c>
      <c r="AL24">
        <v>0.69639837360742496</v>
      </c>
      <c r="AM24">
        <v>214.30450120215599</v>
      </c>
      <c r="AN24">
        <v>3.6309998195670299</v>
      </c>
      <c r="AO24">
        <v>41671.896492915803</v>
      </c>
      <c r="AP24">
        <v>2159.3117733722902</v>
      </c>
      <c r="AQ24">
        <v>7337.2689084417498</v>
      </c>
      <c r="AR24">
        <v>8197.7377281207391</v>
      </c>
      <c r="AS24">
        <v>3469.0077686036602</v>
      </c>
      <c r="AT24">
        <v>-8197.7377281207391</v>
      </c>
      <c r="AU24" s="71">
        <f t="shared" si="2"/>
        <v>0.16092773128801624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v>4.6999999999999952E-2</v>
      </c>
      <c r="X25">
        <v>413744687.526057</v>
      </c>
      <c r="Y25">
        <v>-50</v>
      </c>
      <c r="Z25">
        <v>4</v>
      </c>
      <c r="AA25">
        <v>5.0799999999999998E-2</v>
      </c>
      <c r="AB25">
        <v>0.03</v>
      </c>
      <c r="AC25">
        <v>5.4912368408591101</v>
      </c>
      <c r="AD25">
        <v>0.63940186831246004</v>
      </c>
      <c r="AE25">
        <v>17.031085658929602</v>
      </c>
      <c r="AF25">
        <v>8.4728158122289301</v>
      </c>
      <c r="AG25">
        <v>2.39648436885853</v>
      </c>
      <c r="AH25">
        <v>2.38700765090445</v>
      </c>
      <c r="AI25">
        <v>0.32841151111872602</v>
      </c>
      <c r="AJ25">
        <v>6.5171795694075501</v>
      </c>
      <c r="AK25">
        <v>5.4912368408591101</v>
      </c>
      <c r="AL25">
        <v>0.63940186831246004</v>
      </c>
      <c r="AM25">
        <v>211.792974191734</v>
      </c>
      <c r="AN25">
        <v>4.8518349725466399</v>
      </c>
      <c r="AO25">
        <v>39584.778703619901</v>
      </c>
      <c r="AP25">
        <v>2192.2168778892601</v>
      </c>
      <c r="AQ25">
        <v>7339.2532395690396</v>
      </c>
      <c r="AR25">
        <v>8197.6716049312799</v>
      </c>
      <c r="AS25">
        <v>3524.7839918035802</v>
      </c>
      <c r="AT25">
        <v>-8197.6716049312799</v>
      </c>
      <c r="AU25" s="71">
        <f t="shared" si="2"/>
        <v>0.11644040984624966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v>6.2999999999999987E-2</v>
      </c>
      <c r="X26">
        <v>743391880.84695303</v>
      </c>
      <c r="Y26">
        <v>-50</v>
      </c>
      <c r="Z26">
        <v>4</v>
      </c>
      <c r="AA26">
        <v>5.0799999999999998E-2</v>
      </c>
      <c r="AB26">
        <v>0.03</v>
      </c>
      <c r="AC26">
        <v>8.5665137134631699</v>
      </c>
      <c r="AD26">
        <v>0.567614149963107</v>
      </c>
      <c r="AE26">
        <v>17.034097395886501</v>
      </c>
      <c r="AF26">
        <v>8.7423921877407107</v>
      </c>
      <c r="AG26">
        <v>2.4301277904676302</v>
      </c>
      <c r="AH26">
        <v>2.4142449469644398</v>
      </c>
      <c r="AI26">
        <v>0.259644009211764</v>
      </c>
      <c r="AJ26">
        <v>10.927051886765801</v>
      </c>
      <c r="AK26">
        <v>8.5665137134631699</v>
      </c>
      <c r="AL26">
        <v>0.567614149963107</v>
      </c>
      <c r="AM26">
        <v>207.89119149219201</v>
      </c>
      <c r="AN26">
        <v>7.9988995635000402</v>
      </c>
      <c r="AO26">
        <v>37469.010601603797</v>
      </c>
      <c r="AP26">
        <v>2054.6275223611101</v>
      </c>
      <c r="AQ26">
        <v>7338.3251989249302</v>
      </c>
      <c r="AR26">
        <v>8197.4887329353405</v>
      </c>
      <c r="AS26">
        <v>3259.2036380928898</v>
      </c>
      <c r="AT26">
        <v>-8197.4887329353405</v>
      </c>
      <c r="AU26" s="71">
        <f t="shared" si="2"/>
        <v>6.6259644115323382E-2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v>0.12499999999999985</v>
      </c>
      <c r="X27" s="67">
        <v>2926555338.4312501</v>
      </c>
      <c r="Y27" s="67">
        <v>-50</v>
      </c>
      <c r="Z27" s="67">
        <v>4</v>
      </c>
      <c r="AA27" s="67">
        <v>5.0799999999999998E-2</v>
      </c>
      <c r="AB27" s="67">
        <v>0.03</v>
      </c>
      <c r="AC27" s="67">
        <v>16.801864562580501</v>
      </c>
      <c r="AD27" s="68">
        <v>9.6608523983648595E-2</v>
      </c>
      <c r="AE27" s="67">
        <v>17.009429836049399</v>
      </c>
      <c r="AF27" s="67">
        <v>7.7479089388244304</v>
      </c>
      <c r="AG27" s="67">
        <v>2.4226549544348002</v>
      </c>
      <c r="AH27" s="67">
        <v>2.4324159152056399</v>
      </c>
      <c r="AI27" s="68">
        <v>5.0002404637944302E-2</v>
      </c>
      <c r="AJ27" s="67">
        <v>33.819865601794199</v>
      </c>
      <c r="AK27" s="67">
        <v>16.801864562580501</v>
      </c>
      <c r="AL27" s="68">
        <v>9.6608523983648595E-2</v>
      </c>
      <c r="AM27" s="67">
        <v>560.30133858158604</v>
      </c>
      <c r="AN27" s="67">
        <v>16.705256038596801</v>
      </c>
      <c r="AO27" s="67">
        <v>35199.1689589452</v>
      </c>
      <c r="AP27" s="67">
        <v>1026.1108895237601</v>
      </c>
      <c r="AQ27" s="67">
        <v>4714.7694732043801</v>
      </c>
      <c r="AR27" s="67">
        <v>5869.7605322499403</v>
      </c>
      <c r="AS27" s="67">
        <v>1536.3940098744099</v>
      </c>
      <c r="AT27" s="67">
        <v>-5869.7605322499403</v>
      </c>
      <c r="AU27" s="80">
        <f t="shared" si="2"/>
        <v>5.7498692257528265E-3</v>
      </c>
    </row>
    <row r="28" spans="2:47" ht="22.75" x14ac:dyDescent="0.95">
      <c r="B28" t="s">
        <v>20</v>
      </c>
      <c r="C28">
        <f>AR28/AR39</f>
        <v>0.79810360300952676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v>9.9999999999999985E-3</v>
      </c>
      <c r="X28" s="77">
        <v>18729954.165959999</v>
      </c>
      <c r="Y28" s="76">
        <v>-50</v>
      </c>
      <c r="Z28" s="76">
        <v>4</v>
      </c>
      <c r="AA28" s="76">
        <v>5.0799999999999998E-2</v>
      </c>
      <c r="AB28" s="76">
        <v>0.04</v>
      </c>
      <c r="AC28" s="76">
        <v>1.16308331932646</v>
      </c>
      <c r="AD28" s="76">
        <v>0.91736010951344105</v>
      </c>
      <c r="AE28" s="76">
        <v>17.026352929426</v>
      </c>
      <c r="AF28" s="76">
        <v>9.6400481960226205</v>
      </c>
      <c r="AG28" s="76">
        <v>3.22146958923254</v>
      </c>
      <c r="AH28" s="76">
        <v>3.2330951278887099</v>
      </c>
      <c r="AI28" s="77">
        <v>0.56705148953190998</v>
      </c>
      <c r="AJ28" s="77">
        <v>1.2331159344138301</v>
      </c>
      <c r="AK28" s="76">
        <v>1.16308331932646</v>
      </c>
      <c r="AL28" s="76">
        <v>0.91736010951344105</v>
      </c>
      <c r="AM28" s="76">
        <v>175.01414305801401</v>
      </c>
      <c r="AN28" s="76">
        <v>0.24572320981302101</v>
      </c>
      <c r="AO28" s="76">
        <v>165014.22880397501</v>
      </c>
      <c r="AP28" s="76">
        <v>3599.75988524792</v>
      </c>
      <c r="AQ28" s="76">
        <v>9776.9674250710905</v>
      </c>
      <c r="AR28" s="76">
        <v>10908.616890294699</v>
      </c>
      <c r="AS28" s="76">
        <v>5832.14365702138</v>
      </c>
      <c r="AT28" s="76">
        <v>-10908.616890294699</v>
      </c>
      <c r="AU28" s="75">
        <f t="shared" si="2"/>
        <v>0.78873120632895244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v>1.6000000000000011E-2</v>
      </c>
      <c r="X29" s="72">
        <v>47948682.664857604</v>
      </c>
      <c r="Y29" s="66">
        <v>-50</v>
      </c>
      <c r="Z29" s="66">
        <v>4</v>
      </c>
      <c r="AA29" s="66">
        <v>5.0799999999999998E-2</v>
      </c>
      <c r="AB29" s="66">
        <v>0.04</v>
      </c>
      <c r="AC29" s="66">
        <v>1.5262007373561099</v>
      </c>
      <c r="AD29" s="66">
        <v>0.90060523513819302</v>
      </c>
      <c r="AE29" s="66">
        <v>17.026926593608302</v>
      </c>
      <c r="AF29" s="66">
        <v>9.7233102956348194</v>
      </c>
      <c r="AG29" s="66">
        <v>3.18796086895845</v>
      </c>
      <c r="AH29" s="66">
        <v>3.1958733874526102</v>
      </c>
      <c r="AI29" s="72">
        <v>0.54283905294817802</v>
      </c>
      <c r="AJ29" s="72">
        <v>1.6241174180665601</v>
      </c>
      <c r="AK29" s="66">
        <v>1.5262007373561099</v>
      </c>
      <c r="AL29" s="66">
        <v>0.90060523513819302</v>
      </c>
      <c r="AM29" s="66">
        <v>178.23336360847301</v>
      </c>
      <c r="AN29" s="66">
        <v>0.62559550221791504</v>
      </c>
      <c r="AO29" s="66">
        <v>85130.208684051497</v>
      </c>
      <c r="AP29" s="66">
        <v>3422.44551650419</v>
      </c>
      <c r="AQ29" s="66">
        <v>9775.4576319827302</v>
      </c>
      <c r="AR29" s="66">
        <v>10908.263753973701</v>
      </c>
      <c r="AS29" s="66">
        <v>5494.63671170199</v>
      </c>
      <c r="AT29" s="66">
        <v>-10908.263753973701</v>
      </c>
      <c r="AU29" s="71">
        <f t="shared" si="2"/>
        <v>0.59009618662505858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v>1.7999999999999992E-2</v>
      </c>
      <c r="X30" s="72">
        <v>60685051.497710504</v>
      </c>
      <c r="Y30" s="66">
        <v>-50</v>
      </c>
      <c r="Z30" s="66">
        <v>4</v>
      </c>
      <c r="AA30" s="66">
        <v>5.0799999999999998E-2</v>
      </c>
      <c r="AB30" s="66">
        <v>0.04</v>
      </c>
      <c r="AC30" s="66">
        <v>1.6823812180761399</v>
      </c>
      <c r="AD30" s="66">
        <v>0.89273627278825596</v>
      </c>
      <c r="AE30" s="66">
        <v>17.020042623421201</v>
      </c>
      <c r="AF30" s="66">
        <v>9.8004437816254608</v>
      </c>
      <c r="AG30" s="66">
        <v>3.20514610934526</v>
      </c>
      <c r="AH30" s="66">
        <v>3.20198379032627</v>
      </c>
      <c r="AI30" s="72">
        <v>0.53270654920964799</v>
      </c>
      <c r="AJ30" s="72">
        <v>1.7945530701822401</v>
      </c>
      <c r="AK30" s="66">
        <v>1.6823812180761399</v>
      </c>
      <c r="AL30" s="66">
        <v>0.89273627278825596</v>
      </c>
      <c r="AM30" s="66">
        <v>179.78089738468799</v>
      </c>
      <c r="AN30" s="66">
        <v>0.78964494528788298</v>
      </c>
      <c r="AO30" s="66">
        <v>74366.974143875705</v>
      </c>
      <c r="AP30" s="66">
        <v>3492.1542642793502</v>
      </c>
      <c r="AQ30" s="66">
        <v>9770.6406442247899</v>
      </c>
      <c r="AR30" s="66">
        <v>10906.8509553244</v>
      </c>
      <c r="AS30" s="66">
        <v>5623.6594101013698</v>
      </c>
      <c r="AT30" s="66">
        <v>-10906.8509553244</v>
      </c>
      <c r="AU30" s="71">
        <f t="shared" si="2"/>
        <v>0.53063851592989741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v>1.999999999999999E-2</v>
      </c>
      <c r="X31" s="72">
        <v>74919816.6638401</v>
      </c>
      <c r="Y31" s="66">
        <v>-50</v>
      </c>
      <c r="Z31" s="66">
        <v>4</v>
      </c>
      <c r="AA31" s="66">
        <v>5.0799999999999998E-2</v>
      </c>
      <c r="AB31" s="66">
        <v>0.04</v>
      </c>
      <c r="AC31" s="66">
        <v>1.8572748252838001</v>
      </c>
      <c r="AD31" s="66">
        <v>0.88496518394122603</v>
      </c>
      <c r="AE31" s="66">
        <v>17.024918768970402</v>
      </c>
      <c r="AF31" s="66">
        <v>9.7877170525869399</v>
      </c>
      <c r="AG31" s="66">
        <v>3.1897167801953099</v>
      </c>
      <c r="AH31" s="66">
        <v>3.1885054964830402</v>
      </c>
      <c r="AI31" s="72">
        <v>0.52194444643996096</v>
      </c>
      <c r="AJ31" s="72">
        <v>1.98503935069184</v>
      </c>
      <c r="AK31" s="66">
        <v>1.8572748252838001</v>
      </c>
      <c r="AL31" s="66">
        <v>0.88496518394122603</v>
      </c>
      <c r="AM31" s="66">
        <v>181.33686387834399</v>
      </c>
      <c r="AN31" s="66">
        <v>0.97230964134257702</v>
      </c>
      <c r="AO31" s="66">
        <v>66691.540056749305</v>
      </c>
      <c r="AP31" s="66">
        <v>3528.9347597574802</v>
      </c>
      <c r="AQ31" s="66">
        <v>9773.4753312365792</v>
      </c>
      <c r="AR31" s="66">
        <v>10906.4745544694</v>
      </c>
      <c r="AS31" s="66">
        <v>5767.8308906986604</v>
      </c>
      <c r="AT31" s="66">
        <v>-10906.4745544694</v>
      </c>
      <c r="AU31" s="71">
        <f t="shared" si="2"/>
        <v>0.47648585545545169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v>2.8999999999999998E-2</v>
      </c>
      <c r="X32" s="72">
        <v>157518914.53572401</v>
      </c>
      <c r="Y32" s="66">
        <v>-50</v>
      </c>
      <c r="Z32" s="66">
        <v>4</v>
      </c>
      <c r="AA32" s="66">
        <v>5.0799999999999998E-2</v>
      </c>
      <c r="AB32" s="66">
        <v>0.04</v>
      </c>
      <c r="AC32" s="66">
        <v>2.7856171326877099</v>
      </c>
      <c r="AD32" s="66">
        <v>0.79996315145729102</v>
      </c>
      <c r="AE32" s="66">
        <v>17.025779265243798</v>
      </c>
      <c r="AF32" s="66">
        <v>8.45581325016364</v>
      </c>
      <c r="AG32" s="66">
        <v>3.1893364349924802</v>
      </c>
      <c r="AH32" s="66">
        <v>3.2075747860398098</v>
      </c>
      <c r="AI32" s="66">
        <v>0.46532678897931201</v>
      </c>
      <c r="AJ32" s="66">
        <v>3.0903473430210102</v>
      </c>
      <c r="AK32" s="66">
        <v>2.7856171326877099</v>
      </c>
      <c r="AL32" s="66">
        <v>0.79996315145729102</v>
      </c>
      <c r="AM32" s="66">
        <v>200.28253368034399</v>
      </c>
      <c r="AN32" s="66">
        <v>1.9856539812304199</v>
      </c>
      <c r="AO32" s="66">
        <v>49020.1766544848</v>
      </c>
      <c r="AP32" s="66">
        <v>3265.3063093390701</v>
      </c>
      <c r="AQ32" s="66">
        <v>9769.5375594599609</v>
      </c>
      <c r="AR32" s="66">
        <v>10904.9515758016</v>
      </c>
      <c r="AS32" s="66">
        <v>5311.5112765805397</v>
      </c>
      <c r="AT32" s="66">
        <v>-10904.9515758016</v>
      </c>
      <c r="AU32" s="71">
        <f t="shared" si="2"/>
        <v>0.28717627489799524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v>3.2000000000000001E-2</v>
      </c>
      <c r="X33" s="72">
        <v>191794730.65943101</v>
      </c>
      <c r="Y33" s="66">
        <v>-50</v>
      </c>
      <c r="Z33" s="66">
        <v>4</v>
      </c>
      <c r="AA33" s="66">
        <v>5.0799999999999998E-2</v>
      </c>
      <c r="AB33" s="66">
        <v>0.04</v>
      </c>
      <c r="AC33" s="66">
        <v>3.17350783968836</v>
      </c>
      <c r="AD33" s="66">
        <v>0.776700871533754</v>
      </c>
      <c r="AE33" s="66">
        <v>17.0254924331526</v>
      </c>
      <c r="AF33" s="66">
        <v>8.5584023859592708</v>
      </c>
      <c r="AG33" s="66">
        <v>3.2110371868585799</v>
      </c>
      <c r="AH33" s="66">
        <v>3.2070470029254499</v>
      </c>
      <c r="AI33" s="66">
        <v>0.44432516337046402</v>
      </c>
      <c r="AJ33" s="66">
        <v>3.5490065572404701</v>
      </c>
      <c r="AK33" s="66">
        <v>3.17350783968836</v>
      </c>
      <c r="AL33" s="66">
        <v>0.776700871533754</v>
      </c>
      <c r="AM33" s="66">
        <v>206.06109494084899</v>
      </c>
      <c r="AN33" s="66">
        <v>2.3968069681545998</v>
      </c>
      <c r="AO33" s="66">
        <v>46275.520421802103</v>
      </c>
      <c r="AP33" s="66">
        <v>3254.02007637321</v>
      </c>
      <c r="AQ33" s="66">
        <v>9771.1814557979505</v>
      </c>
      <c r="AR33" s="66">
        <v>10907.176341447601</v>
      </c>
      <c r="AS33" s="66">
        <v>5295.5146281027501</v>
      </c>
      <c r="AT33" s="66">
        <v>-10907.176341447601</v>
      </c>
      <c r="AU33" s="71">
        <f t="shared" si="2"/>
        <v>0.24474521909800179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v>3.2999999999999995E-2</v>
      </c>
      <c r="X34" s="72">
        <v>203969200.86730501</v>
      </c>
      <c r="Y34" s="66">
        <v>-50</v>
      </c>
      <c r="Z34" s="66">
        <v>4</v>
      </c>
      <c r="AA34" s="66">
        <v>5.0799999999999998E-2</v>
      </c>
      <c r="AB34" s="66">
        <v>0.04</v>
      </c>
      <c r="AC34" s="66">
        <v>3.3105847749066899</v>
      </c>
      <c r="AD34" s="66">
        <v>0.76899936225958798</v>
      </c>
      <c r="AE34" s="66">
        <v>17.028217338018401</v>
      </c>
      <c r="AF34" s="66">
        <v>8.4183169787671606</v>
      </c>
      <c r="AG34" s="66">
        <v>3.2003226846946302</v>
      </c>
      <c r="AH34" s="66">
        <v>3.2189277820764599</v>
      </c>
      <c r="AI34" s="66">
        <v>0.43723449511243101</v>
      </c>
      <c r="AJ34" s="66">
        <v>3.7119162313778902</v>
      </c>
      <c r="AK34" s="66">
        <v>3.3105847749066899</v>
      </c>
      <c r="AL34" s="66">
        <v>0.76899936225958798</v>
      </c>
      <c r="AM34" s="66">
        <v>208.01945320898</v>
      </c>
      <c r="AN34" s="66">
        <v>2.5415854126471098</v>
      </c>
      <c r="AO34" s="66">
        <v>45527.2064619671</v>
      </c>
      <c r="AP34" s="66">
        <v>3283.1364194575299</v>
      </c>
      <c r="AQ34" s="66">
        <v>9771.1343962883893</v>
      </c>
      <c r="AR34" s="66">
        <v>10906.6608813974</v>
      </c>
      <c r="AS34" s="66">
        <v>5327.7953384560496</v>
      </c>
      <c r="AT34" s="66">
        <v>-10906.6608813974</v>
      </c>
      <c r="AU34" s="71">
        <f t="shared" si="2"/>
        <v>0.23228505371268207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v>4.0000000000000042E-2</v>
      </c>
      <c r="X35" s="66">
        <v>299679266.65535998</v>
      </c>
      <c r="Y35" s="66">
        <v>-50</v>
      </c>
      <c r="Z35" s="66">
        <v>4</v>
      </c>
      <c r="AA35" s="66">
        <v>5.0799999999999998E-2</v>
      </c>
      <c r="AB35" s="66">
        <v>0.04</v>
      </c>
      <c r="AC35" s="66">
        <v>4.3627480260914</v>
      </c>
      <c r="AD35" s="66">
        <v>0.71184124774462998</v>
      </c>
      <c r="AE35" s="66">
        <v>17.0194689592389</v>
      </c>
      <c r="AF35" s="66">
        <v>8.4173804051399497</v>
      </c>
      <c r="AG35" s="66">
        <v>3.19541563365375</v>
      </c>
      <c r="AH35" s="66">
        <v>3.2215102005278302</v>
      </c>
      <c r="AI35" s="66">
        <v>0.38684060614905402</v>
      </c>
      <c r="AJ35" s="66">
        <v>4.99262749333508</v>
      </c>
      <c r="AK35" s="66">
        <v>4.3627480260914</v>
      </c>
      <c r="AL35" s="66">
        <v>0.71184124774462998</v>
      </c>
      <c r="AM35" s="66">
        <v>209.38802942695901</v>
      </c>
      <c r="AN35" s="66">
        <v>3.6509067783467701</v>
      </c>
      <c r="AO35" s="66">
        <v>41783.597122488303</v>
      </c>
      <c r="AP35" s="66">
        <v>3170.7258786142802</v>
      </c>
      <c r="AQ35" s="66">
        <v>9773.7689478775592</v>
      </c>
      <c r="AR35" s="66">
        <v>10907.258396150501</v>
      </c>
      <c r="AS35" s="66">
        <v>5144.0525146086402</v>
      </c>
      <c r="AT35" s="66">
        <v>-10907.258396150501</v>
      </c>
      <c r="AU35" s="71">
        <f t="shared" si="2"/>
        <v>0.1631635023355614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v>4.6999999999999952E-2</v>
      </c>
      <c r="X36" s="66">
        <v>413744687.526057</v>
      </c>
      <c r="Y36" s="66">
        <v>-50</v>
      </c>
      <c r="Z36" s="66">
        <v>4</v>
      </c>
      <c r="AA36" s="66">
        <v>5.0799999999999998E-2</v>
      </c>
      <c r="AB36" s="66">
        <v>0.04</v>
      </c>
      <c r="AC36" s="66">
        <v>5.5572286435129996</v>
      </c>
      <c r="AD36" s="66">
        <v>0.66200810646114705</v>
      </c>
      <c r="AE36" s="66">
        <v>17.030081746610701</v>
      </c>
      <c r="AF36" s="66">
        <v>8.5259207973522297</v>
      </c>
      <c r="AG36" s="66">
        <v>3.2213486749340898</v>
      </c>
      <c r="AH36" s="66">
        <v>3.2076716390046598</v>
      </c>
      <c r="AI36" s="66">
        <v>0.34448174899670903</v>
      </c>
      <c r="AJ36" s="66">
        <v>6.5189207081359299</v>
      </c>
      <c r="AK36" s="66">
        <v>5.5572286435129996</v>
      </c>
      <c r="AL36" s="66">
        <v>0.66200810646114705</v>
      </c>
      <c r="AM36" s="66">
        <v>203.97834281332601</v>
      </c>
      <c r="AN36" s="66">
        <v>4.89522053705186</v>
      </c>
      <c r="AO36" s="66">
        <v>39705.847342143999</v>
      </c>
      <c r="AP36" s="66">
        <v>3031.66043368997</v>
      </c>
      <c r="AQ36" s="66">
        <v>9767.3942048874305</v>
      </c>
      <c r="AR36" s="66">
        <v>10905.696002795699</v>
      </c>
      <c r="AS36" s="66">
        <v>4808.1578896641004</v>
      </c>
      <c r="AT36" s="66">
        <v>-10905.696002795699</v>
      </c>
      <c r="AU36" s="71">
        <f t="shared" si="2"/>
        <v>0.1191255837986646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v>6.2999999999999987E-2</v>
      </c>
      <c r="X37" s="66">
        <v>743391880.84695303</v>
      </c>
      <c r="Y37" s="66">
        <v>-50</v>
      </c>
      <c r="Z37" s="66">
        <v>4</v>
      </c>
      <c r="AA37" s="66">
        <v>5.0799999999999998E-2</v>
      </c>
      <c r="AB37" s="66">
        <v>0.04</v>
      </c>
      <c r="AC37" s="66">
        <v>8.6649338649386198</v>
      </c>
      <c r="AD37" s="66">
        <v>0.58852653559115098</v>
      </c>
      <c r="AE37" s="66">
        <v>17.032089571248601</v>
      </c>
      <c r="AF37" s="66">
        <v>8.53371066809318</v>
      </c>
      <c r="AG37" s="66">
        <v>3.2188283651937999</v>
      </c>
      <c r="AH37" s="66">
        <v>3.26051891288117</v>
      </c>
      <c r="AI37" s="66">
        <v>0.28281341388756998</v>
      </c>
      <c r="AJ37" s="66">
        <v>10.9296408350558</v>
      </c>
      <c r="AK37" s="66">
        <v>8.6649338649386198</v>
      </c>
      <c r="AL37" s="66">
        <v>0.58852653559115098</v>
      </c>
      <c r="AM37" s="66">
        <v>202.46274328039101</v>
      </c>
      <c r="AN37" s="66">
        <v>8.0764073293474592</v>
      </c>
      <c r="AO37" s="66">
        <v>37535.795595299503</v>
      </c>
      <c r="AP37" s="66">
        <v>2565.9467491095702</v>
      </c>
      <c r="AQ37" s="66">
        <v>9769.10107225301</v>
      </c>
      <c r="AR37" s="66">
        <v>10905.097816032299</v>
      </c>
      <c r="AS37" s="66">
        <v>3954.3483649188802</v>
      </c>
      <c r="AT37" s="66">
        <v>-10905.097816032299</v>
      </c>
      <c r="AU37" s="71">
        <f t="shared" si="2"/>
        <v>6.7920487884222294E-2</v>
      </c>
    </row>
    <row r="38" spans="2:47" ht="13.75" thickBot="1" x14ac:dyDescent="0.75">
      <c r="E38" s="67">
        <v>1.22718463030851E-2</v>
      </c>
      <c r="F38" s="26">
        <f t="shared" si="1"/>
        <v>0.12499999999999985</v>
      </c>
      <c r="H38" s="69">
        <f t="shared" si="5"/>
        <v>11</v>
      </c>
      <c r="I38" s="67">
        <v>1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v>0.12499999999999985</v>
      </c>
      <c r="X38" s="67">
        <v>2926555338.4312501</v>
      </c>
      <c r="Y38" s="67">
        <v>-50</v>
      </c>
      <c r="Z38" s="67">
        <v>4</v>
      </c>
      <c r="AA38" s="67">
        <v>5.0799999999999998E-2</v>
      </c>
      <c r="AB38" s="67">
        <v>0.04</v>
      </c>
      <c r="AC38" s="67">
        <v>22.086524561227598</v>
      </c>
      <c r="AD38" s="67">
        <v>0.33370522025448601</v>
      </c>
      <c r="AE38" s="67">
        <v>17.0348861841371</v>
      </c>
      <c r="AF38" s="67">
        <v>8.1220384381135506</v>
      </c>
      <c r="AG38" s="67">
        <v>3.2114532882658802</v>
      </c>
      <c r="AH38" s="67">
        <v>3.21413399221845</v>
      </c>
      <c r="AI38" s="67">
        <v>0.14609492291609</v>
      </c>
      <c r="AJ38" s="67">
        <v>40.131817734466203</v>
      </c>
      <c r="AK38" s="67">
        <v>22.086524561227598</v>
      </c>
      <c r="AL38" s="67">
        <v>0.33370522025448601</v>
      </c>
      <c r="AM38" s="67">
        <v>235.39145898676301</v>
      </c>
      <c r="AN38" s="67">
        <v>21.752819340973101</v>
      </c>
      <c r="AO38" s="67">
        <v>35533.316218389598</v>
      </c>
      <c r="AP38" s="67">
        <v>2264.5362264872501</v>
      </c>
      <c r="AQ38" s="67">
        <v>9765.4356242110207</v>
      </c>
      <c r="AR38" s="67">
        <v>10900.4790335159</v>
      </c>
      <c r="AS38" s="67">
        <v>3253.7705861442801</v>
      </c>
      <c r="AT38" s="67">
        <v>-10900.4790335159</v>
      </c>
      <c r="AU38" s="80">
        <f t="shared" si="2"/>
        <v>1.5108996407714508E-2</v>
      </c>
    </row>
    <row r="39" spans="2:47" ht="22.75" x14ac:dyDescent="0.95">
      <c r="B39" t="s">
        <v>20</v>
      </c>
      <c r="C39">
        <f>AR39/AR50</f>
        <v>0.82917371926124994</v>
      </c>
      <c r="E39" s="77">
        <v>7.85398163397448E-5</v>
      </c>
      <c r="F39" s="26">
        <f t="shared" si="1"/>
        <v>9.9999999999999985E-3</v>
      </c>
      <c r="G39" s="79">
        <f>AB39</f>
        <v>0.05</v>
      </c>
      <c r="H39" s="78">
        <v>1</v>
      </c>
      <c r="I39" s="76">
        <v>1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v>9.9999999999999985E-3</v>
      </c>
      <c r="X39" s="76">
        <v>18729954.165959999</v>
      </c>
      <c r="Y39" s="76">
        <v>-50</v>
      </c>
      <c r="Z39" s="76">
        <v>4</v>
      </c>
      <c r="AA39" s="76">
        <v>5.0799999999999998E-2</v>
      </c>
      <c r="AB39" s="76">
        <v>0.05</v>
      </c>
      <c r="AC39" s="76">
        <v>1.1737036890071</v>
      </c>
      <c r="AD39" s="76">
        <v>0.92723873702213999</v>
      </c>
      <c r="AE39" s="76">
        <v>17.026066097334901</v>
      </c>
      <c r="AF39" s="76">
        <v>10.068772357897499</v>
      </c>
      <c r="AG39" s="76">
        <v>4.0235920675420704</v>
      </c>
      <c r="AH39" s="76">
        <v>4.0469172778616196</v>
      </c>
      <c r="AI39" s="77">
        <v>0.56864299346187597</v>
      </c>
      <c r="AJ39" s="77">
        <v>1.23386085118141</v>
      </c>
      <c r="AK39" s="76">
        <v>1.1737036890071</v>
      </c>
      <c r="AL39" s="76">
        <v>0.92723873702213999</v>
      </c>
      <c r="AM39" s="76">
        <v>173.160601671476</v>
      </c>
      <c r="AN39" s="76">
        <v>0.24646495198495599</v>
      </c>
      <c r="AO39" s="76">
        <v>166025.873645635</v>
      </c>
      <c r="AP39" s="76">
        <v>4486.1646209227201</v>
      </c>
      <c r="AQ39" s="76">
        <v>12252.744034850601</v>
      </c>
      <c r="AR39" s="76">
        <v>13668.1714619004</v>
      </c>
      <c r="AS39" s="76">
        <v>7149.0099126370897</v>
      </c>
      <c r="AT39" s="76">
        <v>-13668.1714619004</v>
      </c>
      <c r="AU39" s="75">
        <f t="shared" si="2"/>
        <v>0.79001092499465675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1"/>
        <v>1.6000000000000011E-2</v>
      </c>
      <c r="H40" s="73">
        <f t="shared" ref="H40:H49" si="6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v>1.6000000000000011E-2</v>
      </c>
      <c r="X40">
        <v>47948682.664857604</v>
      </c>
      <c r="Y40">
        <v>-50</v>
      </c>
      <c r="Z40">
        <v>4</v>
      </c>
      <c r="AA40">
        <v>5.0799999999999998E-2</v>
      </c>
      <c r="AB40">
        <v>0.05</v>
      </c>
      <c r="AC40">
        <v>1.5268045898479701</v>
      </c>
      <c r="AD40">
        <v>0.90111758512423601</v>
      </c>
      <c r="AE40">
        <v>17.0254924331526</v>
      </c>
      <c r="AF40">
        <v>9.6997890389439707</v>
      </c>
      <c r="AG40">
        <v>3.96876121665023</v>
      </c>
      <c r="AH40">
        <v>4.0054083318999796</v>
      </c>
      <c r="AI40" s="18">
        <v>0.54544262201777705</v>
      </c>
      <c r="AJ40" s="18">
        <v>1.6249404486638199</v>
      </c>
      <c r="AK40">
        <v>1.5268045898479701</v>
      </c>
      <c r="AL40">
        <v>0.90111758512423601</v>
      </c>
      <c r="AM40">
        <v>178.132118206119</v>
      </c>
      <c r="AN40">
        <v>0.62568700472373795</v>
      </c>
      <c r="AO40">
        <v>85151.557698966804</v>
      </c>
      <c r="AP40">
        <v>4471.0802886482998</v>
      </c>
      <c r="AQ40">
        <v>12256.0309201124</v>
      </c>
      <c r="AR40">
        <v>13668.9674900344</v>
      </c>
      <c r="AS40">
        <v>7215.01621222629</v>
      </c>
      <c r="AT40">
        <v>-13668.9674900344</v>
      </c>
      <c r="AU40" s="71">
        <f t="shared" si="2"/>
        <v>0.59019837320109436</v>
      </c>
    </row>
    <row r="41" spans="2:47" ht="13" x14ac:dyDescent="0.6">
      <c r="E41">
        <v>2.54469004940773E-4</v>
      </c>
      <c r="F41" s="26">
        <f t="shared" si="1"/>
        <v>1.7999999999999992E-2</v>
      </c>
      <c r="H41" s="73">
        <f t="shared" si="6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v>1.7999999999999992E-2</v>
      </c>
      <c r="X41">
        <v>60685051.497710504</v>
      </c>
      <c r="Y41">
        <v>-50</v>
      </c>
      <c r="Z41">
        <v>4</v>
      </c>
      <c r="AA41">
        <v>5.0799999999999998E-2</v>
      </c>
      <c r="AB41">
        <v>0.05</v>
      </c>
      <c r="AC41">
        <v>1.6847784215622601</v>
      </c>
      <c r="AD41">
        <v>0.89461617662586301</v>
      </c>
      <c r="AE41">
        <v>17.025205601061501</v>
      </c>
      <c r="AF41">
        <v>9.6778121574735092</v>
      </c>
      <c r="AG41">
        <v>4.0711525420380799</v>
      </c>
      <c r="AH41">
        <v>4.0748009705455104</v>
      </c>
      <c r="AI41" s="18">
        <v>0.535750651608631</v>
      </c>
      <c r="AJ41" s="18">
        <v>1.79540905598274</v>
      </c>
      <c r="AK41">
        <v>1.6847784215622601</v>
      </c>
      <c r="AL41">
        <v>0.89461617662586301</v>
      </c>
      <c r="AM41">
        <v>179.409592639089</v>
      </c>
      <c r="AN41">
        <v>0.79016224493639797</v>
      </c>
      <c r="AO41">
        <v>74424.4236723371</v>
      </c>
      <c r="AP41">
        <v>4373.8177293397302</v>
      </c>
      <c r="AQ41">
        <v>12256.051870973401</v>
      </c>
      <c r="AR41">
        <v>13666.7086053237</v>
      </c>
      <c r="AS41">
        <v>6996.5017490401597</v>
      </c>
      <c r="AT41">
        <v>-13666.7086053237</v>
      </c>
      <c r="AU41" s="71">
        <f t="shared" si="2"/>
        <v>0.53099930838163512</v>
      </c>
    </row>
    <row r="42" spans="2:47" ht="13" x14ac:dyDescent="0.6">
      <c r="E42">
        <v>3.1415926535897898E-4</v>
      </c>
      <c r="F42" s="26">
        <f t="shared" si="1"/>
        <v>1.999999999999999E-2</v>
      </c>
      <c r="H42" s="73">
        <f t="shared" si="6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v>1.999999999999999E-2</v>
      </c>
      <c r="X42">
        <v>74919816.6638401</v>
      </c>
      <c r="Y42">
        <v>-50</v>
      </c>
      <c r="Z42">
        <v>4</v>
      </c>
      <c r="AA42">
        <v>5.0799999999999998E-2</v>
      </c>
      <c r="AB42">
        <v>0.05</v>
      </c>
      <c r="AC42">
        <v>1.8694444005636199</v>
      </c>
      <c r="AD42">
        <v>0.89421603199798505</v>
      </c>
      <c r="AE42">
        <v>17.0254924331526</v>
      </c>
      <c r="AF42">
        <v>9.9789641999092602</v>
      </c>
      <c r="AG42">
        <v>4.0154093434671303</v>
      </c>
      <c r="AH42">
        <v>4.0229595092798602</v>
      </c>
      <c r="AI42" s="18">
        <v>0.52513956112339999</v>
      </c>
      <c r="AJ42" s="18">
        <v>1.98593392250326</v>
      </c>
      <c r="AK42">
        <v>1.8694444005636199</v>
      </c>
      <c r="AL42">
        <v>0.89421603199798505</v>
      </c>
      <c r="AM42">
        <v>179.47909863930099</v>
      </c>
      <c r="AN42">
        <v>0.97522836856563799</v>
      </c>
      <c r="AO42">
        <v>66928.684363939799</v>
      </c>
      <c r="AP42">
        <v>4015.3162453200998</v>
      </c>
      <c r="AQ42">
        <v>12256.665442469999</v>
      </c>
      <c r="AR42">
        <v>13668.291245436099</v>
      </c>
      <c r="AS42">
        <v>6359.6652622131396</v>
      </c>
      <c r="AT42">
        <v>-13668.291245436099</v>
      </c>
      <c r="AU42" s="71">
        <f t="shared" si="2"/>
        <v>0.47833250977048974</v>
      </c>
    </row>
    <row r="43" spans="2:47" ht="13" x14ac:dyDescent="0.6">
      <c r="E43">
        <v>6.6051985541725399E-4</v>
      </c>
      <c r="F43" s="26">
        <f t="shared" si="1"/>
        <v>2.8999999999999998E-2</v>
      </c>
      <c r="H43" s="73">
        <f t="shared" si="6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v>2.8999999999999998E-2</v>
      </c>
      <c r="X43">
        <v>157518914.53572401</v>
      </c>
      <c r="Y43">
        <v>-50</v>
      </c>
      <c r="Z43">
        <v>4</v>
      </c>
      <c r="AA43">
        <v>5.0799999999999998E-2</v>
      </c>
      <c r="AB43">
        <v>0.05</v>
      </c>
      <c r="AC43">
        <v>2.8085559450264599</v>
      </c>
      <c r="AD43">
        <v>0.81373566565868904</v>
      </c>
      <c r="AE43">
        <v>17.027643673836099</v>
      </c>
      <c r="AF43">
        <v>8.7808242504183909</v>
      </c>
      <c r="AG43">
        <v>3.9768597359514199</v>
      </c>
      <c r="AH43">
        <v>4.0226976697659698</v>
      </c>
      <c r="AI43">
        <v>0.47024665254749598</v>
      </c>
      <c r="AJ43">
        <v>3.0914629672226202</v>
      </c>
      <c r="AK43">
        <v>2.8085559450264599</v>
      </c>
      <c r="AL43">
        <v>0.81373566565868904</v>
      </c>
      <c r="AM43">
        <v>196.92621282208</v>
      </c>
      <c r="AN43">
        <v>1.9948202793677701</v>
      </c>
      <c r="AO43">
        <v>49197.391323478303</v>
      </c>
      <c r="AP43">
        <v>4249.97018416028</v>
      </c>
      <c r="AQ43">
        <v>12243.5335080285</v>
      </c>
      <c r="AR43">
        <v>13665.4738815891</v>
      </c>
      <c r="AS43">
        <v>6858.7866656690403</v>
      </c>
      <c r="AT43">
        <v>-13665.4738815891</v>
      </c>
      <c r="AU43" s="71">
        <f t="shared" si="2"/>
        <v>0.28973454030698426</v>
      </c>
    </row>
    <row r="44" spans="2:47" ht="13" x14ac:dyDescent="0.6">
      <c r="E44">
        <v>8.0424771931898698E-4</v>
      </c>
      <c r="F44" s="26">
        <f t="shared" si="1"/>
        <v>3.2000000000000001E-2</v>
      </c>
      <c r="H44" s="73">
        <f t="shared" si="6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v>3.2000000000000001E-2</v>
      </c>
      <c r="X44">
        <v>191794730.65943101</v>
      </c>
      <c r="Y44">
        <v>-50</v>
      </c>
      <c r="Z44">
        <v>4</v>
      </c>
      <c r="AA44">
        <v>5.0799999999999998E-2</v>
      </c>
      <c r="AB44">
        <v>0.05</v>
      </c>
      <c r="AC44">
        <v>3.1896810299862599</v>
      </c>
      <c r="AD44">
        <v>0.78562211445310204</v>
      </c>
      <c r="AE44">
        <v>17.0275002577905</v>
      </c>
      <c r="AF44">
        <v>8.4305825889970993</v>
      </c>
      <c r="AG44">
        <v>3.9776860190662902</v>
      </c>
      <c r="AH44">
        <v>3.98710543196241</v>
      </c>
      <c r="AI44">
        <v>0.45056792898603398</v>
      </c>
      <c r="AJ44">
        <v>3.5502137073803</v>
      </c>
      <c r="AK44">
        <v>3.1896810299862599</v>
      </c>
      <c r="AL44">
        <v>0.78562211445310204</v>
      </c>
      <c r="AM44">
        <v>203.744506349696</v>
      </c>
      <c r="AN44">
        <v>2.40405891553316</v>
      </c>
      <c r="AO44">
        <v>46371.378270024201</v>
      </c>
      <c r="AP44">
        <v>4139.28541553994</v>
      </c>
      <c r="AQ44">
        <v>12240.474647064601</v>
      </c>
      <c r="AR44">
        <v>13661.991170465401</v>
      </c>
      <c r="AS44">
        <v>6754.40317085077</v>
      </c>
      <c r="AT44">
        <v>-13661.991170465401</v>
      </c>
      <c r="AU44" s="71">
        <f t="shared" si="2"/>
        <v>0.24630115270694833</v>
      </c>
    </row>
    <row r="45" spans="2:47" ht="13" x14ac:dyDescent="0.6">
      <c r="E45">
        <v>8.5529859993982102E-4</v>
      </c>
      <c r="F45" s="26">
        <f t="shared" si="1"/>
        <v>3.2999999999999995E-2</v>
      </c>
      <c r="H45" s="73">
        <f t="shared" si="6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v>3.2999999999999995E-2</v>
      </c>
      <c r="X45">
        <v>203969200.86730501</v>
      </c>
      <c r="Y45">
        <v>-50</v>
      </c>
      <c r="Z45">
        <v>4</v>
      </c>
      <c r="AA45">
        <v>5.0799999999999998E-2</v>
      </c>
      <c r="AB45">
        <v>0.05</v>
      </c>
      <c r="AC45">
        <v>3.3254598073157302</v>
      </c>
      <c r="AD45">
        <v>0.77698241408077695</v>
      </c>
      <c r="AE45">
        <v>17.0234846085147</v>
      </c>
      <c r="AF45">
        <v>8.5531916495910707</v>
      </c>
      <c r="AG45">
        <v>4.0283246316839803</v>
      </c>
      <c r="AH45">
        <v>3.9958632266073799</v>
      </c>
      <c r="AI45">
        <v>0.44385250817716099</v>
      </c>
      <c r="AJ45">
        <v>3.71315709360531</v>
      </c>
      <c r="AK45">
        <v>3.3254598073157302</v>
      </c>
      <c r="AL45">
        <v>0.77698241408077695</v>
      </c>
      <c r="AM45">
        <v>205.91290802266099</v>
      </c>
      <c r="AN45">
        <v>2.54847739323495</v>
      </c>
      <c r="AO45">
        <v>45608.374411250297</v>
      </c>
      <c r="AP45">
        <v>4188.1711147003398</v>
      </c>
      <c r="AQ45">
        <v>12240.7598992934</v>
      </c>
      <c r="AR45">
        <v>13663.294282984099</v>
      </c>
      <c r="AS45">
        <v>6725.9024158235998</v>
      </c>
      <c r="AT45">
        <v>-13663.294282984099</v>
      </c>
      <c r="AU45" s="71">
        <f t="shared" si="2"/>
        <v>0.23364661102548326</v>
      </c>
    </row>
    <row r="46" spans="2:47" ht="13" x14ac:dyDescent="0.6">
      <c r="E46">
        <v>1.2566370614359201E-3</v>
      </c>
      <c r="F46" s="26">
        <f t="shared" si="1"/>
        <v>4.0000000000000042E-2</v>
      </c>
      <c r="H46" s="73">
        <f t="shared" si="6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v>4.0000000000000042E-2</v>
      </c>
      <c r="X46">
        <v>299679266.65535998</v>
      </c>
      <c r="Y46">
        <v>-50</v>
      </c>
      <c r="Z46">
        <v>4</v>
      </c>
      <c r="AA46">
        <v>5.0799999999999998E-2</v>
      </c>
      <c r="AB46">
        <v>0.05</v>
      </c>
      <c r="AC46">
        <v>4.3857623030525197</v>
      </c>
      <c r="AD46">
        <v>0.72135320243274903</v>
      </c>
      <c r="AE46">
        <v>17.0283607540639</v>
      </c>
      <c r="AF46">
        <v>8.4066503977258495</v>
      </c>
      <c r="AG46">
        <v>3.9921912640894202</v>
      </c>
      <c r="AH46">
        <v>4.0385205701898501</v>
      </c>
      <c r="AI46">
        <v>0.39530414579233403</v>
      </c>
      <c r="AJ46">
        <v>4.9941254447864702</v>
      </c>
      <c r="AK46">
        <v>4.3857623030525197</v>
      </c>
      <c r="AL46">
        <v>0.72135320243274903</v>
      </c>
      <c r="AM46">
        <v>208.83857096252299</v>
      </c>
      <c r="AN46">
        <v>3.6644091006197699</v>
      </c>
      <c r="AO46">
        <v>41849.028388370498</v>
      </c>
      <c r="AP46">
        <v>3895.7518316589099</v>
      </c>
      <c r="AQ46">
        <v>12249.0668326586</v>
      </c>
      <c r="AR46">
        <v>13668.131520208401</v>
      </c>
      <c r="AS46">
        <v>6268.3380447051604</v>
      </c>
      <c r="AT46">
        <v>-13668.131520208401</v>
      </c>
      <c r="AU46" s="71">
        <f t="shared" si="2"/>
        <v>0.16447612811361947</v>
      </c>
    </row>
    <row r="47" spans="2:47" ht="13" x14ac:dyDescent="0.6">
      <c r="E47">
        <v>1.73494454294496E-3</v>
      </c>
      <c r="F47" s="26">
        <f t="shared" si="1"/>
        <v>4.6999999999999952E-2</v>
      </c>
      <c r="H47" s="73">
        <f t="shared" si="6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v>4.6999999999999952E-2</v>
      </c>
      <c r="X47">
        <v>413744687.526057</v>
      </c>
      <c r="Y47">
        <v>-50</v>
      </c>
      <c r="Z47">
        <v>4</v>
      </c>
      <c r="AA47">
        <v>5.0799999999999998E-2</v>
      </c>
      <c r="AB47">
        <v>0.05</v>
      </c>
      <c r="AC47">
        <v>5.6894910495509903</v>
      </c>
      <c r="AD47">
        <v>0.70582456139141603</v>
      </c>
      <c r="AE47">
        <v>17.0293646663829</v>
      </c>
      <c r="AF47">
        <v>8.9458186059926508</v>
      </c>
      <c r="AG47">
        <v>3.9828867904940699</v>
      </c>
      <c r="AH47">
        <v>4.0339388930229401</v>
      </c>
      <c r="AI47">
        <v>0.35477470613867201</v>
      </c>
      <c r="AJ47">
        <v>6.5207196916491501</v>
      </c>
      <c r="AK47">
        <v>5.6894910495509903</v>
      </c>
      <c r="AL47">
        <v>0.70582456139141603</v>
      </c>
      <c r="AM47">
        <v>196.60587472333501</v>
      </c>
      <c r="AN47">
        <v>4.98366648815957</v>
      </c>
      <c r="AO47">
        <v>39929.317345519303</v>
      </c>
      <c r="AP47">
        <v>4025.0883812434299</v>
      </c>
      <c r="AQ47">
        <v>12242.7552518133</v>
      </c>
      <c r="AR47">
        <v>13663.976036141299</v>
      </c>
      <c r="AS47">
        <v>6327.4224438128203</v>
      </c>
      <c r="AT47">
        <v>-13663.976036141299</v>
      </c>
      <c r="AU47" s="71">
        <f t="shared" si="2"/>
        <v>0.12405759236533452</v>
      </c>
    </row>
    <row r="48" spans="2:47" ht="13" x14ac:dyDescent="0.6">
      <c r="E48">
        <v>3.1172453105244701E-3</v>
      </c>
      <c r="F48" s="26">
        <f t="shared" si="1"/>
        <v>6.2999999999999987E-2</v>
      </c>
      <c r="H48" s="73">
        <f t="shared" si="6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v>6.2999999999999987E-2</v>
      </c>
      <c r="X48">
        <v>743391880.84695303</v>
      </c>
      <c r="Y48">
        <v>-50</v>
      </c>
      <c r="Z48">
        <v>4</v>
      </c>
      <c r="AA48">
        <v>5.0799999999999998E-2</v>
      </c>
      <c r="AB48">
        <v>0.05</v>
      </c>
      <c r="AC48">
        <v>9.0774525045954508</v>
      </c>
      <c r="AD48">
        <v>0.65714488266622795</v>
      </c>
      <c r="AE48">
        <v>17.031229074975201</v>
      </c>
      <c r="AF48">
        <v>9.2114833410354695</v>
      </c>
      <c r="AG48">
        <v>4.0121645152507304</v>
      </c>
      <c r="AH48">
        <v>4.0136414378930496</v>
      </c>
      <c r="AI48">
        <v>0.29669517473693602</v>
      </c>
      <c r="AJ48">
        <v>10.9323252333688</v>
      </c>
      <c r="AK48">
        <v>9.0774525045954508</v>
      </c>
      <c r="AL48">
        <v>0.65714488266622795</v>
      </c>
      <c r="AM48">
        <v>193.88900012924299</v>
      </c>
      <c r="AN48">
        <v>8.4203076219292292</v>
      </c>
      <c r="AO48">
        <v>37716.475225001297</v>
      </c>
      <c r="AP48">
        <v>3524.1180494421801</v>
      </c>
      <c r="AQ48">
        <v>12241.054069002999</v>
      </c>
      <c r="AR48">
        <v>13663.1004680325</v>
      </c>
      <c r="AS48">
        <v>5373.1421557609301</v>
      </c>
      <c r="AT48">
        <v>-13663.1004680325</v>
      </c>
      <c r="AU48" s="71">
        <f t="shared" si="2"/>
        <v>7.2393095125923165E-2</v>
      </c>
    </row>
    <row r="49" spans="2:47" ht="13.75" thickBot="1" x14ac:dyDescent="0.75">
      <c r="E49" s="67">
        <v>1.22718463030851E-2</v>
      </c>
      <c r="F49" s="26">
        <f t="shared" si="1"/>
        <v>0.12499999999999985</v>
      </c>
      <c r="H49" s="69">
        <f t="shared" si="6"/>
        <v>11</v>
      </c>
      <c r="I49" s="67">
        <v>1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v>0.12499999999999985</v>
      </c>
      <c r="X49" s="67">
        <v>2926555338.4312501</v>
      </c>
      <c r="Y49" s="67">
        <v>-50</v>
      </c>
      <c r="Z49" s="67">
        <v>4</v>
      </c>
      <c r="AA49" s="67">
        <v>5.0799999999999998E-2</v>
      </c>
      <c r="AB49" s="67">
        <v>0.05</v>
      </c>
      <c r="AC49" s="67">
        <v>24.709954049806498</v>
      </c>
      <c r="AD49" s="67">
        <v>0.43622139308735802</v>
      </c>
      <c r="AE49" s="67">
        <v>17.034742768091501</v>
      </c>
      <c r="AF49" s="67">
        <v>8.4288254110281997</v>
      </c>
      <c r="AG49" s="67">
        <v>4.0178140520704497</v>
      </c>
      <c r="AH49" s="67">
        <v>3.9934512011721601</v>
      </c>
      <c r="AI49" s="67">
        <v>0.18547643250314</v>
      </c>
      <c r="AJ49" s="67">
        <v>40.140500366956502</v>
      </c>
      <c r="AK49" s="67">
        <v>24.709954049806498</v>
      </c>
      <c r="AL49" s="67">
        <v>0.43622139308735802</v>
      </c>
      <c r="AM49" s="67">
        <v>210.56480821580899</v>
      </c>
      <c r="AN49" s="67">
        <v>24.273732699574602</v>
      </c>
      <c r="AO49" s="67">
        <v>35625.198216193901</v>
      </c>
      <c r="AP49" s="67">
        <v>3152.5840288356198</v>
      </c>
      <c r="AQ49" s="67">
        <v>12237.7461565909</v>
      </c>
      <c r="AR49" s="67">
        <v>13656.240074135099</v>
      </c>
      <c r="AS49" s="67">
        <v>4608.1844112686204</v>
      </c>
      <c r="AT49" s="67">
        <v>-13656.240074135099</v>
      </c>
      <c r="AU49" s="80">
        <f t="shared" si="2"/>
        <v>1.7653670751798668E-2</v>
      </c>
    </row>
    <row r="50" spans="2:47" ht="22.75" x14ac:dyDescent="0.95">
      <c r="B50" t="s">
        <v>20</v>
      </c>
      <c r="C50">
        <f>AR50/AR61</f>
        <v>0.85141796411867554</v>
      </c>
      <c r="E50" s="77">
        <v>7.85398163397448E-5</v>
      </c>
      <c r="F50" s="26">
        <f t="shared" si="1"/>
        <v>9.9999999999999985E-3</v>
      </c>
      <c r="G50" s="79">
        <f>AB50</f>
        <v>0.06</v>
      </c>
      <c r="H50" s="78">
        <v>1</v>
      </c>
      <c r="I50" s="76">
        <v>1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v>9.9999999999999985E-3</v>
      </c>
      <c r="X50" s="76">
        <v>18729954.165959999</v>
      </c>
      <c r="Y50" s="76">
        <v>-50</v>
      </c>
      <c r="Z50" s="76">
        <v>4</v>
      </c>
      <c r="AA50" s="76">
        <v>5.0799999999999998E-2</v>
      </c>
      <c r="AB50" s="76">
        <v>0.06</v>
      </c>
      <c r="AC50" s="76">
        <v>1.1679133932157799</v>
      </c>
      <c r="AD50" s="76">
        <v>0.92185479654065305</v>
      </c>
      <c r="AE50" s="76">
        <v>17.0254924331526</v>
      </c>
      <c r="AF50" s="76">
        <v>9.6229511227618296</v>
      </c>
      <c r="AG50" s="76">
        <v>4.79337978530857</v>
      </c>
      <c r="AH50" s="76">
        <v>4.8083329016298704</v>
      </c>
      <c r="AI50" s="77">
        <v>0.56974506931020696</v>
      </c>
      <c r="AJ50" s="77">
        <v>1.23463589442081</v>
      </c>
      <c r="AK50" s="76">
        <v>1.1679133932157799</v>
      </c>
      <c r="AL50" s="76">
        <v>0.92185479654065305</v>
      </c>
      <c r="AM50" s="76">
        <v>174.16578298427501</v>
      </c>
      <c r="AN50" s="76">
        <v>0.246058596675127</v>
      </c>
      <c r="AO50" s="76">
        <v>165476.288211304</v>
      </c>
      <c r="AP50" s="76">
        <v>5273.1566173993097</v>
      </c>
      <c r="AQ50" s="76">
        <v>14779.660821776</v>
      </c>
      <c r="AR50" s="76">
        <v>16484.086680988901</v>
      </c>
      <c r="AS50" s="76">
        <v>8568.3482451397795</v>
      </c>
      <c r="AT50" s="76">
        <v>-16484.086680988901</v>
      </c>
      <c r="AU50" s="75">
        <f t="shared" si="2"/>
        <v>0.78931777124533253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1"/>
        <v>1.6000000000000011E-2</v>
      </c>
      <c r="H51" s="73">
        <f t="shared" ref="H51:H60" si="7">H50+1</f>
        <v>2</v>
      </c>
      <c r="I51" s="66">
        <v>1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v>1.6000000000000011E-2</v>
      </c>
      <c r="X51" s="66">
        <v>47948682.664857604</v>
      </c>
      <c r="Y51" s="66">
        <v>-50</v>
      </c>
      <c r="Z51" s="66">
        <v>4</v>
      </c>
      <c r="AA51" s="66">
        <v>5.0799999999999998E-2</v>
      </c>
      <c r="AB51" s="66">
        <v>0.06</v>
      </c>
      <c r="AC51" s="66">
        <v>1.5317124936222799</v>
      </c>
      <c r="AD51" s="66">
        <v>0.90520700350804095</v>
      </c>
      <c r="AE51" s="66">
        <v>17.026352929426</v>
      </c>
      <c r="AF51" s="66">
        <v>9.6091921805602691</v>
      </c>
      <c r="AG51" s="66">
        <v>4.8202399857315203</v>
      </c>
      <c r="AH51" s="66">
        <v>4.8095164841857203</v>
      </c>
      <c r="AI51" s="72">
        <v>0.54706781479896405</v>
      </c>
      <c r="AJ51" s="72">
        <v>1.62579664132808</v>
      </c>
      <c r="AK51" s="66">
        <v>1.5317124936222799</v>
      </c>
      <c r="AL51" s="66">
        <v>0.90520700350804095</v>
      </c>
      <c r="AM51" s="66">
        <v>177.334337640896</v>
      </c>
      <c r="AN51" s="66">
        <v>0.62650549011423995</v>
      </c>
      <c r="AO51" s="66">
        <v>85314.485133750801</v>
      </c>
      <c r="AP51" s="66">
        <v>5326.5012681389999</v>
      </c>
      <c r="AQ51" s="66">
        <v>14777.3577181455</v>
      </c>
      <c r="AR51" s="66">
        <v>16482.859434384402</v>
      </c>
      <c r="AS51" s="66">
        <v>8618.4560579343706</v>
      </c>
      <c r="AT51" s="66">
        <v>-16482.859434384402</v>
      </c>
      <c r="AU51" s="71">
        <f t="shared" si="2"/>
        <v>0.59097709738422022</v>
      </c>
    </row>
    <row r="52" spans="2:47" ht="13" x14ac:dyDescent="0.6">
      <c r="E52" s="66">
        <v>2.54469004940773E-4</v>
      </c>
      <c r="F52" s="26">
        <f t="shared" si="1"/>
        <v>1.7999999999999992E-2</v>
      </c>
      <c r="H52" s="73">
        <f t="shared" si="7"/>
        <v>3</v>
      </c>
      <c r="I52" s="66">
        <v>1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v>1.7999999999999992E-2</v>
      </c>
      <c r="X52" s="66">
        <v>60685051.497710504</v>
      </c>
      <c r="Y52" s="66">
        <v>-50</v>
      </c>
      <c r="Z52" s="66">
        <v>4</v>
      </c>
      <c r="AA52" s="66">
        <v>5.0799999999999998E-2</v>
      </c>
      <c r="AB52" s="66">
        <v>0.06</v>
      </c>
      <c r="AC52" s="66">
        <v>1.69907341242279</v>
      </c>
      <c r="AD52" s="66">
        <v>0.906062469465864</v>
      </c>
      <c r="AE52" s="66">
        <v>17.026639761517099</v>
      </c>
      <c r="AF52" s="66">
        <v>9.9707764525955795</v>
      </c>
      <c r="AG52" s="66">
        <v>4.8420359506881097</v>
      </c>
      <c r="AH52" s="66">
        <v>4.8063258825084203</v>
      </c>
      <c r="AI52" s="72">
        <v>0.53769088028464795</v>
      </c>
      <c r="AJ52" s="72">
        <v>1.7963016604194399</v>
      </c>
      <c r="AK52" s="66">
        <v>1.69907341242279</v>
      </c>
      <c r="AL52" s="66">
        <v>0.906062469465864</v>
      </c>
      <c r="AM52" s="66">
        <v>177.159649561078</v>
      </c>
      <c r="AN52" s="66">
        <v>0.79301094295692598</v>
      </c>
      <c r="AO52" s="66">
        <v>74787.993900092799</v>
      </c>
      <c r="AP52" s="66">
        <v>5088.6843495756802</v>
      </c>
      <c r="AQ52" s="66">
        <v>14770.6748855106</v>
      </c>
      <c r="AR52" s="66">
        <v>16481.1415478405</v>
      </c>
      <c r="AS52" s="66">
        <v>8108.7391046491603</v>
      </c>
      <c r="AT52" s="66">
        <v>-16481.1415478405</v>
      </c>
      <c r="AU52" s="71">
        <f t="shared" si="2"/>
        <v>0.53326858206430661</v>
      </c>
    </row>
    <row r="53" spans="2:47" ht="13" x14ac:dyDescent="0.6">
      <c r="E53" s="66">
        <v>3.1415926535897898E-4</v>
      </c>
      <c r="F53" s="26">
        <f t="shared" si="1"/>
        <v>1.999999999999999E-2</v>
      </c>
      <c r="H53" s="73">
        <f t="shared" si="7"/>
        <v>4</v>
      </c>
      <c r="I53" s="66">
        <v>1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v>1.999999999999999E-2</v>
      </c>
      <c r="X53" s="66">
        <v>74919816.6638401</v>
      </c>
      <c r="Y53" s="66">
        <v>-50</v>
      </c>
      <c r="Z53" s="66">
        <v>4</v>
      </c>
      <c r="AA53" s="66">
        <v>5.0799999999999998E-2</v>
      </c>
      <c r="AB53" s="66">
        <v>0.06</v>
      </c>
      <c r="AC53" s="66">
        <v>1.87712649602231</v>
      </c>
      <c r="AD53" s="66">
        <v>0.90007856736200498</v>
      </c>
      <c r="AE53" s="66">
        <v>17.026352929426</v>
      </c>
      <c r="AF53" s="66">
        <v>10.018987132374001</v>
      </c>
      <c r="AG53" s="66">
        <v>4.8172928691365602</v>
      </c>
      <c r="AH53" s="66">
        <v>4.7971092789150402</v>
      </c>
      <c r="AI53" s="72">
        <v>0.52745057966240905</v>
      </c>
      <c r="AJ53" s="72">
        <v>1.9868653179259399</v>
      </c>
      <c r="AK53" s="66">
        <v>1.87712649602231</v>
      </c>
      <c r="AL53" s="66">
        <v>0.90007856736200498</v>
      </c>
      <c r="AM53" s="66">
        <v>178.319760724346</v>
      </c>
      <c r="AN53" s="66">
        <v>0.97704792866029999</v>
      </c>
      <c r="AO53" s="66">
        <v>67079.227283471904</v>
      </c>
      <c r="AP53" s="66">
        <v>5250.7465131114304</v>
      </c>
      <c r="AQ53" s="66">
        <v>14784.7264190067</v>
      </c>
      <c r="AR53" s="66">
        <v>16486.029765254501</v>
      </c>
      <c r="AS53" s="66">
        <v>8449.3934662521406</v>
      </c>
      <c r="AT53" s="66">
        <v>-16486.029765254501</v>
      </c>
      <c r="AU53" s="71">
        <f t="shared" si="2"/>
        <v>0.47949808884446504</v>
      </c>
    </row>
    <row r="54" spans="2:47" ht="13" x14ac:dyDescent="0.6">
      <c r="E54" s="66">
        <v>6.6051985541725399E-4</v>
      </c>
      <c r="F54" s="26">
        <f t="shared" si="1"/>
        <v>2.8999999999999998E-2</v>
      </c>
      <c r="H54" s="73">
        <f t="shared" si="7"/>
        <v>5</v>
      </c>
      <c r="I54" s="66">
        <v>1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v>2.8999999999999998E-2</v>
      </c>
      <c r="X54" s="66">
        <v>157518914.53572401</v>
      </c>
      <c r="Y54" s="66">
        <v>-50</v>
      </c>
      <c r="Z54" s="66">
        <v>4</v>
      </c>
      <c r="AA54" s="66">
        <v>5.0799999999999998E-2</v>
      </c>
      <c r="AB54" s="66">
        <v>0.06</v>
      </c>
      <c r="AC54" s="66">
        <v>2.8249922344418001</v>
      </c>
      <c r="AD54" s="66">
        <v>0.82351791022599297</v>
      </c>
      <c r="AE54" s="66">
        <v>17.026926593608302</v>
      </c>
      <c r="AF54" s="66">
        <v>8.8192458494883503</v>
      </c>
      <c r="AG54" s="66">
        <v>4.7817535860009102</v>
      </c>
      <c r="AH54" s="66">
        <v>4.8464752522222501</v>
      </c>
      <c r="AI54" s="66">
        <v>0.473833172211377</v>
      </c>
      <c r="AJ54" s="66">
        <v>3.0926242846909102</v>
      </c>
      <c r="AK54" s="66">
        <v>2.8249922344418001</v>
      </c>
      <c r="AL54" s="66">
        <v>0.82351791022599297</v>
      </c>
      <c r="AM54" s="66">
        <v>194.618366534377</v>
      </c>
      <c r="AN54" s="66">
        <v>2.0014743242158102</v>
      </c>
      <c r="AO54" s="66">
        <v>49321.251104410301</v>
      </c>
      <c r="AP54" s="66">
        <v>5094.57101878105</v>
      </c>
      <c r="AQ54" s="66">
        <v>14770.473133047601</v>
      </c>
      <c r="AR54" s="66">
        <v>16481.537934250598</v>
      </c>
      <c r="AS54" s="66">
        <v>8252.3979845656795</v>
      </c>
      <c r="AT54" s="66">
        <v>-16481.537934250598</v>
      </c>
      <c r="AU54" s="71">
        <f t="shared" si="2"/>
        <v>0.2915115660092123</v>
      </c>
    </row>
    <row r="55" spans="2:47" ht="13" x14ac:dyDescent="0.6">
      <c r="E55" s="66">
        <v>8.0424771931898698E-4</v>
      </c>
      <c r="F55" s="26">
        <f t="shared" si="1"/>
        <v>3.2000000000000001E-2</v>
      </c>
      <c r="H55" s="73">
        <f t="shared" si="7"/>
        <v>6</v>
      </c>
      <c r="I55" s="66">
        <v>1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v>3.2000000000000001E-2</v>
      </c>
      <c r="X55" s="66">
        <v>191794730.65943101</v>
      </c>
      <c r="Y55" s="66">
        <v>-50</v>
      </c>
      <c r="Z55" s="66">
        <v>4</v>
      </c>
      <c r="AA55" s="66">
        <v>5.0799999999999998E-2</v>
      </c>
      <c r="AB55" s="66">
        <v>0.06</v>
      </c>
      <c r="AC55" s="66">
        <v>3.2010719355438599</v>
      </c>
      <c r="AD55" s="66">
        <v>0.79164586550375704</v>
      </c>
      <c r="AE55" s="66">
        <v>17.026926593608302</v>
      </c>
      <c r="AF55" s="66">
        <v>8.4593414312377</v>
      </c>
      <c r="AG55" s="66">
        <v>4.8536659403135198</v>
      </c>
      <c r="AH55" s="66">
        <v>4.8536768993552997</v>
      </c>
      <c r="AI55" s="66">
        <v>0.45466528384580002</v>
      </c>
      <c r="AJ55" s="66">
        <v>3.55147116558831</v>
      </c>
      <c r="AK55" s="66">
        <v>3.2010719355438599</v>
      </c>
      <c r="AL55" s="66">
        <v>0.79164586550375704</v>
      </c>
      <c r="AM55" s="66">
        <v>202.245590921954</v>
      </c>
      <c r="AN55" s="66">
        <v>2.4094260700400998</v>
      </c>
      <c r="AO55" s="66">
        <v>46433.543938734801</v>
      </c>
      <c r="AP55" s="66">
        <v>4820.6722083397599</v>
      </c>
      <c r="AQ55" s="66">
        <v>14782.828551286901</v>
      </c>
      <c r="AR55" s="66">
        <v>16480.7926205812</v>
      </c>
      <c r="AS55" s="66">
        <v>7896.6764844711297</v>
      </c>
      <c r="AT55" s="66">
        <v>-16480.7926205812</v>
      </c>
      <c r="AU55" s="71">
        <f t="shared" si="2"/>
        <v>0.24730649027706306</v>
      </c>
    </row>
    <row r="56" spans="2:47" ht="13" x14ac:dyDescent="0.6">
      <c r="E56" s="66">
        <v>8.5529859993982102E-4</v>
      </c>
      <c r="F56" s="26">
        <f t="shared" si="1"/>
        <v>3.2999999999999995E-2</v>
      </c>
      <c r="H56" s="73">
        <f t="shared" si="7"/>
        <v>7</v>
      </c>
      <c r="I56" s="66">
        <v>1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v>3.2999999999999995E-2</v>
      </c>
      <c r="X56" s="66">
        <v>203969200.86730501</v>
      </c>
      <c r="Y56" s="66">
        <v>-50</v>
      </c>
      <c r="Z56" s="66">
        <v>4</v>
      </c>
      <c r="AA56" s="66">
        <v>5.0799999999999998E-2</v>
      </c>
      <c r="AB56" s="66">
        <v>0.06</v>
      </c>
      <c r="AC56" s="66">
        <v>3.33216266428605</v>
      </c>
      <c r="AD56" s="66">
        <v>0.78052116168865804</v>
      </c>
      <c r="AE56" s="66">
        <v>17.0254924331526</v>
      </c>
      <c r="AF56" s="66">
        <v>8.4831850872219103</v>
      </c>
      <c r="AG56" s="66">
        <v>4.8432141666089796</v>
      </c>
      <c r="AH56" s="66">
        <v>4.8516235959435097</v>
      </c>
      <c r="AI56" s="66">
        <v>0.44801073366641903</v>
      </c>
      <c r="AJ56" s="66">
        <v>3.7144468573712701</v>
      </c>
      <c r="AK56" s="66">
        <v>3.33216266428605</v>
      </c>
      <c r="AL56" s="66">
        <v>0.78052116168865804</v>
      </c>
      <c r="AM56" s="66">
        <v>204.99536233542599</v>
      </c>
      <c r="AN56" s="66">
        <v>2.55164150259739</v>
      </c>
      <c r="AO56" s="66">
        <v>45643.752109880697</v>
      </c>
      <c r="AP56" s="66">
        <v>4939.8653289775602</v>
      </c>
      <c r="AQ56" s="66">
        <v>14770.1346673481</v>
      </c>
      <c r="AR56" s="66">
        <v>16480.950443207901</v>
      </c>
      <c r="AS56" s="66">
        <v>8019.6914121722502</v>
      </c>
      <c r="AT56" s="66">
        <v>-16480.950443207901</v>
      </c>
      <c r="AU56" s="71">
        <f t="shared" si="2"/>
        <v>0.23423861327486925</v>
      </c>
    </row>
    <row r="57" spans="2:47" ht="13" x14ac:dyDescent="0.6">
      <c r="E57" s="66">
        <v>1.2566370614359201E-3</v>
      </c>
      <c r="F57" s="26">
        <f t="shared" si="1"/>
        <v>4.0000000000000042E-2</v>
      </c>
      <c r="H57" s="73">
        <f t="shared" si="7"/>
        <v>8</v>
      </c>
      <c r="I57" s="66">
        <v>1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v>4.0000000000000042E-2</v>
      </c>
      <c r="X57" s="66">
        <v>299679266.65535998</v>
      </c>
      <c r="Y57" s="66">
        <v>-50</v>
      </c>
      <c r="Z57" s="66">
        <v>4</v>
      </c>
      <c r="AA57" s="66">
        <v>5.0799999999999998E-2</v>
      </c>
      <c r="AB57" s="66">
        <v>0.06</v>
      </c>
      <c r="AC57" s="66">
        <v>4.4221159635284097</v>
      </c>
      <c r="AD57" s="66">
        <v>0.73700213288466498</v>
      </c>
      <c r="AE57" s="66">
        <v>17.027930505927198</v>
      </c>
      <c r="AF57" s="66">
        <v>8.3842166318395801</v>
      </c>
      <c r="AG57" s="66">
        <v>4.7849196856888501</v>
      </c>
      <c r="AH57" s="66">
        <v>4.8479192889355298</v>
      </c>
      <c r="AI57" s="66">
        <v>0.401702510474507</v>
      </c>
      <c r="AJ57" s="66">
        <v>4.9956824469019798</v>
      </c>
      <c r="AK57" s="66">
        <v>4.4221159635284097</v>
      </c>
      <c r="AL57" s="66">
        <v>0.73700213288466498</v>
      </c>
      <c r="AM57" s="66">
        <v>205.36970014290401</v>
      </c>
      <c r="AN57" s="66">
        <v>3.6851138306437399</v>
      </c>
      <c r="AO57" s="66">
        <v>41958.9821173663</v>
      </c>
      <c r="AP57" s="66">
        <v>4560.3562597223099</v>
      </c>
      <c r="AQ57" s="66">
        <v>14762.029512672199</v>
      </c>
      <c r="AR57" s="66">
        <v>16477.4990768307</v>
      </c>
      <c r="AS57" s="66">
        <v>7351.8837469578502</v>
      </c>
      <c r="AT57" s="66">
        <v>-16477.4990768307</v>
      </c>
      <c r="AU57" s="71">
        <f t="shared" si="2"/>
        <v>0.1666627783991016</v>
      </c>
    </row>
    <row r="58" spans="2:47" ht="13" x14ac:dyDescent="0.6">
      <c r="E58" s="66">
        <v>1.73494454294496E-3</v>
      </c>
      <c r="F58" s="26">
        <f t="shared" si="1"/>
        <v>4.6999999999999952E-2</v>
      </c>
      <c r="H58" s="73">
        <f t="shared" si="7"/>
        <v>9</v>
      </c>
      <c r="I58" s="66">
        <v>1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v>4.6999999999999952E-2</v>
      </c>
      <c r="X58" s="66">
        <v>413744687.526057</v>
      </c>
      <c r="Y58" s="66">
        <v>-50</v>
      </c>
      <c r="Z58" s="66">
        <v>4</v>
      </c>
      <c r="AA58" s="66">
        <v>5.0799999999999998E-2</v>
      </c>
      <c r="AB58" s="66">
        <v>0.06</v>
      </c>
      <c r="AC58" s="66">
        <v>5.7223738460540696</v>
      </c>
      <c r="AD58" s="66">
        <v>0.71409193703071105</v>
      </c>
      <c r="AE58" s="66">
        <v>17.026066097334901</v>
      </c>
      <c r="AF58" s="66">
        <v>8.8095188087769696</v>
      </c>
      <c r="AG58" s="66">
        <v>4.7836822652513602</v>
      </c>
      <c r="AH58" s="66">
        <v>4.8550280394827103</v>
      </c>
      <c r="AI58" s="66">
        <v>0.36243586104292702</v>
      </c>
      <c r="AJ58" s="66">
        <v>6.5225946262425003</v>
      </c>
      <c r="AK58" s="66">
        <v>5.7223738460540696</v>
      </c>
      <c r="AL58" s="66">
        <v>0.71409193703071105</v>
      </c>
      <c r="AM58" s="66">
        <v>198.71365607501599</v>
      </c>
      <c r="AN58" s="66">
        <v>5.0082819090233501</v>
      </c>
      <c r="AO58" s="66">
        <v>39962.2411910054</v>
      </c>
      <c r="AP58" s="66">
        <v>4703.1237147272104</v>
      </c>
      <c r="AQ58" s="66">
        <v>14765.321560713101</v>
      </c>
      <c r="AR58" s="66">
        <v>16480.0221453331</v>
      </c>
      <c r="AS58" s="66">
        <v>7373.4190311271605</v>
      </c>
      <c r="AT58" s="66">
        <v>-16480.0221453331</v>
      </c>
      <c r="AU58" s="71">
        <f t="shared" si="2"/>
        <v>0.12478945910238311</v>
      </c>
    </row>
    <row r="59" spans="2:47" ht="13" x14ac:dyDescent="0.6">
      <c r="E59" s="66">
        <v>3.1172453105244701E-3</v>
      </c>
      <c r="F59" s="26">
        <f t="shared" si="1"/>
        <v>6.2999999999999987E-2</v>
      </c>
      <c r="H59" s="73">
        <f t="shared" si="7"/>
        <v>10</v>
      </c>
      <c r="I59" s="66">
        <v>1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v>6.2999999999999987E-2</v>
      </c>
      <c r="X59" s="66">
        <v>743391880.84695303</v>
      </c>
      <c r="Y59" s="66">
        <v>-50</v>
      </c>
      <c r="Z59" s="66">
        <v>4</v>
      </c>
      <c r="AA59" s="66">
        <v>5.0799999999999998E-2</v>
      </c>
      <c r="AB59" s="66">
        <v>0.06</v>
      </c>
      <c r="AC59" s="66">
        <v>9.2246598249758307</v>
      </c>
      <c r="AD59" s="66">
        <v>0.678759849819912</v>
      </c>
      <c r="AE59" s="66">
        <v>17.0254924331526</v>
      </c>
      <c r="AF59" s="66">
        <v>9.2229885462887502</v>
      </c>
      <c r="AG59" s="66">
        <v>4.7780977082904501</v>
      </c>
      <c r="AH59" s="66">
        <v>4.8992299527298702</v>
      </c>
      <c r="AI59" s="66">
        <v>0.30673421204956502</v>
      </c>
      <c r="AJ59" s="66">
        <v>10.9351196518867</v>
      </c>
      <c r="AK59" s="66">
        <v>9.2246598249758307</v>
      </c>
      <c r="AL59" s="66">
        <v>0.678759849819912</v>
      </c>
      <c r="AM59" s="66">
        <v>193.27415157423201</v>
      </c>
      <c r="AN59" s="66">
        <v>8.5458999751558995</v>
      </c>
      <c r="AO59" s="66">
        <v>37764.638815416103</v>
      </c>
      <c r="AP59" s="66">
        <v>4588.1714299046898</v>
      </c>
      <c r="AQ59" s="66">
        <v>14764.606420272899</v>
      </c>
      <c r="AR59" s="66">
        <v>16477.296894354498</v>
      </c>
      <c r="AS59" s="66">
        <v>7111.8604209593796</v>
      </c>
      <c r="AT59" s="66">
        <v>-16477.296894354498</v>
      </c>
      <c r="AU59" s="71">
        <f t="shared" si="2"/>
        <v>7.3581016828627652E-2</v>
      </c>
    </row>
    <row r="60" spans="2:47" ht="13.75" thickBot="1" x14ac:dyDescent="0.75">
      <c r="E60" s="67">
        <v>1.22718463030851E-2</v>
      </c>
      <c r="F60" s="26">
        <f t="shared" si="1"/>
        <v>0.12499999999999985</v>
      </c>
      <c r="H60" s="69">
        <f t="shared" si="7"/>
        <v>11</v>
      </c>
      <c r="I60" s="67">
        <v>1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v>0.12499999999999985</v>
      </c>
      <c r="X60" s="67">
        <v>2926555338.4312501</v>
      </c>
      <c r="Y60" s="67">
        <v>-50</v>
      </c>
      <c r="Z60" s="67">
        <v>4</v>
      </c>
      <c r="AA60" s="67">
        <v>5.0799999999999998E-2</v>
      </c>
      <c r="AB60" s="67">
        <v>0.06</v>
      </c>
      <c r="AC60" s="67">
        <v>26.410322578731002</v>
      </c>
      <c r="AD60" s="67">
        <v>0.496898376739493</v>
      </c>
      <c r="AE60" s="67">
        <v>17.032232987294201</v>
      </c>
      <c r="AF60" s="67">
        <v>8.7042952405031304</v>
      </c>
      <c r="AG60" s="67">
        <v>4.82189937805577</v>
      </c>
      <c r="AH60" s="67">
        <v>4.7788834673831797</v>
      </c>
      <c r="AI60" s="67">
        <v>0.20995737832832201</v>
      </c>
      <c r="AJ60" s="67">
        <v>40.1493589685007</v>
      </c>
      <c r="AK60" s="67">
        <v>26.410322578731002</v>
      </c>
      <c r="AL60" s="67">
        <v>0.496898376739493</v>
      </c>
      <c r="AM60" s="67">
        <v>200.78873461028601</v>
      </c>
      <c r="AN60" s="67">
        <v>25.9134242019915</v>
      </c>
      <c r="AO60" s="67">
        <v>35667.286247267002</v>
      </c>
      <c r="AP60" s="67">
        <v>3901.75792233741</v>
      </c>
      <c r="AQ60" s="67">
        <v>14749.964882460999</v>
      </c>
      <c r="AR60" s="67">
        <v>16463.7832762984</v>
      </c>
      <c r="AS60" s="67">
        <v>5724.8174465210304</v>
      </c>
      <c r="AT60" s="67">
        <v>-16463.7832762984</v>
      </c>
      <c r="AU60" s="80">
        <f t="shared" si="2"/>
        <v>1.8814551592779848E-2</v>
      </c>
    </row>
    <row r="61" spans="2:47" ht="22.75" x14ac:dyDescent="0.95">
      <c r="B61" t="s">
        <v>20</v>
      </c>
      <c r="C61">
        <f>AR61/AR72</f>
        <v>0.86691875705982024</v>
      </c>
      <c r="E61" s="77">
        <v>7.85398163397448E-5</v>
      </c>
      <c r="F61" s="26">
        <f t="shared" si="1"/>
        <v>9.9999999999999985E-3</v>
      </c>
      <c r="G61" s="79">
        <f>AB61</f>
        <v>7.0000000000000007E-2</v>
      </c>
      <c r="H61" s="78">
        <v>1</v>
      </c>
      <c r="I61" s="76">
        <v>1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v>9.9999999999999985E-3</v>
      </c>
      <c r="X61" s="76">
        <v>18729954.165959999</v>
      </c>
      <c r="Y61" s="76">
        <v>-50</v>
      </c>
      <c r="Z61" s="76">
        <v>4</v>
      </c>
      <c r="AA61" s="76">
        <v>5.0799999999999998E-2</v>
      </c>
      <c r="AB61" s="76">
        <v>7.0000000000000007E-2</v>
      </c>
      <c r="AC61" s="76">
        <v>1.1733182001062501</v>
      </c>
      <c r="AD61" s="76">
        <v>0.92688237029631004</v>
      </c>
      <c r="AE61" s="76">
        <v>17.025779265243798</v>
      </c>
      <c r="AF61" s="76">
        <v>9.8910443351669102</v>
      </c>
      <c r="AG61" s="76">
        <v>5.5782169970486901</v>
      </c>
      <c r="AH61" s="76">
        <v>5.6127008733524599</v>
      </c>
      <c r="AI61" s="77">
        <v>0.57069679606660695</v>
      </c>
      <c r="AJ61" s="77">
        <v>1.2354496647383599</v>
      </c>
      <c r="AK61" s="76">
        <v>1.1733182001062501</v>
      </c>
      <c r="AL61" s="76">
        <v>0.92688237029631004</v>
      </c>
      <c r="AM61" s="76">
        <v>173.22647388583201</v>
      </c>
      <c r="AN61" s="76">
        <v>0.246435829809941</v>
      </c>
      <c r="AO61" s="76">
        <v>165990.75246396201</v>
      </c>
      <c r="AP61" s="76">
        <v>6220.2223264362901</v>
      </c>
      <c r="AQ61" s="76">
        <v>17365.013408649302</v>
      </c>
      <c r="AR61" s="76">
        <v>19360.745692101998</v>
      </c>
      <c r="AS61" s="76">
        <v>10103.7105718561</v>
      </c>
      <c r="AT61" s="76">
        <v>-19360.745692101998</v>
      </c>
      <c r="AU61" s="75">
        <f t="shared" si="2"/>
        <v>0.78996675429766283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1"/>
        <v>1.6000000000000011E-2</v>
      </c>
      <c r="H62" s="73">
        <f t="shared" ref="H62:H71" si="8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v>1.6000000000000011E-2</v>
      </c>
      <c r="X62">
        <v>47948682.664857604</v>
      </c>
      <c r="Y62">
        <v>-50</v>
      </c>
      <c r="Z62">
        <v>4</v>
      </c>
      <c r="AA62">
        <v>5.0799999999999998E-2</v>
      </c>
      <c r="AB62">
        <v>7.0000000000000007E-2</v>
      </c>
      <c r="AC62">
        <v>1.53264424731578</v>
      </c>
      <c r="AD62">
        <v>0.90601197484316898</v>
      </c>
      <c r="AE62">
        <v>17.022050448059101</v>
      </c>
      <c r="AF62">
        <v>9.5750344797162903</v>
      </c>
      <c r="AG62">
        <v>5.6446419504909899</v>
      </c>
      <c r="AH62">
        <v>5.6501943034309399</v>
      </c>
      <c r="AI62" s="18">
        <v>0.54838208441676295</v>
      </c>
      <c r="AJ62" s="18">
        <v>1.62669497052002</v>
      </c>
      <c r="AK62">
        <v>1.53264424731578</v>
      </c>
      <c r="AL62">
        <v>0.90601197484316898</v>
      </c>
      <c r="AM62">
        <v>177.17584954385899</v>
      </c>
      <c r="AN62">
        <v>0.62663227247261699</v>
      </c>
      <c r="AO62">
        <v>85349.246131095904</v>
      </c>
      <c r="AP62">
        <v>6256.3626537746504</v>
      </c>
      <c r="AQ62">
        <v>17361.0066218869</v>
      </c>
      <c r="AR62">
        <v>19360.808583913498</v>
      </c>
      <c r="AS62">
        <v>10190.19306252</v>
      </c>
      <c r="AT62">
        <v>-19360.808583913498</v>
      </c>
      <c r="AU62" s="71">
        <f t="shared" si="2"/>
        <v>0.59114303689843672</v>
      </c>
    </row>
    <row r="63" spans="2:47" ht="13" x14ac:dyDescent="0.6">
      <c r="E63">
        <v>2.54469004940773E-4</v>
      </c>
      <c r="F63" s="26">
        <f t="shared" si="1"/>
        <v>1.7999999999999992E-2</v>
      </c>
      <c r="H63" s="73">
        <f t="shared" si="8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v>1.7999999999999992E-2</v>
      </c>
      <c r="X63">
        <v>60685051.497710504</v>
      </c>
      <c r="Y63">
        <v>-50</v>
      </c>
      <c r="Z63">
        <v>4</v>
      </c>
      <c r="AA63">
        <v>5.0799999999999998E-2</v>
      </c>
      <c r="AB63">
        <v>7.0000000000000007E-2</v>
      </c>
      <c r="AC63">
        <v>1.69187134288706</v>
      </c>
      <c r="AD63">
        <v>0.90031112899614596</v>
      </c>
      <c r="AE63">
        <v>17.026639761517099</v>
      </c>
      <c r="AF63">
        <v>9.7329862130628992</v>
      </c>
      <c r="AG63">
        <v>5.6029083217189903</v>
      </c>
      <c r="AH63">
        <v>5.6177010595836201</v>
      </c>
      <c r="AI63" s="18">
        <v>0.539089521380131</v>
      </c>
      <c r="AJ63" s="18">
        <v>1.7972371364000299</v>
      </c>
      <c r="AK63">
        <v>1.69187134288706</v>
      </c>
      <c r="AL63">
        <v>0.90031112899614596</v>
      </c>
      <c r="AM63">
        <v>178.28203259778101</v>
      </c>
      <c r="AN63">
        <v>0.79156021389091102</v>
      </c>
      <c r="AO63">
        <v>74606.583910308298</v>
      </c>
      <c r="AP63">
        <v>6065.1530448634203</v>
      </c>
      <c r="AQ63">
        <v>17347.436301118199</v>
      </c>
      <c r="AR63">
        <v>19362.906327705099</v>
      </c>
      <c r="AS63">
        <v>9660.3439837421101</v>
      </c>
      <c r="AT63">
        <v>-19362.906327705099</v>
      </c>
      <c r="AU63" s="71">
        <f t="shared" si="2"/>
        <v>0.53213923906284033</v>
      </c>
    </row>
    <row r="64" spans="2:47" ht="13" x14ac:dyDescent="0.6">
      <c r="E64">
        <v>3.1415926535897898E-4</v>
      </c>
      <c r="F64" s="26">
        <f t="shared" si="1"/>
        <v>1.999999999999999E-2</v>
      </c>
      <c r="H64" s="73">
        <f t="shared" si="8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v>1.999999999999999E-2</v>
      </c>
      <c r="X64">
        <v>74919816.6638401</v>
      </c>
      <c r="Y64">
        <v>-50</v>
      </c>
      <c r="Z64">
        <v>4</v>
      </c>
      <c r="AA64">
        <v>5.0799999999999998E-2</v>
      </c>
      <c r="AB64">
        <v>7.0000000000000007E-2</v>
      </c>
      <c r="AC64">
        <v>1.87348161737026</v>
      </c>
      <c r="AD64">
        <v>0.89733408597749098</v>
      </c>
      <c r="AE64">
        <v>17.026352929426</v>
      </c>
      <c r="AF64">
        <v>9.7957160305789799</v>
      </c>
      <c r="AG64">
        <v>5.6280501498452002</v>
      </c>
      <c r="AH64">
        <v>5.5931329710808102</v>
      </c>
      <c r="AI64" s="18">
        <v>0.52911920768892495</v>
      </c>
      <c r="AJ64" s="18">
        <v>1.9878426037794299</v>
      </c>
      <c r="AK64">
        <v>1.87348161737026</v>
      </c>
      <c r="AL64">
        <v>0.89733408597749098</v>
      </c>
      <c r="AM64">
        <v>178.85791200431501</v>
      </c>
      <c r="AN64">
        <v>0.976147531392769</v>
      </c>
      <c r="AO64">
        <v>67010.421266247504</v>
      </c>
      <c r="AP64">
        <v>6044.8810155033398</v>
      </c>
      <c r="AQ64">
        <v>17359.4538063123</v>
      </c>
      <c r="AR64">
        <v>19363.993445580101</v>
      </c>
      <c r="AS64">
        <v>9807.2252761792297</v>
      </c>
      <c r="AT64">
        <v>-19363.993445580101</v>
      </c>
      <c r="AU64" s="71">
        <f t="shared" si="2"/>
        <v>0.47896604784254415</v>
      </c>
    </row>
    <row r="65" spans="5:47" ht="13" x14ac:dyDescent="0.6">
      <c r="E65">
        <v>6.6051985541725399E-4</v>
      </c>
      <c r="F65" s="26">
        <f t="shared" si="1"/>
        <v>2.8999999999999998E-2</v>
      </c>
      <c r="H65" s="73">
        <f t="shared" si="8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v>2.8999999999999998E-2</v>
      </c>
      <c r="X65">
        <v>157518914.53572401</v>
      </c>
      <c r="Y65">
        <v>-50</v>
      </c>
      <c r="Z65">
        <v>4</v>
      </c>
      <c r="AA65">
        <v>5.0799999999999998E-2</v>
      </c>
      <c r="AB65">
        <v>7.0000000000000007E-2</v>
      </c>
      <c r="AC65">
        <v>2.8053880903941502</v>
      </c>
      <c r="AD65">
        <v>0.81184834492311098</v>
      </c>
      <c r="AE65">
        <v>17.026926593608302</v>
      </c>
      <c r="AF65">
        <v>8.4738829376140803</v>
      </c>
      <c r="AG65">
        <v>5.5994260173877199</v>
      </c>
      <c r="AH65">
        <v>5.5899794932036597</v>
      </c>
      <c r="AI65">
        <v>0.47670619591392499</v>
      </c>
      <c r="AJ65">
        <v>3.0938433185821101</v>
      </c>
      <c r="AK65">
        <v>2.8053880903941502</v>
      </c>
      <c r="AL65">
        <v>0.81184834492311098</v>
      </c>
      <c r="AM65">
        <v>197.37860398843199</v>
      </c>
      <c r="AN65">
        <v>1.99353974547104</v>
      </c>
      <c r="AO65">
        <v>49173.371023072803</v>
      </c>
      <c r="AP65">
        <v>5610.7025329812896</v>
      </c>
      <c r="AQ65">
        <v>17357.8643147373</v>
      </c>
      <c r="AR65">
        <v>19365.086026130601</v>
      </c>
      <c r="AS65">
        <v>9033.1002798950394</v>
      </c>
      <c r="AT65">
        <v>-19365.086026130601</v>
      </c>
      <c r="AU65" s="71">
        <f t="shared" si="2"/>
        <v>0.2893889610863245</v>
      </c>
    </row>
    <row r="66" spans="5:47" ht="13" x14ac:dyDescent="0.6">
      <c r="E66">
        <v>8.0424771931898698E-4</v>
      </c>
      <c r="F66" s="26">
        <f t="shared" si="1"/>
        <v>3.2000000000000001E-2</v>
      </c>
      <c r="H66" s="73">
        <f t="shared" si="8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v>3.2000000000000001E-2</v>
      </c>
      <c r="X66">
        <v>191794730.65943101</v>
      </c>
      <c r="Y66">
        <v>-50</v>
      </c>
      <c r="Z66">
        <v>4</v>
      </c>
      <c r="AA66">
        <v>5.0799999999999998E-2</v>
      </c>
      <c r="AB66">
        <v>7.0000000000000007E-2</v>
      </c>
      <c r="AC66">
        <v>3.2363393636753202</v>
      </c>
      <c r="AD66">
        <v>0.81099151772596001</v>
      </c>
      <c r="AE66">
        <v>17.027213425699401</v>
      </c>
      <c r="AF66">
        <v>8.7836426030577606</v>
      </c>
      <c r="AG66">
        <v>5.6163801107553404</v>
      </c>
      <c r="AH66">
        <v>5.60288661840044</v>
      </c>
      <c r="AI66">
        <v>0.457585859160972</v>
      </c>
      <c r="AJ66">
        <v>3.5527893811459599</v>
      </c>
      <c r="AK66">
        <v>3.2363393636753202</v>
      </c>
      <c r="AL66">
        <v>0.81099151772596001</v>
      </c>
      <c r="AM66">
        <v>197.48298063576701</v>
      </c>
      <c r="AN66">
        <v>2.4253478459493598</v>
      </c>
      <c r="AO66">
        <v>46637.649516410202</v>
      </c>
      <c r="AP66">
        <v>5499.5481906326104</v>
      </c>
      <c r="AQ66">
        <v>17362.222067966301</v>
      </c>
      <c r="AR66">
        <v>19365.2206996973</v>
      </c>
      <c r="AS66">
        <v>8919.5120791614409</v>
      </c>
      <c r="AT66">
        <v>-19365.2206996973</v>
      </c>
      <c r="AU66" s="71">
        <f t="shared" si="2"/>
        <v>0.25058914612865713</v>
      </c>
    </row>
    <row r="67" spans="5:47" ht="13" x14ac:dyDescent="0.6">
      <c r="E67">
        <v>8.5529859993982102E-4</v>
      </c>
      <c r="F67" s="26">
        <f t="shared" si="1"/>
        <v>3.2999999999999995E-2</v>
      </c>
      <c r="H67" s="73">
        <f t="shared" si="8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v>3.2999999999999995E-2</v>
      </c>
      <c r="X67">
        <v>203969200.86730501</v>
      </c>
      <c r="Y67">
        <v>-50</v>
      </c>
      <c r="Z67">
        <v>4</v>
      </c>
      <c r="AA67">
        <v>5.0799999999999998E-2</v>
      </c>
      <c r="AB67">
        <v>7.0000000000000007E-2</v>
      </c>
      <c r="AC67">
        <v>3.3404052294853401</v>
      </c>
      <c r="AD67">
        <v>0.78478701392647499</v>
      </c>
      <c r="AE67">
        <v>17.026352929426</v>
      </c>
      <c r="AF67">
        <v>8.3819247535595398</v>
      </c>
      <c r="AG67">
        <v>5.6283582324623502</v>
      </c>
      <c r="AH67">
        <v>5.62435477199746</v>
      </c>
      <c r="AI67">
        <v>0.45126810090435499</v>
      </c>
      <c r="AJ67">
        <v>3.7158012589243801</v>
      </c>
      <c r="AK67">
        <v>3.3404052294853401</v>
      </c>
      <c r="AL67">
        <v>0.78478701392647499</v>
      </c>
      <c r="AM67">
        <v>203.91220504033799</v>
      </c>
      <c r="AN67">
        <v>2.5556182155588698</v>
      </c>
      <c r="AO67">
        <v>45685.605648802899</v>
      </c>
      <c r="AP67">
        <v>5705.1895132896598</v>
      </c>
      <c r="AQ67">
        <v>17338.370094780301</v>
      </c>
      <c r="AR67">
        <v>19351.566883399701</v>
      </c>
      <c r="AS67">
        <v>9271.3610953491898</v>
      </c>
      <c r="AT67">
        <v>-19351.566883399701</v>
      </c>
      <c r="AU67" s="71">
        <f t="shared" si="2"/>
        <v>0.23493766774140393</v>
      </c>
    </row>
    <row r="68" spans="5:47" ht="13" x14ac:dyDescent="0.6">
      <c r="E68">
        <v>1.2566370614359201E-3</v>
      </c>
      <c r="F68" s="26">
        <f t="shared" si="1"/>
        <v>4.0000000000000042E-2</v>
      </c>
      <c r="H68" s="73">
        <f t="shared" si="8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v>4.0000000000000042E-2</v>
      </c>
      <c r="X68">
        <v>299679266.65535998</v>
      </c>
      <c r="Y68">
        <v>-50</v>
      </c>
      <c r="Z68">
        <v>4</v>
      </c>
      <c r="AA68">
        <v>5.0799999999999998E-2</v>
      </c>
      <c r="AB68">
        <v>7.0000000000000007E-2</v>
      </c>
      <c r="AC68">
        <v>4.46031296865171</v>
      </c>
      <c r="AD68">
        <v>0.75351003679817596</v>
      </c>
      <c r="AE68">
        <v>17.025779265243798</v>
      </c>
      <c r="AF68">
        <v>8.6858111819169199</v>
      </c>
      <c r="AG68">
        <v>5.6032704077456499</v>
      </c>
      <c r="AH68">
        <v>5.6076968878172204</v>
      </c>
      <c r="AI68">
        <v>0.406434458228007</v>
      </c>
      <c r="AJ68">
        <v>4.9973168348017101</v>
      </c>
      <c r="AK68">
        <v>4.46031296865171</v>
      </c>
      <c r="AL68">
        <v>0.75351003679817596</v>
      </c>
      <c r="AM68">
        <v>201.08057954255801</v>
      </c>
      <c r="AN68">
        <v>3.7068029318535398</v>
      </c>
      <c r="AO68">
        <v>42074.1043490745</v>
      </c>
      <c r="AP68">
        <v>5296.6380338204999</v>
      </c>
      <c r="AQ68">
        <v>17357.005497870301</v>
      </c>
      <c r="AR68">
        <v>19364.474749098699</v>
      </c>
      <c r="AS68">
        <v>8471.6290801565901</v>
      </c>
      <c r="AT68">
        <v>-19364.474749098699</v>
      </c>
      <c r="AU68" s="71">
        <f t="shared" si="2"/>
        <v>0.16893658406799006</v>
      </c>
    </row>
    <row r="69" spans="5:47" ht="13" x14ac:dyDescent="0.6">
      <c r="E69">
        <v>1.73494454294496E-3</v>
      </c>
      <c r="F69" s="26">
        <f t="shared" si="1"/>
        <v>4.6999999999999952E-2</v>
      </c>
      <c r="H69" s="73">
        <f t="shared" si="8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v>4.6999999999999952E-2</v>
      </c>
      <c r="X69">
        <v>413744687.526057</v>
      </c>
      <c r="Y69">
        <v>-50</v>
      </c>
      <c r="Z69">
        <v>4</v>
      </c>
      <c r="AA69">
        <v>5.0799999999999998E-2</v>
      </c>
      <c r="AB69">
        <v>7.0000000000000007E-2</v>
      </c>
      <c r="AC69">
        <v>5.6962017904111599</v>
      </c>
      <c r="AD69">
        <v>0.70747743433051502</v>
      </c>
      <c r="AE69">
        <v>17.027930505927198</v>
      </c>
      <c r="AF69">
        <v>8.6760373487124802</v>
      </c>
      <c r="AG69">
        <v>5.6148673795232602</v>
      </c>
      <c r="AH69">
        <v>5.6023978094218103</v>
      </c>
      <c r="AI69">
        <v>0.368218238575097</v>
      </c>
      <c r="AJ69">
        <v>6.5245621836517103</v>
      </c>
      <c r="AK69">
        <v>5.6962017904111599</v>
      </c>
      <c r="AL69">
        <v>0.70747743433051502</v>
      </c>
      <c r="AM69">
        <v>197.753561369138</v>
      </c>
      <c r="AN69">
        <v>4.9887243560806303</v>
      </c>
      <c r="AO69">
        <v>39935.682178220603</v>
      </c>
      <c r="AP69">
        <v>5526.3804744989602</v>
      </c>
      <c r="AQ69">
        <v>17367.532225406201</v>
      </c>
      <c r="AR69">
        <v>19360.4968634254</v>
      </c>
      <c r="AS69">
        <v>8774.4298408758805</v>
      </c>
      <c r="AT69">
        <v>-19360.4968634254</v>
      </c>
      <c r="AU69" s="71">
        <f t="shared" si="2"/>
        <v>0.12420161018899724</v>
      </c>
    </row>
    <row r="70" spans="5:47" ht="13" x14ac:dyDescent="0.6">
      <c r="E70">
        <v>3.1172453105244701E-3</v>
      </c>
      <c r="F70" s="26">
        <f t="shared" ref="F70:F82" si="9">2*SQRT(E70/PI())</f>
        <v>6.2999999999999987E-2</v>
      </c>
      <c r="H70" s="73">
        <f t="shared" si="8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v>6.2999999999999987E-2</v>
      </c>
      <c r="X70">
        <v>743391880.84695303</v>
      </c>
      <c r="Y70">
        <v>-50</v>
      </c>
      <c r="Z70">
        <v>4</v>
      </c>
      <c r="AA70">
        <v>5.0799999999999998E-2</v>
      </c>
      <c r="AB70">
        <v>7.0000000000000007E-2</v>
      </c>
      <c r="AC70">
        <v>9.0458498330819701</v>
      </c>
      <c r="AD70">
        <v>0.66113026226572802</v>
      </c>
      <c r="AE70">
        <v>17.021763615967899</v>
      </c>
      <c r="AF70">
        <v>8.7934376319696597</v>
      </c>
      <c r="AG70">
        <v>5.6664455683360302</v>
      </c>
      <c r="AH70">
        <v>5.6391099309708697</v>
      </c>
      <c r="AI70">
        <v>0.31372402776553898</v>
      </c>
      <c r="AJ70">
        <v>10.938049416139799</v>
      </c>
      <c r="AK70">
        <v>9.0458498330819701</v>
      </c>
      <c r="AL70">
        <v>0.66113026226572802</v>
      </c>
      <c r="AM70">
        <v>190.36489866829899</v>
      </c>
      <c r="AN70">
        <v>8.3847195708162499</v>
      </c>
      <c r="AO70">
        <v>37744.824277193198</v>
      </c>
      <c r="AP70">
        <v>5107.8983069247397</v>
      </c>
      <c r="AQ70">
        <v>17363.5084003302</v>
      </c>
      <c r="AR70">
        <v>19363.135163399002</v>
      </c>
      <c r="AS70">
        <v>8008.29883125387</v>
      </c>
      <c r="AT70">
        <v>-19363.135163399002</v>
      </c>
      <c r="AU70" s="71">
        <f t="shared" ref="AU70:AU104" si="10">AL70/AK70</f>
        <v>7.3086583843994385E-2</v>
      </c>
    </row>
    <row r="71" spans="5:47" ht="13.75" thickBot="1" x14ac:dyDescent="0.75">
      <c r="E71" s="67">
        <v>1.22718463030851E-2</v>
      </c>
      <c r="F71" s="26">
        <f t="shared" si="9"/>
        <v>0.12499999999999985</v>
      </c>
      <c r="H71" s="69">
        <f t="shared" si="8"/>
        <v>11</v>
      </c>
      <c r="I71" s="67">
        <v>1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v>0.12499999999999985</v>
      </c>
      <c r="X71" s="67">
        <v>2926555338.4312501</v>
      </c>
      <c r="Y71" s="67">
        <v>-50</v>
      </c>
      <c r="Z71" s="67">
        <v>4</v>
      </c>
      <c r="AA71" s="67">
        <v>5.0799999999999998E-2</v>
      </c>
      <c r="AB71" s="67">
        <v>7.0000000000000007E-2</v>
      </c>
      <c r="AC71" s="67">
        <v>26.554981135647701</v>
      </c>
      <c r="AD71" s="67">
        <v>0.51097657023480203</v>
      </c>
      <c r="AE71" s="67">
        <v>17.0353522862852</v>
      </c>
      <c r="AF71" s="67">
        <v>8.5705616052831708</v>
      </c>
      <c r="AG71" s="67">
        <v>5.6143685964512198</v>
      </c>
      <c r="AH71" s="67">
        <v>5.6645956524286998</v>
      </c>
      <c r="AI71" s="67">
        <v>0.226129779819944</v>
      </c>
      <c r="AJ71" s="67">
        <v>40.158687591471299</v>
      </c>
      <c r="AK71" s="67">
        <v>26.554981135647701</v>
      </c>
      <c r="AL71" s="67">
        <v>0.51097657023480203</v>
      </c>
      <c r="AM71" s="67">
        <v>194.99512830779599</v>
      </c>
      <c r="AN71" s="67">
        <v>26.044004565413001</v>
      </c>
      <c r="AO71" s="67">
        <v>35682.865108999402</v>
      </c>
      <c r="AP71" s="67">
        <v>4461.0798148267704</v>
      </c>
      <c r="AQ71" s="67">
        <v>17341.262835270099</v>
      </c>
      <c r="AR71" s="67">
        <v>19350.147665187698</v>
      </c>
      <c r="AS71" s="67">
        <v>6598.9812513249499</v>
      </c>
      <c r="AT71" s="67">
        <v>-19350.147665187698</v>
      </c>
      <c r="AU71" s="80">
        <f t="shared" si="10"/>
        <v>1.9242211757735404E-2</v>
      </c>
    </row>
    <row r="72" spans="5:47" ht="22.75" x14ac:dyDescent="0.95">
      <c r="E72" s="77">
        <v>7.85398163397448E-5</v>
      </c>
      <c r="F72" s="26">
        <f t="shared" si="9"/>
        <v>9.9999999999999985E-3</v>
      </c>
      <c r="G72" s="79">
        <f>AB72</f>
        <v>0.08</v>
      </c>
      <c r="H72" s="78">
        <v>1</v>
      </c>
      <c r="I72" s="76">
        <v>1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v>9.9999999999999985E-3</v>
      </c>
      <c r="X72" s="76">
        <v>18729954.165959999</v>
      </c>
      <c r="Y72" s="76">
        <v>-50</v>
      </c>
      <c r="Z72" s="76">
        <v>4</v>
      </c>
      <c r="AA72" s="76">
        <v>5.0799999999999998E-2</v>
      </c>
      <c r="AB72" s="76">
        <v>0.08</v>
      </c>
      <c r="AC72" s="76">
        <v>1.16979652689519</v>
      </c>
      <c r="AD72" s="76">
        <v>0.92360465008604797</v>
      </c>
      <c r="AE72" s="76">
        <v>17.0254924331526</v>
      </c>
      <c r="AF72" s="76">
        <v>9.5191462090452106</v>
      </c>
      <c r="AG72" s="76">
        <v>6.4101914635345896</v>
      </c>
      <c r="AH72" s="76">
        <v>6.4567147320784004</v>
      </c>
      <c r="AI72" s="77">
        <v>0.57135736261826298</v>
      </c>
      <c r="AJ72" s="77">
        <v>1.2363054788593599</v>
      </c>
      <c r="AK72" s="76">
        <v>1.16979652689519</v>
      </c>
      <c r="AL72" s="76">
        <v>0.92360465008604797</v>
      </c>
      <c r="AM72" s="76">
        <v>173.83812082841001</v>
      </c>
      <c r="AN72" s="76">
        <v>0.246191876809145</v>
      </c>
      <c r="AO72" s="76">
        <v>165654.408013373</v>
      </c>
      <c r="AP72" s="76">
        <v>6804.8581437462299</v>
      </c>
      <c r="AQ72" s="76">
        <v>20039.797022046499</v>
      </c>
      <c r="AR72" s="76">
        <v>22332.8259245013</v>
      </c>
      <c r="AS72" s="76">
        <v>11230.3694053569</v>
      </c>
      <c r="AT72" s="76">
        <v>-22332.8259245013</v>
      </c>
      <c r="AU72" s="75">
        <f t="shared" si="10"/>
        <v>0.78954299217952795</v>
      </c>
    </row>
    <row r="73" spans="5:47" ht="13" x14ac:dyDescent="0.6">
      <c r="E73" s="66">
        <v>2.0106192982974699E-4</v>
      </c>
      <c r="F73" s="26">
        <f t="shared" si="9"/>
        <v>1.6000000000000011E-2</v>
      </c>
      <c r="H73" s="73">
        <f t="shared" ref="H73:H82" si="11">H72+1</f>
        <v>2</v>
      </c>
      <c r="I73" s="66">
        <v>1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v>1.6000000000000011E-2</v>
      </c>
      <c r="X73" s="66">
        <v>47948682.664857604</v>
      </c>
      <c r="Y73" s="66">
        <v>-50</v>
      </c>
      <c r="Z73" s="66">
        <v>4</v>
      </c>
      <c r="AA73" s="66">
        <v>5.0799999999999998E-2</v>
      </c>
      <c r="AB73" s="66">
        <v>0.08</v>
      </c>
      <c r="AC73" s="66">
        <v>1.54751203008258</v>
      </c>
      <c r="AD73" s="66">
        <v>0.91842461111483398</v>
      </c>
      <c r="AE73" s="66">
        <v>17.026066097334901</v>
      </c>
      <c r="AF73" s="66">
        <v>10.166806747241999</v>
      </c>
      <c r="AG73" s="66">
        <v>6.50321856269845</v>
      </c>
      <c r="AH73" s="66">
        <v>6.3842576953574897</v>
      </c>
      <c r="AI73" s="72">
        <v>0.54932127133061404</v>
      </c>
      <c r="AJ73" s="72">
        <v>1.6276411296106299</v>
      </c>
      <c r="AK73" s="66">
        <v>1.54751203008258</v>
      </c>
      <c r="AL73" s="66">
        <v>0.91842461111483398</v>
      </c>
      <c r="AM73" s="66">
        <v>174.80000329376799</v>
      </c>
      <c r="AN73" s="66">
        <v>0.629087418967745</v>
      </c>
      <c r="AO73" s="66">
        <v>85843.354595999204</v>
      </c>
      <c r="AP73" s="66">
        <v>7224.6871083286396</v>
      </c>
      <c r="AQ73" s="66">
        <v>20031.886689778501</v>
      </c>
      <c r="AR73" s="66">
        <v>22327.247143211702</v>
      </c>
      <c r="AS73" s="66">
        <v>11461.951748687799</v>
      </c>
      <c r="AT73" s="66">
        <v>-22327.247143211702</v>
      </c>
      <c r="AU73" s="71">
        <f t="shared" si="10"/>
        <v>0.59348463421368303</v>
      </c>
    </row>
    <row r="74" spans="5:47" ht="13" x14ac:dyDescent="0.6">
      <c r="E74" s="66">
        <v>2.54469004940773E-4</v>
      </c>
      <c r="F74" s="26">
        <f t="shared" si="9"/>
        <v>1.7999999999999992E-2</v>
      </c>
      <c r="H74" s="73">
        <f t="shared" si="11"/>
        <v>3</v>
      </c>
      <c r="I74" s="66">
        <v>1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v>1.7999999999999992E-2</v>
      </c>
      <c r="X74" s="66">
        <v>60685051.497710504</v>
      </c>
      <c r="Y74" s="66">
        <v>-50</v>
      </c>
      <c r="Z74" s="66">
        <v>4</v>
      </c>
      <c r="AA74" s="66">
        <v>5.0799999999999998E-2</v>
      </c>
      <c r="AB74" s="66">
        <v>0.08</v>
      </c>
      <c r="AC74" s="66">
        <v>1.69952900626041</v>
      </c>
      <c r="AD74" s="66">
        <v>0.90644723574664499</v>
      </c>
      <c r="AE74" s="66">
        <v>17.026352929426</v>
      </c>
      <c r="AF74" s="66">
        <v>9.9290323880670002</v>
      </c>
      <c r="AG74" s="66">
        <v>6.4236611428106896</v>
      </c>
      <c r="AH74" s="66">
        <v>6.5555572374486104</v>
      </c>
      <c r="AI74" s="72">
        <v>0.54026260433675899</v>
      </c>
      <c r="AJ74" s="72">
        <v>1.7982238287043499</v>
      </c>
      <c r="AK74" s="66">
        <v>1.69952900626041</v>
      </c>
      <c r="AL74" s="66">
        <v>0.90644723574664499</v>
      </c>
      <c r="AM74" s="66">
        <v>177.08365129698899</v>
      </c>
      <c r="AN74" s="66">
        <v>0.79308177051376105</v>
      </c>
      <c r="AO74" s="66">
        <v>74801.409358800796</v>
      </c>
      <c r="AP74" s="66">
        <v>7024.8229093979799</v>
      </c>
      <c r="AQ74" s="66">
        <v>20020.562532877499</v>
      </c>
      <c r="AR74" s="66">
        <v>22322.3411293194</v>
      </c>
      <c r="AS74" s="66">
        <v>11292.635564554799</v>
      </c>
      <c r="AT74" s="66">
        <v>-22322.3411293194</v>
      </c>
      <c r="AU74" s="71">
        <f t="shared" si="10"/>
        <v>0.53335202424180028</v>
      </c>
    </row>
    <row r="75" spans="5:47" ht="13" x14ac:dyDescent="0.6">
      <c r="E75" s="66">
        <v>3.1415926535897898E-4</v>
      </c>
      <c r="F75" s="26">
        <f t="shared" si="9"/>
        <v>1.999999999999999E-2</v>
      </c>
      <c r="H75" s="73">
        <f t="shared" si="11"/>
        <v>4</v>
      </c>
      <c r="I75" s="66">
        <v>1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v>1.999999999999999E-2</v>
      </c>
      <c r="X75" s="66">
        <v>74919816.6638401</v>
      </c>
      <c r="Y75" s="66">
        <v>-50</v>
      </c>
      <c r="Z75" s="66">
        <v>4</v>
      </c>
      <c r="AA75" s="66">
        <v>5.0799999999999998E-2</v>
      </c>
      <c r="AB75" s="66">
        <v>0.08</v>
      </c>
      <c r="AC75" s="66">
        <v>1.87311924851875</v>
      </c>
      <c r="AD75" s="66">
        <v>0.89707665943625503</v>
      </c>
      <c r="AE75" s="66">
        <v>17.026066097334901</v>
      </c>
      <c r="AF75" s="66">
        <v>9.9297506435599896</v>
      </c>
      <c r="AG75" s="66">
        <v>6.42713403925704</v>
      </c>
      <c r="AH75" s="66">
        <v>6.4683042736783403</v>
      </c>
      <c r="AI75" s="72">
        <v>0.53039113558263495</v>
      </c>
      <c r="AJ75" s="72">
        <v>1.9888729018215301</v>
      </c>
      <c r="AK75" s="66">
        <v>1.87311924851875</v>
      </c>
      <c r="AL75" s="66">
        <v>0.89707665943625503</v>
      </c>
      <c r="AM75" s="66">
        <v>178.90751819782199</v>
      </c>
      <c r="AN75" s="66">
        <v>0.97604258908249697</v>
      </c>
      <c r="AO75" s="66">
        <v>67004.623962667902</v>
      </c>
      <c r="AP75" s="66">
        <v>7077.4874066251596</v>
      </c>
      <c r="AQ75" s="66">
        <v>20004.6266981359</v>
      </c>
      <c r="AR75" s="66">
        <v>22317.537626409401</v>
      </c>
      <c r="AS75" s="66">
        <v>11302.102082404899</v>
      </c>
      <c r="AT75" s="66">
        <v>-22317.537626409401</v>
      </c>
      <c r="AU75" s="71">
        <f t="shared" si="10"/>
        <v>0.47892127537830664</v>
      </c>
    </row>
    <row r="76" spans="5:47" ht="13" x14ac:dyDescent="0.6">
      <c r="E76" s="66">
        <v>6.6051985541725399E-4</v>
      </c>
      <c r="F76" s="26">
        <f t="shared" si="9"/>
        <v>2.8999999999999998E-2</v>
      </c>
      <c r="H76" s="73">
        <f t="shared" si="11"/>
        <v>5</v>
      </c>
      <c r="I76" s="66">
        <v>1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v>2.8999999999999998E-2</v>
      </c>
      <c r="X76" s="66">
        <v>157518914.53572401</v>
      </c>
      <c r="Y76" s="66">
        <v>-50</v>
      </c>
      <c r="Z76" s="66">
        <v>4</v>
      </c>
      <c r="AA76" s="66">
        <v>5.0799999999999998E-2</v>
      </c>
      <c r="AB76" s="66">
        <v>0.08</v>
      </c>
      <c r="AC76" s="66">
        <v>2.8391849858951099</v>
      </c>
      <c r="AD76" s="66">
        <v>0.83208069618297198</v>
      </c>
      <c r="AE76" s="66">
        <v>17.026352929426</v>
      </c>
      <c r="AF76" s="66">
        <v>8.9007456364051691</v>
      </c>
      <c r="AG76" s="66">
        <v>6.4344360575047004</v>
      </c>
      <c r="AH76" s="66">
        <v>6.4368875369259504</v>
      </c>
      <c r="AI76" s="66">
        <v>0.47922646166548399</v>
      </c>
      <c r="AJ76" s="66">
        <v>3.09512799657058</v>
      </c>
      <c r="AK76" s="66">
        <v>2.8391849858951099</v>
      </c>
      <c r="AL76" s="66">
        <v>0.83208069618297198</v>
      </c>
      <c r="AM76" s="66">
        <v>192.632398614735</v>
      </c>
      <c r="AN76" s="66">
        <v>2.0071042897121401</v>
      </c>
      <c r="AO76" s="66">
        <v>49430.403146330602</v>
      </c>
      <c r="AP76" s="66">
        <v>6676.2301032495398</v>
      </c>
      <c r="AQ76" s="66">
        <v>20020.722578152101</v>
      </c>
      <c r="AR76" s="66">
        <v>22323.543865031901</v>
      </c>
      <c r="AS76" s="66">
        <v>10930.294918170701</v>
      </c>
      <c r="AT76" s="66">
        <v>-22323.543865031901</v>
      </c>
      <c r="AU76" s="71">
        <f t="shared" si="10"/>
        <v>0.29307026499389643</v>
      </c>
    </row>
    <row r="77" spans="5:47" ht="13" x14ac:dyDescent="0.6">
      <c r="E77" s="66">
        <v>8.0424771931898698E-4</v>
      </c>
      <c r="F77" s="26">
        <f t="shared" si="9"/>
        <v>3.2000000000000001E-2</v>
      </c>
      <c r="H77" s="73">
        <f t="shared" si="11"/>
        <v>6</v>
      </c>
      <c r="I77" s="66">
        <v>1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v>3.2000000000000001E-2</v>
      </c>
      <c r="X77" s="66">
        <v>191794730.65943101</v>
      </c>
      <c r="Y77" s="66">
        <v>-50</v>
      </c>
      <c r="Z77" s="66">
        <v>4</v>
      </c>
      <c r="AA77" s="66">
        <v>5.0799999999999998E-2</v>
      </c>
      <c r="AB77" s="66">
        <v>0.08</v>
      </c>
      <c r="AC77" s="66">
        <v>3.2476721783839499</v>
      </c>
      <c r="AD77" s="66">
        <v>0.81724098342637796</v>
      </c>
      <c r="AE77" s="66">
        <v>17.0254924331526</v>
      </c>
      <c r="AF77" s="66">
        <v>8.9143913833888302</v>
      </c>
      <c r="AG77" s="66">
        <v>6.4618525051325104</v>
      </c>
      <c r="AH77" s="66">
        <v>6.3627048462323801</v>
      </c>
      <c r="AI77" s="66">
        <v>0.46038989884396903</v>
      </c>
      <c r="AJ77" s="66">
        <v>3.5541789832266</v>
      </c>
      <c r="AK77" s="66">
        <v>3.2476721783839499</v>
      </c>
      <c r="AL77" s="66">
        <v>0.81724098342637796</v>
      </c>
      <c r="AM77" s="66">
        <v>195.98580035702801</v>
      </c>
      <c r="AN77" s="66">
        <v>2.4304311949575799</v>
      </c>
      <c r="AO77" s="66">
        <v>46703.323019712399</v>
      </c>
      <c r="AP77" s="66">
        <v>6807.5679162689603</v>
      </c>
      <c r="AQ77" s="66">
        <v>20023.293539353399</v>
      </c>
      <c r="AR77" s="66">
        <v>22321.160210915601</v>
      </c>
      <c r="AS77" s="66">
        <v>11044.025316162901</v>
      </c>
      <c r="AT77" s="66">
        <v>-22321.160210915601</v>
      </c>
      <c r="AU77" s="71">
        <f t="shared" si="10"/>
        <v>0.25163900127168598</v>
      </c>
    </row>
    <row r="78" spans="5:47" ht="13" x14ac:dyDescent="0.6">
      <c r="E78" s="66">
        <v>8.5529859993982102E-4</v>
      </c>
      <c r="F78" s="26">
        <f t="shared" si="9"/>
        <v>3.2999999999999995E-2</v>
      </c>
      <c r="H78" s="73">
        <f t="shared" si="11"/>
        <v>7</v>
      </c>
      <c r="I78" s="66">
        <v>1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v>3.2999999999999995E-2</v>
      </c>
      <c r="X78" s="66">
        <v>203969200.86730501</v>
      </c>
      <c r="Y78" s="66">
        <v>-50</v>
      </c>
      <c r="Z78" s="66">
        <v>4</v>
      </c>
      <c r="AA78" s="66">
        <v>5.0799999999999998E-2</v>
      </c>
      <c r="AB78" s="66">
        <v>0.08</v>
      </c>
      <c r="AC78" s="66">
        <v>3.3445834949866402</v>
      </c>
      <c r="AD78" s="66">
        <v>0.78705120354917402</v>
      </c>
      <c r="AE78" s="66">
        <v>17.027213425699401</v>
      </c>
      <c r="AF78" s="66">
        <v>8.3992417907296204</v>
      </c>
      <c r="AG78" s="66">
        <v>6.4689857801158697</v>
      </c>
      <c r="AH78" s="66">
        <v>6.3913060444019099</v>
      </c>
      <c r="AI78" s="66">
        <v>0.45398627322101798</v>
      </c>
      <c r="AJ78" s="66">
        <v>3.71722899513136</v>
      </c>
      <c r="AK78" s="66">
        <v>3.3445834949866402</v>
      </c>
      <c r="AL78" s="66">
        <v>0.78705120354917402</v>
      </c>
      <c r="AM78" s="66">
        <v>203.334066912574</v>
      </c>
      <c r="AN78" s="66">
        <v>2.5575322914374699</v>
      </c>
      <c r="AO78" s="66">
        <v>45708.598390115701</v>
      </c>
      <c r="AP78" s="66">
        <v>6510.3800073762504</v>
      </c>
      <c r="AQ78" s="66">
        <v>20010.757495875401</v>
      </c>
      <c r="AR78" s="66">
        <v>22321.946005132701</v>
      </c>
      <c r="AS78" s="66">
        <v>10633.2370659634</v>
      </c>
      <c r="AT78" s="66">
        <v>-22321.946005132701</v>
      </c>
      <c r="AU78" s="71">
        <f t="shared" si="10"/>
        <v>0.2353211408024119</v>
      </c>
    </row>
    <row r="79" spans="5:47" ht="13" x14ac:dyDescent="0.6">
      <c r="E79" s="66">
        <v>1.2566370614359201E-3</v>
      </c>
      <c r="F79" s="26">
        <f t="shared" si="9"/>
        <v>4.0000000000000042E-2</v>
      </c>
      <c r="H79" s="73">
        <f t="shared" si="11"/>
        <v>8</v>
      </c>
      <c r="I79" s="66">
        <v>1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v>4.0000000000000042E-2</v>
      </c>
      <c r="X79" s="66">
        <v>299679266.65535998</v>
      </c>
      <c r="Y79" s="66">
        <v>-50</v>
      </c>
      <c r="Z79" s="66">
        <v>4</v>
      </c>
      <c r="AA79" s="66">
        <v>5.0799999999999998E-2</v>
      </c>
      <c r="AB79" s="66">
        <v>0.08</v>
      </c>
      <c r="AC79" s="66">
        <v>4.4322728330951602</v>
      </c>
      <c r="AD79" s="66">
        <v>0.74165826161929305</v>
      </c>
      <c r="AE79" s="66">
        <v>17.027356841745</v>
      </c>
      <c r="AF79" s="66">
        <v>8.5687085482733707</v>
      </c>
      <c r="AG79" s="66">
        <v>6.4022742614337398</v>
      </c>
      <c r="AH79" s="66">
        <v>6.45914952158315</v>
      </c>
      <c r="AI79" s="66">
        <v>0.40976204990699799</v>
      </c>
      <c r="AJ79" s="66">
        <v>4.9990362911922697</v>
      </c>
      <c r="AK79" s="66">
        <v>4.4322728330951602</v>
      </c>
      <c r="AL79" s="66">
        <v>0.74165826161929305</v>
      </c>
      <c r="AM79" s="66">
        <v>202.96289868646801</v>
      </c>
      <c r="AN79" s="66">
        <v>3.69061457147586</v>
      </c>
      <c r="AO79" s="66">
        <v>41992.991074474099</v>
      </c>
      <c r="AP79" s="66">
        <v>6423.5920761739299</v>
      </c>
      <c r="AQ79" s="66">
        <v>20021.5584782941</v>
      </c>
      <c r="AR79" s="66">
        <v>22322.965382885701</v>
      </c>
      <c r="AS79" s="66">
        <v>10332.123364831201</v>
      </c>
      <c r="AT79" s="66">
        <v>-22322.965382885701</v>
      </c>
      <c r="AU79" s="71">
        <f t="shared" si="10"/>
        <v>0.16733136464015363</v>
      </c>
    </row>
    <row r="80" spans="5:47" ht="13" x14ac:dyDescent="0.6">
      <c r="E80" s="66">
        <v>1.73494454294496E-3</v>
      </c>
      <c r="F80" s="26">
        <f t="shared" si="9"/>
        <v>4.6999999999999952E-2</v>
      </c>
      <c r="H80" s="73">
        <f t="shared" si="11"/>
        <v>9</v>
      </c>
      <c r="I80" s="66">
        <v>1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v>4.6999999999999952E-2</v>
      </c>
      <c r="X80" s="66">
        <v>413744687.526057</v>
      </c>
      <c r="Y80" s="66">
        <v>-50</v>
      </c>
      <c r="Z80" s="66">
        <v>4</v>
      </c>
      <c r="AA80" s="66">
        <v>5.0799999999999998E-2</v>
      </c>
      <c r="AB80" s="66">
        <v>0.08</v>
      </c>
      <c r="AC80" s="66">
        <v>5.7540654179433304</v>
      </c>
      <c r="AD80" s="66">
        <v>0.72497028566247401</v>
      </c>
      <c r="AE80" s="66">
        <v>17.027930505927198</v>
      </c>
      <c r="AF80" s="66">
        <v>8.6236843671895294</v>
      </c>
      <c r="AG80" s="66">
        <v>6.4071573533455801</v>
      </c>
      <c r="AH80" s="66">
        <v>6.4706844237979997</v>
      </c>
      <c r="AI80" s="66">
        <v>0.37326989005637801</v>
      </c>
      <c r="AJ80" s="66">
        <v>6.5266348636535998</v>
      </c>
      <c r="AK80" s="66">
        <v>5.7540654179433304</v>
      </c>
      <c r="AL80" s="66">
        <v>0.72497028566247401</v>
      </c>
      <c r="AM80" s="66">
        <v>195.99008932365899</v>
      </c>
      <c r="AN80" s="66">
        <v>5.0290951322808501</v>
      </c>
      <c r="AO80" s="66">
        <v>40017.373300791798</v>
      </c>
      <c r="AP80" s="66">
        <v>6339.0416083497903</v>
      </c>
      <c r="AQ80" s="66">
        <v>20010.873116652499</v>
      </c>
      <c r="AR80" s="66">
        <v>22318.574920828101</v>
      </c>
      <c r="AS80" s="66">
        <v>10158.533841963599</v>
      </c>
      <c r="AT80" s="66">
        <v>-22318.574920828101</v>
      </c>
      <c r="AU80" s="71">
        <f t="shared" si="10"/>
        <v>0.12599270828617021</v>
      </c>
    </row>
    <row r="81" spans="5:47" ht="13" x14ac:dyDescent="0.6">
      <c r="E81" s="66">
        <v>3.1172453105244701E-3</v>
      </c>
      <c r="F81" s="26">
        <f t="shared" si="9"/>
        <v>6.2999999999999987E-2</v>
      </c>
      <c r="H81" s="73">
        <f t="shared" si="11"/>
        <v>10</v>
      </c>
      <c r="I81" s="66">
        <v>1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v>6.2999999999999987E-2</v>
      </c>
      <c r="X81" s="66">
        <v>743391880.84695303</v>
      </c>
      <c r="Y81" s="66">
        <v>-50</v>
      </c>
      <c r="Z81" s="66">
        <v>4</v>
      </c>
      <c r="AA81" s="66">
        <v>5.0799999999999998E-2</v>
      </c>
      <c r="AB81" s="66">
        <v>0.08</v>
      </c>
      <c r="AC81" s="66">
        <v>9.2820270353090901</v>
      </c>
      <c r="AD81" s="66">
        <v>0.69305206341114201</v>
      </c>
      <c r="AE81" s="66">
        <v>17.029221250337301</v>
      </c>
      <c r="AF81" s="66">
        <v>9.1073826356409509</v>
      </c>
      <c r="AG81" s="66">
        <v>6.4738046879204303</v>
      </c>
      <c r="AH81" s="66">
        <v>6.4326046816466302</v>
      </c>
      <c r="AI81" s="66">
        <v>0.31997709663575802</v>
      </c>
      <c r="AJ81" s="66">
        <v>10.941136655588</v>
      </c>
      <c r="AK81" s="66">
        <v>9.2820270353090901</v>
      </c>
      <c r="AL81" s="66">
        <v>0.69305206341114201</v>
      </c>
      <c r="AM81" s="66">
        <v>189.12301144188999</v>
      </c>
      <c r="AN81" s="66">
        <v>8.5889749718979491</v>
      </c>
      <c r="AO81" s="66">
        <v>37809.028391046399</v>
      </c>
      <c r="AP81" s="66">
        <v>6091.7203468462903</v>
      </c>
      <c r="AQ81" s="66">
        <v>20010.045196648</v>
      </c>
      <c r="AR81" s="66">
        <v>22318.960713675599</v>
      </c>
      <c r="AS81" s="66">
        <v>9513.4403984439195</v>
      </c>
      <c r="AT81" s="66">
        <v>-22318.960713675599</v>
      </c>
      <c r="AU81" s="71">
        <f t="shared" si="10"/>
        <v>7.4666025079947795E-2</v>
      </c>
    </row>
    <row r="82" spans="5:47" ht="13.75" thickBot="1" x14ac:dyDescent="0.75">
      <c r="E82" s="67">
        <v>1.22718463030851E-2</v>
      </c>
      <c r="F82" s="26">
        <f t="shared" si="9"/>
        <v>0.12499999999999985</v>
      </c>
      <c r="H82" s="69">
        <f t="shared" si="11"/>
        <v>11</v>
      </c>
      <c r="I82" s="67">
        <v>1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v>0.12499999999999985</v>
      </c>
      <c r="X82" s="67">
        <v>2926555338.4312501</v>
      </c>
      <c r="Y82" s="67">
        <v>-50</v>
      </c>
      <c r="Z82" s="67">
        <v>4</v>
      </c>
      <c r="AA82" s="67">
        <v>5.0799999999999998E-2</v>
      </c>
      <c r="AB82" s="67">
        <v>0.08</v>
      </c>
      <c r="AC82" s="67">
        <v>27.5101212064646</v>
      </c>
      <c r="AD82" s="67">
        <v>0.54725903759744499</v>
      </c>
      <c r="AE82" s="67">
        <v>17.034742768091501</v>
      </c>
      <c r="AF82" s="67">
        <v>8.7338583151180806</v>
      </c>
      <c r="AG82" s="67">
        <v>6.4841591500557403</v>
      </c>
      <c r="AH82" s="67">
        <v>6.5083693838595797</v>
      </c>
      <c r="AI82" s="67">
        <v>0.23917487735631901</v>
      </c>
      <c r="AJ82" s="67">
        <v>40.168489774962502</v>
      </c>
      <c r="AK82" s="67">
        <v>27.5101212064646</v>
      </c>
      <c r="AL82" s="67">
        <v>0.54725903759744499</v>
      </c>
      <c r="AM82" s="67">
        <v>189.41279028544699</v>
      </c>
      <c r="AN82" s="67">
        <v>26.962862168867101</v>
      </c>
      <c r="AO82" s="67">
        <v>35706.542515229899</v>
      </c>
      <c r="AP82" s="67">
        <v>5203.1997811894198</v>
      </c>
      <c r="AQ82" s="67">
        <v>19995.5267077518</v>
      </c>
      <c r="AR82" s="67">
        <v>22301.708901874899</v>
      </c>
      <c r="AS82" s="67">
        <v>7586.2811488367197</v>
      </c>
      <c r="AT82" s="67">
        <v>-22301.708901874899</v>
      </c>
      <c r="AU82" s="80">
        <f t="shared" si="10"/>
        <v>1.98930071405445E-2</v>
      </c>
    </row>
    <row r="83" spans="5:47" ht="22.75" x14ac:dyDescent="0.95">
      <c r="F83" s="74">
        <f t="shared" ref="F83:F104" si="12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0"/>
        <v>#DIV/0!</v>
      </c>
    </row>
    <row r="84" spans="5:47" ht="13" x14ac:dyDescent="0.6">
      <c r="F84" s="74">
        <f t="shared" si="12"/>
        <v>0</v>
      </c>
      <c r="H84" s="73">
        <f t="shared" ref="H84:H93" si="13">H83+1</f>
        <v>2</v>
      </c>
      <c r="T84" s="72"/>
      <c r="U84" s="72"/>
      <c r="AU84" s="71" t="e">
        <f t="shared" si="10"/>
        <v>#DIV/0!</v>
      </c>
    </row>
    <row r="85" spans="5:47" ht="13" x14ac:dyDescent="0.6">
      <c r="F85" s="74">
        <f t="shared" si="12"/>
        <v>0</v>
      </c>
      <c r="H85" s="73">
        <f t="shared" si="13"/>
        <v>3</v>
      </c>
      <c r="T85" s="72"/>
      <c r="U85" s="72"/>
      <c r="AU85" s="71" t="e">
        <f t="shared" si="10"/>
        <v>#DIV/0!</v>
      </c>
    </row>
    <row r="86" spans="5:47" ht="13" x14ac:dyDescent="0.6">
      <c r="F86" s="74">
        <f t="shared" si="12"/>
        <v>0</v>
      </c>
      <c r="H86" s="73">
        <f t="shared" si="13"/>
        <v>4</v>
      </c>
      <c r="T86" s="72"/>
      <c r="U86" s="72"/>
      <c r="AU86" s="71" t="e">
        <f t="shared" si="10"/>
        <v>#DIV/0!</v>
      </c>
    </row>
    <row r="87" spans="5:47" ht="13" x14ac:dyDescent="0.6">
      <c r="F87" s="74">
        <f t="shared" si="12"/>
        <v>0</v>
      </c>
      <c r="H87" s="73">
        <f t="shared" si="13"/>
        <v>5</v>
      </c>
      <c r="T87" s="72"/>
      <c r="U87" s="72"/>
      <c r="AU87" s="71" t="e">
        <f t="shared" si="10"/>
        <v>#DIV/0!</v>
      </c>
    </row>
    <row r="88" spans="5:47" ht="13" x14ac:dyDescent="0.6">
      <c r="F88" s="74">
        <f t="shared" si="12"/>
        <v>0</v>
      </c>
      <c r="H88" s="73">
        <f t="shared" si="13"/>
        <v>6</v>
      </c>
      <c r="T88" s="72"/>
      <c r="U88" s="72"/>
      <c r="AU88" s="71" t="e">
        <f t="shared" si="10"/>
        <v>#DIV/0!</v>
      </c>
    </row>
    <row r="89" spans="5:47" ht="13" x14ac:dyDescent="0.6">
      <c r="F89" s="74">
        <f t="shared" si="12"/>
        <v>0</v>
      </c>
      <c r="H89" s="73">
        <f t="shared" si="13"/>
        <v>7</v>
      </c>
      <c r="T89" s="72"/>
      <c r="U89" s="72"/>
      <c r="AU89" s="71" t="e">
        <f t="shared" si="10"/>
        <v>#DIV/0!</v>
      </c>
    </row>
    <row r="90" spans="5:47" ht="13" x14ac:dyDescent="0.6">
      <c r="F90" s="74">
        <f t="shared" si="12"/>
        <v>0</v>
      </c>
      <c r="H90" s="73">
        <f t="shared" si="13"/>
        <v>8</v>
      </c>
      <c r="T90" s="72"/>
      <c r="U90" s="72"/>
      <c r="AU90" s="71" t="e">
        <f t="shared" si="10"/>
        <v>#DIV/0!</v>
      </c>
    </row>
    <row r="91" spans="5:47" ht="13" x14ac:dyDescent="0.6">
      <c r="F91" s="74">
        <f t="shared" si="12"/>
        <v>0</v>
      </c>
      <c r="H91" s="73">
        <f t="shared" si="13"/>
        <v>9</v>
      </c>
      <c r="T91" s="72"/>
      <c r="U91" s="72"/>
      <c r="AU91" s="71" t="e">
        <f t="shared" si="10"/>
        <v>#DIV/0!</v>
      </c>
    </row>
    <row r="92" spans="5:47" ht="13" x14ac:dyDescent="0.6">
      <c r="F92" s="74">
        <f t="shared" si="12"/>
        <v>0</v>
      </c>
      <c r="H92" s="73">
        <f t="shared" si="13"/>
        <v>10</v>
      </c>
      <c r="T92" s="72"/>
      <c r="U92" s="72"/>
      <c r="AU92" s="71" t="e">
        <f t="shared" si="10"/>
        <v>#DIV/0!</v>
      </c>
    </row>
    <row r="93" spans="5:47" ht="13.75" thickBot="1" x14ac:dyDescent="0.75">
      <c r="F93" s="74">
        <f t="shared" si="12"/>
        <v>0</v>
      </c>
      <c r="H93" s="69">
        <f t="shared" si="13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0"/>
        <v>#DIV/0!</v>
      </c>
    </row>
    <row r="94" spans="5:47" ht="22.75" x14ac:dyDescent="0.95">
      <c r="F94" s="74">
        <f t="shared" si="12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0"/>
        <v>#DIV/0!</v>
      </c>
    </row>
    <row r="95" spans="5:47" ht="13" x14ac:dyDescent="0.6">
      <c r="F95" s="74">
        <f t="shared" si="12"/>
        <v>0</v>
      </c>
      <c r="H95" s="73">
        <f t="shared" ref="H95:H104" si="14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0"/>
        <v>#DIV/0!</v>
      </c>
    </row>
    <row r="96" spans="5:47" ht="13" x14ac:dyDescent="0.6">
      <c r="F96" s="74">
        <f t="shared" si="12"/>
        <v>0</v>
      </c>
      <c r="H96" s="73">
        <f t="shared" si="14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0"/>
        <v>#DIV/0!</v>
      </c>
    </row>
    <row r="97" spans="6:47" ht="13" x14ac:dyDescent="0.6">
      <c r="F97" s="74">
        <f t="shared" si="12"/>
        <v>0</v>
      </c>
      <c r="H97" s="73">
        <f t="shared" si="14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0"/>
        <v>#DIV/0!</v>
      </c>
    </row>
    <row r="98" spans="6:47" ht="13" x14ac:dyDescent="0.6">
      <c r="F98" s="74">
        <f t="shared" si="12"/>
        <v>0</v>
      </c>
      <c r="H98" s="73">
        <f t="shared" si="14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0"/>
        <v>#DIV/0!</v>
      </c>
    </row>
    <row r="99" spans="6:47" ht="13" x14ac:dyDescent="0.6">
      <c r="F99" s="74">
        <f t="shared" si="12"/>
        <v>0</v>
      </c>
      <c r="H99" s="73">
        <f t="shared" si="14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0"/>
        <v>#DIV/0!</v>
      </c>
    </row>
    <row r="100" spans="6:47" ht="13" x14ac:dyDescent="0.6">
      <c r="F100" s="74">
        <f t="shared" si="12"/>
        <v>0</v>
      </c>
      <c r="H100" s="73">
        <f t="shared" si="14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0"/>
        <v>#DIV/0!</v>
      </c>
    </row>
    <row r="101" spans="6:47" ht="13" x14ac:dyDescent="0.6">
      <c r="F101" s="74">
        <f t="shared" si="12"/>
        <v>0</v>
      </c>
      <c r="H101" s="73">
        <f t="shared" si="14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0"/>
        <v>#DIV/0!</v>
      </c>
    </row>
    <row r="102" spans="6:47" ht="13" x14ac:dyDescent="0.6">
      <c r="F102" s="74">
        <f t="shared" si="12"/>
        <v>0</v>
      </c>
      <c r="H102" s="73">
        <f t="shared" si="14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0"/>
        <v>#DIV/0!</v>
      </c>
    </row>
    <row r="103" spans="6:47" ht="13" x14ac:dyDescent="0.6">
      <c r="F103" s="74">
        <f t="shared" si="12"/>
        <v>0</v>
      </c>
      <c r="H103" s="73">
        <f t="shared" si="14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0"/>
        <v>#DIV/0!</v>
      </c>
    </row>
    <row r="104" spans="6:47" ht="13.75" thickBot="1" x14ac:dyDescent="0.75">
      <c r="F104" s="70">
        <f t="shared" si="12"/>
        <v>0</v>
      </c>
      <c r="H104" s="69">
        <f t="shared" si="14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0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E9EB-B7F4-473E-BCA7-0E94B8000B28}">
  <sheetPr>
    <outlinePr summaryBelow="0" summaryRight="0"/>
  </sheetPr>
  <dimension ref="A2:AV104"/>
  <sheetViews>
    <sheetView topLeftCell="N1" workbookViewId="0">
      <pane ySplit="5" topLeftCell="A6" activePane="bottomLeft" state="frozen"/>
      <selection pane="bottomLeft" activeCell="W15" sqref="W15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0.69025020326819586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1.5</v>
      </c>
      <c r="J6" s="76">
        <v>7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v>9.9999999999999985E-3</v>
      </c>
      <c r="X6" s="76">
        <v>18729954.165959999</v>
      </c>
      <c r="Y6" s="76">
        <v>-50</v>
      </c>
      <c r="Z6" s="76">
        <v>4</v>
      </c>
      <c r="AA6" s="76">
        <v>0.114</v>
      </c>
      <c r="AB6" s="76">
        <v>0.02</v>
      </c>
      <c r="AC6" s="76">
        <v>1.12977284464605</v>
      </c>
      <c r="AD6" s="76">
        <v>0.88640390842301997</v>
      </c>
      <c r="AE6" s="76">
        <v>11.3839681577017</v>
      </c>
      <c r="AF6" s="76">
        <v>5.8608719513619301</v>
      </c>
      <c r="AG6" s="76">
        <v>1.5994066591748299</v>
      </c>
      <c r="AH6" s="76">
        <v>1.6008992825525501</v>
      </c>
      <c r="AI6" s="77">
        <v>0.55523122933205804</v>
      </c>
      <c r="AJ6" s="77">
        <v>1.2312426225008199</v>
      </c>
      <c r="AK6" s="76">
        <v>1.12977284464605</v>
      </c>
      <c r="AL6" s="76">
        <v>0.88640390842301997</v>
      </c>
      <c r="AM6" s="76">
        <v>181.084585552763</v>
      </c>
      <c r="AN6" s="76">
        <v>0.243368936223024</v>
      </c>
      <c r="AO6" s="76">
        <v>161820.31266804799</v>
      </c>
      <c r="AP6" s="76">
        <v>1227.35526910824</v>
      </c>
      <c r="AQ6" s="76">
        <v>3444.8630372993298</v>
      </c>
      <c r="AR6" s="76">
        <v>2627.53414215158</v>
      </c>
      <c r="AS6" s="76">
        <v>1392.97223291715</v>
      </c>
      <c r="AT6" s="66">
        <v>-2627.53414215158</v>
      </c>
      <c r="AU6" s="83">
        <f t="shared" ref="AU6:AU37" si="2">AL6/AK6</f>
        <v>0.78458595692368949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v>1.6000000000000011E-2</v>
      </c>
      <c r="X7">
        <v>47948682.664857604</v>
      </c>
      <c r="Y7">
        <v>-50</v>
      </c>
      <c r="Z7">
        <v>4</v>
      </c>
      <c r="AA7">
        <v>0.114</v>
      </c>
      <c r="AB7">
        <v>0.02</v>
      </c>
      <c r="AC7">
        <v>1.47534070455774</v>
      </c>
      <c r="AD7">
        <v>0.85816003681907604</v>
      </c>
      <c r="AE7">
        <v>11.384351606918299</v>
      </c>
      <c r="AF7">
        <v>5.9514585654878003</v>
      </c>
      <c r="AG7">
        <v>1.5935956040546899</v>
      </c>
      <c r="AH7">
        <v>1.5940025316585</v>
      </c>
      <c r="AI7" s="18">
        <v>0.52592021513060405</v>
      </c>
      <c r="AJ7" s="18">
        <v>1.6220468658501599</v>
      </c>
      <c r="AK7">
        <v>1.47534070455774</v>
      </c>
      <c r="AL7">
        <v>0.85816003681907604</v>
      </c>
      <c r="AM7">
        <v>186.977864488872</v>
      </c>
      <c r="AN7">
        <v>0.61718066773866598</v>
      </c>
      <c r="AO7">
        <v>83406.854660515106</v>
      </c>
      <c r="AP7">
        <v>1264.17214397474</v>
      </c>
      <c r="AQ7">
        <v>3445.9880380221898</v>
      </c>
      <c r="AR7">
        <v>2627.2983006762902</v>
      </c>
      <c r="AS7">
        <v>1462.1444410428901</v>
      </c>
      <c r="AT7">
        <v>-2627.2983006762902</v>
      </c>
      <c r="AU7" s="71">
        <f t="shared" si="2"/>
        <v>0.5816690573018013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v>1.7999999999999992E-2</v>
      </c>
      <c r="X8">
        <v>60685051.497710504</v>
      </c>
      <c r="Y8">
        <v>-50</v>
      </c>
      <c r="Z8">
        <v>4</v>
      </c>
      <c r="AA8">
        <v>0.114</v>
      </c>
      <c r="AB8">
        <v>0.02</v>
      </c>
      <c r="AC8">
        <v>1.6255706997535799</v>
      </c>
      <c r="AD8">
        <v>0.84734264960633399</v>
      </c>
      <c r="AE8">
        <v>11.3846072397293</v>
      </c>
      <c r="AF8">
        <v>6.0691658225453002</v>
      </c>
      <c r="AG8">
        <v>1.6000412306968199</v>
      </c>
      <c r="AH8">
        <v>1.6007004597877701</v>
      </c>
      <c r="AI8" s="18">
        <v>0.51350527208569496</v>
      </c>
      <c r="AJ8" s="18">
        <v>1.79239652342765</v>
      </c>
      <c r="AK8">
        <v>1.6255706997535799</v>
      </c>
      <c r="AL8">
        <v>0.84734264960633399</v>
      </c>
      <c r="AM8">
        <v>189.33264166155399</v>
      </c>
      <c r="AN8">
        <v>0.77822805014724505</v>
      </c>
      <c r="AO8">
        <v>72903.102334582407</v>
      </c>
      <c r="AP8">
        <v>1273.1590117585199</v>
      </c>
      <c r="AQ8">
        <v>3444.33806387303</v>
      </c>
      <c r="AR8">
        <v>2627.5750229144101</v>
      </c>
      <c r="AS8">
        <v>1427.52441288206</v>
      </c>
      <c r="AT8">
        <v>-2627.5750229144101</v>
      </c>
      <c r="AU8" s="71">
        <f t="shared" si="2"/>
        <v>0.52125856459813313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v>1.999999999999999E-2</v>
      </c>
      <c r="X9">
        <v>74919816.6638401</v>
      </c>
      <c r="Y9">
        <v>-50</v>
      </c>
      <c r="Z9">
        <v>4</v>
      </c>
      <c r="AA9">
        <v>0.114</v>
      </c>
      <c r="AB9">
        <v>0.02</v>
      </c>
      <c r="AC9">
        <v>1.79673123727238</v>
      </c>
      <c r="AD9">
        <v>0.83879677758761895</v>
      </c>
      <c r="AE9">
        <v>11.3846072397293</v>
      </c>
      <c r="AF9">
        <v>6.1532403997655001</v>
      </c>
      <c r="AG9">
        <v>1.6035508531917599</v>
      </c>
      <c r="AH9">
        <v>1.6045032895434701</v>
      </c>
      <c r="AI9" s="18">
        <v>0.499899951650979</v>
      </c>
      <c r="AJ9" s="18">
        <v>1.9827868179166099</v>
      </c>
      <c r="AK9">
        <v>1.79673123727238</v>
      </c>
      <c r="AL9">
        <v>0.83879677758761895</v>
      </c>
      <c r="AM9">
        <v>191.232668031011</v>
      </c>
      <c r="AN9">
        <v>0.95793445968476099</v>
      </c>
      <c r="AO9">
        <v>65480.404263030701</v>
      </c>
      <c r="AP9">
        <v>1184.46339605754</v>
      </c>
      <c r="AQ9">
        <v>3443.6957598135</v>
      </c>
      <c r="AR9">
        <v>2627.5306879462901</v>
      </c>
      <c r="AS9">
        <v>1322.73785815526</v>
      </c>
      <c r="AT9">
        <v>-2627.5306879462901</v>
      </c>
      <c r="AU9" s="71">
        <f t="shared" si="2"/>
        <v>0.46684599242622254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v>2.8999999999999998E-2</v>
      </c>
      <c r="X10">
        <v>157518914.53572401</v>
      </c>
      <c r="Y10">
        <v>-50</v>
      </c>
      <c r="Z10">
        <v>4</v>
      </c>
      <c r="AA10">
        <v>0.114</v>
      </c>
      <c r="AB10">
        <v>0.02</v>
      </c>
      <c r="AC10">
        <v>2.6540634612738701</v>
      </c>
      <c r="AD10">
        <v>0.72158961672734701</v>
      </c>
      <c r="AE10">
        <v>11.386204944798299</v>
      </c>
      <c r="AF10">
        <v>5.2596291490032598</v>
      </c>
      <c r="AG10">
        <v>1.5999756969478001</v>
      </c>
      <c r="AH10">
        <v>1.60356707314286</v>
      </c>
      <c r="AI10">
        <v>0.42669947712360101</v>
      </c>
      <c r="AJ10">
        <v>3.0875386612211502</v>
      </c>
      <c r="AK10">
        <v>2.6540634612738701</v>
      </c>
      <c r="AL10">
        <v>0.72158961672734701</v>
      </c>
      <c r="AM10">
        <v>221.74238394541601</v>
      </c>
      <c r="AN10">
        <v>1.9324738445465199</v>
      </c>
      <c r="AO10">
        <v>47986.682638359001</v>
      </c>
      <c r="AP10">
        <v>1218.9921638941</v>
      </c>
      <c r="AQ10">
        <v>3445.9990612633201</v>
      </c>
      <c r="AR10">
        <v>2627.29842735783</v>
      </c>
      <c r="AS10">
        <v>1397.40360551035</v>
      </c>
      <c r="AT10">
        <v>-2627.29842735783</v>
      </c>
      <c r="AU10" s="71">
        <f t="shared" si="2"/>
        <v>0.27188107114100651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v>3.2000000000000001E-2</v>
      </c>
      <c r="X11">
        <v>191794730.65943101</v>
      </c>
      <c r="Y11">
        <v>-50</v>
      </c>
      <c r="Z11">
        <v>4</v>
      </c>
      <c r="AA11">
        <v>0.114</v>
      </c>
      <c r="AB11">
        <v>0.02</v>
      </c>
      <c r="AC11">
        <v>2.9792293655520901</v>
      </c>
      <c r="AD11">
        <v>0.67051896320951998</v>
      </c>
      <c r="AE11">
        <v>11.3865244858121</v>
      </c>
      <c r="AF11">
        <v>5.0102815316226099</v>
      </c>
      <c r="AG11">
        <v>1.5967701342943801</v>
      </c>
      <c r="AH11">
        <v>1.5986819772012899</v>
      </c>
      <c r="AI11">
        <v>0.39787862867893797</v>
      </c>
      <c r="AJ11">
        <v>3.5459667380840898</v>
      </c>
      <c r="AK11">
        <v>2.9792293655520901</v>
      </c>
      <c r="AL11">
        <v>0.67051896320951998</v>
      </c>
      <c r="AM11">
        <v>238.19013653105301</v>
      </c>
      <c r="AN11">
        <v>2.30871040234257</v>
      </c>
      <c r="AO11">
        <v>45096.199203797201</v>
      </c>
      <c r="AP11">
        <v>1072.35424781949</v>
      </c>
      <c r="AQ11">
        <v>3445.8213101975198</v>
      </c>
      <c r="AR11">
        <v>2627.2901988798099</v>
      </c>
      <c r="AS11">
        <v>1215.9604715715</v>
      </c>
      <c r="AT11">
        <v>-2627.2901988798099</v>
      </c>
      <c r="AU11" s="71">
        <f t="shared" si="2"/>
        <v>0.22506456567679006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v>3.2999999999999995E-2</v>
      </c>
      <c r="X12">
        <v>203969200.86730501</v>
      </c>
      <c r="Y12">
        <v>-50</v>
      </c>
      <c r="Z12">
        <v>4</v>
      </c>
      <c r="AA12">
        <v>0.114</v>
      </c>
      <c r="AB12">
        <v>0.02</v>
      </c>
      <c r="AC12">
        <v>3.0913232191892299</v>
      </c>
      <c r="AD12">
        <v>0.65280025097010297</v>
      </c>
      <c r="AE12">
        <v>11.385374138162501</v>
      </c>
      <c r="AF12">
        <v>4.9762424582293701</v>
      </c>
      <c r="AG12">
        <v>1.5952452085773601</v>
      </c>
      <c r="AH12">
        <v>1.59339097604725</v>
      </c>
      <c r="AI12">
        <v>0.38790394089348201</v>
      </c>
      <c r="AJ12">
        <v>3.7087953973182599</v>
      </c>
      <c r="AK12">
        <v>3.0913232191892299</v>
      </c>
      <c r="AL12">
        <v>0.65280025097010297</v>
      </c>
      <c r="AM12">
        <v>244.403705769461</v>
      </c>
      <c r="AN12">
        <v>2.4385229682191301</v>
      </c>
      <c r="AO12">
        <v>44304.4973755264</v>
      </c>
      <c r="AP12">
        <v>952.97093412778395</v>
      </c>
      <c r="AQ12">
        <v>3444.4634141042998</v>
      </c>
      <c r="AR12">
        <v>2627.4698248934201</v>
      </c>
      <c r="AS12">
        <v>1067.55608940108</v>
      </c>
      <c r="AT12">
        <v>-2627.4698248934201</v>
      </c>
      <c r="AU12" s="71">
        <f t="shared" si="2"/>
        <v>0.21117178783437429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v>4.0000000000000042E-2</v>
      </c>
      <c r="X13">
        <v>299679266.65535998</v>
      </c>
      <c r="Y13">
        <v>-50</v>
      </c>
      <c r="Z13">
        <v>4</v>
      </c>
      <c r="AA13">
        <v>0.114</v>
      </c>
      <c r="AB13">
        <v>0.02</v>
      </c>
      <c r="AC13">
        <v>3.9697387498852001</v>
      </c>
      <c r="AD13">
        <v>0.54419402716407805</v>
      </c>
      <c r="AE13">
        <v>11.3759157241539</v>
      </c>
      <c r="AF13">
        <v>4.8842192821458896</v>
      </c>
      <c r="AG13">
        <v>1.6059143536763201</v>
      </c>
      <c r="AH13">
        <v>1.6027708971511101</v>
      </c>
      <c r="AI13">
        <v>0.31438805279446902</v>
      </c>
      <c r="AJ13">
        <v>4.9888634612173801</v>
      </c>
      <c r="AK13">
        <v>3.9697387498852001</v>
      </c>
      <c r="AL13">
        <v>0.54419402716407805</v>
      </c>
      <c r="AM13">
        <v>255.855740037819</v>
      </c>
      <c r="AN13">
        <v>3.4255447227211202</v>
      </c>
      <c r="AO13">
        <v>40519.816830680298</v>
      </c>
      <c r="AP13">
        <v>1002.60759180462</v>
      </c>
      <c r="AQ13">
        <v>3445.57693227959</v>
      </c>
      <c r="AR13">
        <v>2627.2585988911401</v>
      </c>
      <c r="AS13">
        <v>1146.95876856007</v>
      </c>
      <c r="AT13">
        <v>-2627.2585988911401</v>
      </c>
      <c r="AU13" s="71">
        <f t="shared" si="2"/>
        <v>0.13708560221496074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v>4.6999999999999952E-2</v>
      </c>
      <c r="X14">
        <v>413744687.526057</v>
      </c>
      <c r="Y14">
        <v>-50</v>
      </c>
      <c r="Z14">
        <v>4</v>
      </c>
      <c r="AA14">
        <v>0.114</v>
      </c>
      <c r="AB14">
        <v>0.02</v>
      </c>
      <c r="AC14">
        <v>4.92967945967363</v>
      </c>
      <c r="AD14">
        <v>0.46013700513063199</v>
      </c>
      <c r="AE14">
        <v>11.38230654443</v>
      </c>
      <c r="AF14">
        <v>5.1317226827935603</v>
      </c>
      <c r="AG14">
        <v>1.59949336998615</v>
      </c>
      <c r="AH14">
        <v>1.5989689957353701</v>
      </c>
      <c r="AI14">
        <v>0.24850118359238299</v>
      </c>
      <c r="AJ14">
        <v>6.5143292111783397</v>
      </c>
      <c r="AK14">
        <v>4.92967945967363</v>
      </c>
      <c r="AL14">
        <v>0.46013700513063199</v>
      </c>
      <c r="AM14">
        <v>256.89248606869302</v>
      </c>
      <c r="AN14">
        <v>4.4695424545429896</v>
      </c>
      <c r="AO14">
        <v>38576.969217034399</v>
      </c>
      <c r="AP14">
        <v>886.16667372388395</v>
      </c>
      <c r="AQ14">
        <v>3356.6265826715698</v>
      </c>
      <c r="AR14">
        <v>2627.3584490714402</v>
      </c>
      <c r="AS14">
        <v>998.59057549260501</v>
      </c>
      <c r="AT14">
        <v>-2627.3584490714402</v>
      </c>
      <c r="AU14" s="71">
        <f t="shared" si="2"/>
        <v>9.3340146939512258E-2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v>6.2999999999999987E-2</v>
      </c>
      <c r="X15">
        <v>743391880.84695303</v>
      </c>
      <c r="Y15">
        <v>-50</v>
      </c>
      <c r="Z15">
        <v>4</v>
      </c>
      <c r="AA15">
        <v>0.114</v>
      </c>
      <c r="AB15">
        <v>0.02</v>
      </c>
      <c r="AC15">
        <v>6.1270522463630899</v>
      </c>
      <c r="AD15">
        <v>0.16188302102173499</v>
      </c>
      <c r="AE15">
        <v>11.3816674624023</v>
      </c>
      <c r="AF15">
        <v>5.3342474471980097</v>
      </c>
      <c r="AG15">
        <v>1.6039513068173199</v>
      </c>
      <c r="AH15">
        <v>1.6051889394241201</v>
      </c>
      <c r="AI15">
        <v>8.7446767299189099E-2</v>
      </c>
      <c r="AJ15">
        <v>9.4887323474685701</v>
      </c>
      <c r="AK15">
        <v>6.1270522463630899</v>
      </c>
      <c r="AL15">
        <v>0.16188302102173499</v>
      </c>
      <c r="AM15">
        <v>479.636623522359</v>
      </c>
      <c r="AN15">
        <v>5.9651692253413504</v>
      </c>
      <c r="AO15">
        <v>35936.880606790903</v>
      </c>
      <c r="AP15">
        <v>678.00812841497202</v>
      </c>
      <c r="AQ15">
        <v>2132.47516706637</v>
      </c>
      <c r="AR15">
        <v>2076.6008781895398</v>
      </c>
      <c r="AS15">
        <v>780.67836845975603</v>
      </c>
      <c r="AT15">
        <v>-2076.6008781895398</v>
      </c>
      <c r="AU15" s="71">
        <f t="shared" si="2"/>
        <v>2.6421028336721938E-2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1.5</v>
      </c>
      <c r="J16" s="67">
        <v>7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v>0.12499999999999985</v>
      </c>
      <c r="X16" s="67">
        <v>2926555338.4312501</v>
      </c>
      <c r="Y16" s="67">
        <v>-50</v>
      </c>
      <c r="Z16" s="67">
        <v>4</v>
      </c>
      <c r="AA16" s="67">
        <v>0.114</v>
      </c>
      <c r="AB16" s="67">
        <v>0.02</v>
      </c>
      <c r="AC16" s="67">
        <v>7.3993621274711696</v>
      </c>
      <c r="AD16" s="68">
        <v>9.3457625288176803E-7</v>
      </c>
      <c r="AE16" s="67">
        <v>11.381539645996799</v>
      </c>
      <c r="AF16" s="67">
        <v>4.8184124913871704</v>
      </c>
      <c r="AG16" s="67">
        <v>1.5870770463234001</v>
      </c>
      <c r="AH16" s="67">
        <v>1.5862095850262301</v>
      </c>
      <c r="AI16" s="68">
        <v>4.9469694693487295E-7</v>
      </c>
      <c r="AJ16" s="67">
        <v>17.130531760696599</v>
      </c>
      <c r="AK16" s="67">
        <v>7.3993621274711696</v>
      </c>
      <c r="AL16" s="68">
        <v>9.3457625288176803E-7</v>
      </c>
      <c r="AM16" s="67">
        <v>0</v>
      </c>
      <c r="AN16" s="67">
        <v>7.3993611928949203</v>
      </c>
      <c r="AO16" s="67">
        <v>35000.004420674697</v>
      </c>
      <c r="AP16" s="67">
        <v>273.37458498749999</v>
      </c>
      <c r="AQ16" s="67">
        <v>839.80401932679194</v>
      </c>
      <c r="AR16" s="67">
        <v>664.06697514836696</v>
      </c>
      <c r="AS16" s="67">
        <v>295.634246457926</v>
      </c>
      <c r="AT16" s="67">
        <v>-664.06697514836696</v>
      </c>
      <c r="AU16" s="80">
        <f t="shared" si="2"/>
        <v>1.2630497558864198E-7</v>
      </c>
    </row>
    <row r="17" spans="2:47" ht="32" customHeight="1" x14ac:dyDescent="0.95">
      <c r="B17" t="s">
        <v>20</v>
      </c>
      <c r="C17">
        <f>AR17/AR28</f>
        <v>0.76347211561341832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1.5</v>
      </c>
      <c r="J17" s="76">
        <v>7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v>9.9999999999999985E-3</v>
      </c>
      <c r="X17" s="76">
        <v>18729954.165959999</v>
      </c>
      <c r="Y17" s="76">
        <v>-50</v>
      </c>
      <c r="Z17" s="76">
        <v>4</v>
      </c>
      <c r="AA17" s="76">
        <v>0.114</v>
      </c>
      <c r="AB17" s="76">
        <v>0.03</v>
      </c>
      <c r="AC17" s="76">
        <v>1.1464796710846801</v>
      </c>
      <c r="AD17" s="76">
        <v>0.90193515496611598</v>
      </c>
      <c r="AE17" s="76">
        <v>11.381539645996799</v>
      </c>
      <c r="AF17" s="76">
        <v>6.1322171843574598</v>
      </c>
      <c r="AG17" s="76">
        <v>2.3893434473474602</v>
      </c>
      <c r="AH17" s="76">
        <v>2.3854028578680699</v>
      </c>
      <c r="AI17" s="77">
        <v>0.56041756744162596</v>
      </c>
      <c r="AJ17" s="77">
        <v>1.2317110478909701</v>
      </c>
      <c r="AK17" s="76">
        <v>1.1464796710846801</v>
      </c>
      <c r="AL17" s="76">
        <v>0.90193515496611598</v>
      </c>
      <c r="AM17" s="76">
        <v>177.98547653024099</v>
      </c>
      <c r="AN17" s="76">
        <v>0.24454451611855901</v>
      </c>
      <c r="AO17" s="76">
        <v>163433.671994351</v>
      </c>
      <c r="AP17" s="76">
        <v>1625.69531624462</v>
      </c>
      <c r="AQ17" s="76">
        <v>5040.4671534429599</v>
      </c>
      <c r="AR17" s="76">
        <v>3806.6401570194898</v>
      </c>
      <c r="AS17" s="76">
        <v>1820.66965274627</v>
      </c>
      <c r="AT17" s="76">
        <v>-3806.6401570194898</v>
      </c>
      <c r="AU17" s="75">
        <f t="shared" si="2"/>
        <v>0.78669964912051038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v>1.6000000000000011E-2</v>
      </c>
      <c r="X18">
        <v>47948682.664857604</v>
      </c>
      <c r="Y18">
        <v>-50</v>
      </c>
      <c r="Z18">
        <v>4</v>
      </c>
      <c r="AA18">
        <v>0.114</v>
      </c>
      <c r="AB18">
        <v>0.03</v>
      </c>
      <c r="AC18">
        <v>1.4983239288720001</v>
      </c>
      <c r="AD18">
        <v>0.87733665012748996</v>
      </c>
      <c r="AE18">
        <v>11.3801336655361</v>
      </c>
      <c r="AF18">
        <v>6.0457640570775801</v>
      </c>
      <c r="AG18">
        <v>2.4273141897225798</v>
      </c>
      <c r="AH18">
        <v>2.4285515012599399</v>
      </c>
      <c r="AI18" s="18">
        <v>0.53361327684584703</v>
      </c>
      <c r="AJ18" s="18">
        <v>1.6225644505693499</v>
      </c>
      <c r="AK18">
        <v>1.4983239288720001</v>
      </c>
      <c r="AL18">
        <v>0.87733665012748996</v>
      </c>
      <c r="AM18">
        <v>182.92208165736901</v>
      </c>
      <c r="AN18">
        <v>0.62098727874451098</v>
      </c>
      <c r="AO18">
        <v>84190.988269199093</v>
      </c>
      <c r="AP18">
        <v>1684.9990072641699</v>
      </c>
      <c r="AQ18">
        <v>5040.2342524836204</v>
      </c>
      <c r="AR18">
        <v>3806.6173594482598</v>
      </c>
      <c r="AS18">
        <v>1913.5444975821799</v>
      </c>
      <c r="AT18">
        <v>-3806.6173594482598</v>
      </c>
      <c r="AU18" s="71">
        <f t="shared" si="2"/>
        <v>0.5855453772189203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v>1.7999999999999992E-2</v>
      </c>
      <c r="X19">
        <v>60685051.497710504</v>
      </c>
      <c r="Y19">
        <v>-50</v>
      </c>
      <c r="Z19">
        <v>4</v>
      </c>
      <c r="AA19">
        <v>0.114</v>
      </c>
      <c r="AB19">
        <v>0.03</v>
      </c>
      <c r="AC19">
        <v>1.64468646851669</v>
      </c>
      <c r="AD19">
        <v>0.86258405176747899</v>
      </c>
      <c r="AE19">
        <v>11.3802614819416</v>
      </c>
      <c r="AF19">
        <v>6.0405525332677596</v>
      </c>
      <c r="AG19">
        <v>2.3882592609773998</v>
      </c>
      <c r="AH19">
        <v>2.3888602638598702</v>
      </c>
      <c r="AI19" s="18">
        <v>0.52237887211328804</v>
      </c>
      <c r="AJ19" s="18">
        <v>1.7929354506945601</v>
      </c>
      <c r="AK19">
        <v>1.64468646851669</v>
      </c>
      <c r="AL19">
        <v>0.86258405176747899</v>
      </c>
      <c r="AM19">
        <v>186.01601137973401</v>
      </c>
      <c r="AN19">
        <v>0.78210241674921299</v>
      </c>
      <c r="AO19">
        <v>73397.432010703094</v>
      </c>
      <c r="AP19">
        <v>1642.1520556555899</v>
      </c>
      <c r="AQ19">
        <v>5040.8211698744499</v>
      </c>
      <c r="AR19">
        <v>3806.4150395729198</v>
      </c>
      <c r="AS19">
        <v>1859.61707542616</v>
      </c>
      <c r="AT19">
        <v>-3806.4150395729198</v>
      </c>
      <c r="AU19" s="71">
        <f t="shared" si="2"/>
        <v>0.52446716640492963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v>1.999999999999999E-2</v>
      </c>
      <c r="X20">
        <v>74919816.6638401</v>
      </c>
      <c r="Y20">
        <v>-50</v>
      </c>
      <c r="Z20">
        <v>4</v>
      </c>
      <c r="AA20">
        <v>0.114</v>
      </c>
      <c r="AB20">
        <v>0.03</v>
      </c>
      <c r="AC20">
        <v>1.81279146859269</v>
      </c>
      <c r="AD20">
        <v>0.851062587386615</v>
      </c>
      <c r="AE20">
        <v>11.3824343608355</v>
      </c>
      <c r="AF20">
        <v>6.1351872030594903</v>
      </c>
      <c r="AG20">
        <v>2.3970260075310601</v>
      </c>
      <c r="AH20">
        <v>2.3879214120297698</v>
      </c>
      <c r="AI20" s="18">
        <v>0.51023164298826695</v>
      </c>
      <c r="AJ20" s="18">
        <v>1.98334986215923</v>
      </c>
      <c r="AK20">
        <v>1.81279146859269</v>
      </c>
      <c r="AL20">
        <v>0.851062587386615</v>
      </c>
      <c r="AM20">
        <v>188.497953090339</v>
      </c>
      <c r="AN20">
        <v>0.96172888120607702</v>
      </c>
      <c r="AO20">
        <v>65806.513155377397</v>
      </c>
      <c r="AP20">
        <v>1715.9106647003</v>
      </c>
      <c r="AQ20">
        <v>5041.0828042277499</v>
      </c>
      <c r="AR20">
        <v>3806.4202555199399</v>
      </c>
      <c r="AS20">
        <v>1918.2969566720601</v>
      </c>
      <c r="AT20">
        <v>-3806.4202555199399</v>
      </c>
      <c r="AU20" s="71">
        <f t="shared" si="2"/>
        <v>0.46947627575019074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v>2.8999999999999998E-2</v>
      </c>
      <c r="X21">
        <v>157518914.53572401</v>
      </c>
      <c r="Y21">
        <v>-50</v>
      </c>
      <c r="Z21">
        <v>4</v>
      </c>
      <c r="AA21">
        <v>0.114</v>
      </c>
      <c r="AB21">
        <v>0.03</v>
      </c>
      <c r="AC21">
        <v>2.7106865290375701</v>
      </c>
      <c r="AD21">
        <v>0.75526949536145505</v>
      </c>
      <c r="AE21">
        <v>11.3891732350158</v>
      </c>
      <c r="AF21">
        <v>5.3263351367837997</v>
      </c>
      <c r="AG21">
        <v>2.3984088847254599</v>
      </c>
      <c r="AH21">
        <v>2.4039330032071602</v>
      </c>
      <c r="AI21">
        <v>0.44473059227880601</v>
      </c>
      <c r="AJ21">
        <v>3.0882404850040599</v>
      </c>
      <c r="AK21">
        <v>2.7106865290375701</v>
      </c>
      <c r="AL21">
        <v>0.75526949536145505</v>
      </c>
      <c r="AM21">
        <v>211.98032123232801</v>
      </c>
      <c r="AN21">
        <v>1.9554170336761201</v>
      </c>
      <c r="AO21">
        <v>48437.093893024401</v>
      </c>
      <c r="AP21">
        <v>1559.76902957536</v>
      </c>
      <c r="AQ21">
        <v>5039.66208541175</v>
      </c>
      <c r="AR21">
        <v>3806.5306599748901</v>
      </c>
      <c r="AS21">
        <v>1728.3075418532001</v>
      </c>
      <c r="AT21">
        <v>-3806.5306599748901</v>
      </c>
      <c r="AU21" s="71">
        <f t="shared" si="2"/>
        <v>0.2786266457854179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v>3.2000000000000001E-2</v>
      </c>
      <c r="X22">
        <v>191794730.65943101</v>
      </c>
      <c r="Y22">
        <v>-50</v>
      </c>
      <c r="Z22">
        <v>4</v>
      </c>
      <c r="AA22">
        <v>0.114</v>
      </c>
      <c r="AB22">
        <v>0.03</v>
      </c>
      <c r="AC22">
        <v>3.0553997084526801</v>
      </c>
      <c r="AD22">
        <v>0.71212559278295595</v>
      </c>
      <c r="AE22">
        <v>11.385182413554199</v>
      </c>
      <c r="AF22">
        <v>5.1656186572374096</v>
      </c>
      <c r="AG22">
        <v>2.3842618229348198</v>
      </c>
      <c r="AH22">
        <v>2.3879354426284798</v>
      </c>
      <c r="AI22">
        <v>0.42022359740940102</v>
      </c>
      <c r="AJ22">
        <v>3.5467262506958299</v>
      </c>
      <c r="AK22">
        <v>3.0553997084526801</v>
      </c>
      <c r="AL22">
        <v>0.71212559278295595</v>
      </c>
      <c r="AM22">
        <v>224.459208564124</v>
      </c>
      <c r="AN22">
        <v>2.3432741156697299</v>
      </c>
      <c r="AO22">
        <v>45568.705932835001</v>
      </c>
      <c r="AP22">
        <v>1587.99400365427</v>
      </c>
      <c r="AQ22">
        <v>5040.5823457386796</v>
      </c>
      <c r="AR22">
        <v>3806.2692269179302</v>
      </c>
      <c r="AS22">
        <v>1811.79274035812</v>
      </c>
      <c r="AT22">
        <v>-3806.2692269179302</v>
      </c>
      <c r="AU22" s="71">
        <f t="shared" si="2"/>
        <v>0.23307117259089863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v>3.2999999999999995E-2</v>
      </c>
      <c r="X23">
        <v>203969200.86730501</v>
      </c>
      <c r="Y23">
        <v>-50</v>
      </c>
      <c r="Z23">
        <v>4</v>
      </c>
      <c r="AA23">
        <v>0.114</v>
      </c>
      <c r="AB23">
        <v>0.03</v>
      </c>
      <c r="AC23">
        <v>3.20555018544351</v>
      </c>
      <c r="AD23">
        <v>0.71339524751873795</v>
      </c>
      <c r="AE23">
        <v>11.385374138162501</v>
      </c>
      <c r="AF23">
        <v>5.2455649995481801</v>
      </c>
      <c r="AG23">
        <v>2.3986377130328398</v>
      </c>
      <c r="AH23">
        <v>2.3998648464068499</v>
      </c>
      <c r="AI23">
        <v>0.41186014297519402</v>
      </c>
      <c r="AJ23">
        <v>3.7095756459255398</v>
      </c>
      <c r="AK23">
        <v>3.20555018544351</v>
      </c>
      <c r="AL23">
        <v>0.71339524751873795</v>
      </c>
      <c r="AM23">
        <v>223.955317282057</v>
      </c>
      <c r="AN23">
        <v>2.4921549379247598</v>
      </c>
      <c r="AO23">
        <v>44955.221870754103</v>
      </c>
      <c r="AP23">
        <v>1573.11815846632</v>
      </c>
      <c r="AQ23">
        <v>5040.4472375838404</v>
      </c>
      <c r="AR23">
        <v>3806.4316955243598</v>
      </c>
      <c r="AS23">
        <v>1759.76346009698</v>
      </c>
      <c r="AT23">
        <v>-3806.4316955243598</v>
      </c>
      <c r="AU23" s="71">
        <f t="shared" si="2"/>
        <v>0.22255001676725733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v>4.0000000000000042E-2</v>
      </c>
      <c r="X24">
        <v>299679266.65535998</v>
      </c>
      <c r="Y24">
        <v>-50</v>
      </c>
      <c r="Z24">
        <v>4</v>
      </c>
      <c r="AA24">
        <v>0.114</v>
      </c>
      <c r="AB24">
        <v>0.03</v>
      </c>
      <c r="AC24">
        <v>4.1295553729382499</v>
      </c>
      <c r="AD24">
        <v>0.61215759860304297</v>
      </c>
      <c r="AE24">
        <v>11.386204944798299</v>
      </c>
      <c r="AF24">
        <v>5.0790380146761898</v>
      </c>
      <c r="AG24">
        <v>2.3933181209643299</v>
      </c>
      <c r="AH24">
        <v>2.38441801444141</v>
      </c>
      <c r="AI24">
        <v>0.35060950988247702</v>
      </c>
      <c r="AJ24">
        <v>4.9898047671490602</v>
      </c>
      <c r="AK24">
        <v>4.1295553729382499</v>
      </c>
      <c r="AL24">
        <v>0.61215759860304297</v>
      </c>
      <c r="AM24">
        <v>234.87689308399899</v>
      </c>
      <c r="AN24">
        <v>3.5173977743351998</v>
      </c>
      <c r="AO24">
        <v>41050.679772774303</v>
      </c>
      <c r="AP24">
        <v>1516.3237602132101</v>
      </c>
      <c r="AQ24">
        <v>5041.0703210336396</v>
      </c>
      <c r="AR24">
        <v>3806.2918262576</v>
      </c>
      <c r="AS24">
        <v>1688.29545032688</v>
      </c>
      <c r="AT24">
        <v>-3806.2918262576</v>
      </c>
      <c r="AU24" s="71">
        <f t="shared" si="2"/>
        <v>0.14823813784278725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v>4.6999999999999952E-2</v>
      </c>
      <c r="X25">
        <v>413744687.526057</v>
      </c>
      <c r="Y25">
        <v>-50</v>
      </c>
      <c r="Z25">
        <v>4</v>
      </c>
      <c r="AA25">
        <v>0.114</v>
      </c>
      <c r="AB25">
        <v>0.03</v>
      </c>
      <c r="AC25">
        <v>5.1689337797656103</v>
      </c>
      <c r="AD25">
        <v>0.53755733543502204</v>
      </c>
      <c r="AE25">
        <v>11.38230654443</v>
      </c>
      <c r="AF25">
        <v>5.0366059639587402</v>
      </c>
      <c r="AG25">
        <v>2.41167230475302</v>
      </c>
      <c r="AH25">
        <v>2.4223593442884601</v>
      </c>
      <c r="AI25">
        <v>0.29684479358314603</v>
      </c>
      <c r="AJ25">
        <v>6.51551965470503</v>
      </c>
      <c r="AK25">
        <v>5.1689337797656103</v>
      </c>
      <c r="AL25">
        <v>0.53755733543502204</v>
      </c>
      <c r="AM25">
        <v>232.11452006174599</v>
      </c>
      <c r="AN25">
        <v>4.6313764443305798</v>
      </c>
      <c r="AO25">
        <v>39035.656145048502</v>
      </c>
      <c r="AP25">
        <v>1524.4018201061999</v>
      </c>
      <c r="AQ25">
        <v>5040.6201165642997</v>
      </c>
      <c r="AR25">
        <v>3806.2663054345899</v>
      </c>
      <c r="AS25">
        <v>1707.71281364674</v>
      </c>
      <c r="AT25">
        <v>-3806.2663054345899</v>
      </c>
      <c r="AU25" s="71">
        <f t="shared" si="2"/>
        <v>0.1039977214526045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v>6.2999999999999987E-2</v>
      </c>
      <c r="X26">
        <v>743391880.84695303</v>
      </c>
      <c r="Y26">
        <v>-50</v>
      </c>
      <c r="Z26">
        <v>4</v>
      </c>
      <c r="AA26">
        <v>0.114</v>
      </c>
      <c r="AB26">
        <v>0.03</v>
      </c>
      <c r="AC26">
        <v>7.5988441458309799</v>
      </c>
      <c r="AD26">
        <v>0.41258054952751599</v>
      </c>
      <c r="AE26">
        <v>11.3664573101454</v>
      </c>
      <c r="AF26">
        <v>5.0040161146731004</v>
      </c>
      <c r="AG26">
        <v>2.4119504107679401</v>
      </c>
      <c r="AH26">
        <v>2.4130434912450198</v>
      </c>
      <c r="AI26">
        <v>0.209667253092052</v>
      </c>
      <c r="AJ26">
        <v>10.924515029088001</v>
      </c>
      <c r="AK26">
        <v>7.5988441458309799</v>
      </c>
      <c r="AL26">
        <v>0.41258054952751599</v>
      </c>
      <c r="AM26">
        <v>243.51210916918001</v>
      </c>
      <c r="AN26">
        <v>7.1862635963034602</v>
      </c>
      <c r="AO26">
        <v>36995.566298535101</v>
      </c>
      <c r="AP26">
        <v>1293.95912183932</v>
      </c>
      <c r="AQ26">
        <v>4985.9140764373797</v>
      </c>
      <c r="AR26">
        <v>3806.0363400122201</v>
      </c>
      <c r="AS26">
        <v>1475.4458732579001</v>
      </c>
      <c r="AT26">
        <v>-3806.0363400122201</v>
      </c>
      <c r="AU26" s="71">
        <f t="shared" si="2"/>
        <v>5.4295171951101756E-2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1.5</v>
      </c>
      <c r="J27" s="67">
        <v>7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v>0.12499999999999985</v>
      </c>
      <c r="X27" s="67">
        <v>2926555338.4312501</v>
      </c>
      <c r="Y27" s="67">
        <v>-50</v>
      </c>
      <c r="Z27" s="67">
        <v>4</v>
      </c>
      <c r="AA27" s="67">
        <v>0.114</v>
      </c>
      <c r="AB27" s="67">
        <v>0.03</v>
      </c>
      <c r="AC27" s="67">
        <v>10.585426680449</v>
      </c>
      <c r="AD27" s="68">
        <v>1.33699389123053E-6</v>
      </c>
      <c r="AE27" s="67">
        <v>11.382562177241001</v>
      </c>
      <c r="AF27" s="67">
        <v>4.58933736863231</v>
      </c>
      <c r="AG27" s="67">
        <v>2.41220657068726</v>
      </c>
      <c r="AH27" s="67">
        <v>2.4118401462290802</v>
      </c>
      <c r="AI27" s="68">
        <v>7.4176935009905503E-7</v>
      </c>
      <c r="AJ27" s="67">
        <v>24.599253043334802</v>
      </c>
      <c r="AK27" s="67">
        <v>10.585426680449</v>
      </c>
      <c r="AL27" s="68">
        <v>1.33699389123053E-6</v>
      </c>
      <c r="AM27" s="67">
        <v>0</v>
      </c>
      <c r="AN27" s="67">
        <v>10.585425343455199</v>
      </c>
      <c r="AO27" s="67">
        <v>35000.0044206807</v>
      </c>
      <c r="AP27" s="67">
        <v>454.58995146387798</v>
      </c>
      <c r="AQ27" s="67">
        <v>1979.9782151074401</v>
      </c>
      <c r="AR27" s="67">
        <v>1582.9437888949701</v>
      </c>
      <c r="AS27" s="67">
        <v>479.37107121711801</v>
      </c>
      <c r="AT27" s="67">
        <v>-1582.9437888949701</v>
      </c>
      <c r="AU27" s="80">
        <f t="shared" si="2"/>
        <v>1.2630514872866883E-7</v>
      </c>
    </row>
    <row r="28" spans="2:47" ht="22.75" x14ac:dyDescent="0.95">
      <c r="B28" t="s">
        <v>20</v>
      </c>
      <c r="C28">
        <f>AR28/AR39</f>
        <v>0.80798145790871612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1.5</v>
      </c>
      <c r="J28" s="76">
        <v>7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v>9.9999999999999985E-3</v>
      </c>
      <c r="X28" s="77">
        <v>18729954.165959999</v>
      </c>
      <c r="Y28" s="76">
        <v>-50</v>
      </c>
      <c r="Z28" s="76">
        <v>4</v>
      </c>
      <c r="AA28" s="76">
        <v>0.114</v>
      </c>
      <c r="AB28" s="76">
        <v>0.04</v>
      </c>
      <c r="AC28" s="76">
        <v>1.1488112860818001</v>
      </c>
      <c r="AD28" s="76">
        <v>0.90410424789781196</v>
      </c>
      <c r="AE28" s="76">
        <v>11.3817952788079</v>
      </c>
      <c r="AF28" s="76">
        <v>6.0596271545630698</v>
      </c>
      <c r="AG28" s="76">
        <v>3.2072554239805302</v>
      </c>
      <c r="AH28" s="76">
        <v>3.2121515400382399</v>
      </c>
      <c r="AI28" s="77">
        <v>0.56357073475095099</v>
      </c>
      <c r="AJ28" s="77">
        <v>1.23219192712273</v>
      </c>
      <c r="AK28" s="76">
        <v>1.1488112860818001</v>
      </c>
      <c r="AL28" s="76">
        <v>0.90410424789781196</v>
      </c>
      <c r="AM28" s="76">
        <v>177.56090504012801</v>
      </c>
      <c r="AN28" s="76">
        <v>0.24470703818398901</v>
      </c>
      <c r="AO28" s="76">
        <v>163658.627022831</v>
      </c>
      <c r="AP28" s="76">
        <v>2309.34704870732</v>
      </c>
      <c r="AQ28" s="76">
        <v>6647.2885779774897</v>
      </c>
      <c r="AR28" s="76">
        <v>4985.9583332143202</v>
      </c>
      <c r="AS28" s="76">
        <v>2623.34210044371</v>
      </c>
      <c r="AT28" s="76">
        <v>-4985.9583332143202</v>
      </c>
      <c r="AU28" s="75">
        <f t="shared" si="2"/>
        <v>0.78699109144496693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1.5</v>
      </c>
      <c r="J29" s="66">
        <v>7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v>1.6000000000000011E-2</v>
      </c>
      <c r="X29" s="72">
        <v>47948682.664857604</v>
      </c>
      <c r="Y29" s="66">
        <v>-50</v>
      </c>
      <c r="Z29" s="66">
        <v>4</v>
      </c>
      <c r="AA29" s="66">
        <v>0.114</v>
      </c>
      <c r="AB29" s="66">
        <v>0.04</v>
      </c>
      <c r="AC29" s="66">
        <v>1.50108276739891</v>
      </c>
      <c r="AD29" s="66">
        <v>0.87965448673991598</v>
      </c>
      <c r="AE29" s="66">
        <v>11.383201259268599</v>
      </c>
      <c r="AF29" s="66">
        <v>6.04109162119906</v>
      </c>
      <c r="AG29" s="66">
        <v>3.2077629100350999</v>
      </c>
      <c r="AH29" s="66">
        <v>3.2073279433791502</v>
      </c>
      <c r="AI29" s="72">
        <v>0.53791927491136104</v>
      </c>
      <c r="AJ29" s="72">
        <v>1.62309551478765</v>
      </c>
      <c r="AK29" s="66">
        <v>1.50108276739891</v>
      </c>
      <c r="AL29" s="66">
        <v>0.87965448673991598</v>
      </c>
      <c r="AM29" s="66">
        <v>182.44262146314199</v>
      </c>
      <c r="AN29" s="66">
        <v>0.62142828065899303</v>
      </c>
      <c r="AO29" s="66">
        <v>84286.603800884797</v>
      </c>
      <c r="AP29" s="66">
        <v>2410.18193428205</v>
      </c>
      <c r="AQ29" s="66">
        <v>6649.3612555506097</v>
      </c>
      <c r="AR29" s="66">
        <v>4986.27352345906</v>
      </c>
      <c r="AS29" s="66">
        <v>2747.0489529564302</v>
      </c>
      <c r="AT29" s="66">
        <v>-4986.27352345906</v>
      </c>
      <c r="AU29" s="71">
        <f t="shared" si="2"/>
        <v>0.58601331375230514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1.5</v>
      </c>
      <c r="J30" s="66">
        <v>7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v>1.7999999999999992E-2</v>
      </c>
      <c r="X30" s="72">
        <v>60685051.497710504</v>
      </c>
      <c r="Y30" s="66">
        <v>-50</v>
      </c>
      <c r="Z30" s="66">
        <v>4</v>
      </c>
      <c r="AA30" s="66">
        <v>0.114</v>
      </c>
      <c r="AB30" s="66">
        <v>0.04</v>
      </c>
      <c r="AC30" s="66">
        <v>1.6472483569804099</v>
      </c>
      <c r="AD30" s="66">
        <v>0.864621228161913</v>
      </c>
      <c r="AE30" s="66">
        <v>11.3830734428631</v>
      </c>
      <c r="AF30" s="66">
        <v>5.8646033658739203</v>
      </c>
      <c r="AG30" s="66">
        <v>3.1902953402277201</v>
      </c>
      <c r="AH30" s="66">
        <v>3.1915035279647301</v>
      </c>
      <c r="AI30" s="72">
        <v>0.52725429776535404</v>
      </c>
      <c r="AJ30" s="72">
        <v>1.7934889560221099</v>
      </c>
      <c r="AK30" s="66">
        <v>1.6472483569804099</v>
      </c>
      <c r="AL30" s="66">
        <v>0.864621228161913</v>
      </c>
      <c r="AM30" s="66">
        <v>185.582438161303</v>
      </c>
      <c r="AN30" s="66">
        <v>0.78262712881850005</v>
      </c>
      <c r="AO30" s="66">
        <v>73462.7229844338</v>
      </c>
      <c r="AP30" s="66">
        <v>2364.9334740613799</v>
      </c>
      <c r="AQ30" s="66">
        <v>6646.0379177955101</v>
      </c>
      <c r="AR30" s="66">
        <v>4986.5052891192699</v>
      </c>
      <c r="AS30" s="66">
        <v>2677.5517656054699</v>
      </c>
      <c r="AT30" s="66">
        <v>-4986.5052891192699</v>
      </c>
      <c r="AU30" s="71">
        <f t="shared" si="2"/>
        <v>0.52488820189012675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1.5</v>
      </c>
      <c r="J31" s="66">
        <v>7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v>1.999999999999999E-2</v>
      </c>
      <c r="X31" s="72">
        <v>74919816.6638401</v>
      </c>
      <c r="Y31" s="66">
        <v>-50</v>
      </c>
      <c r="Z31" s="66">
        <v>4</v>
      </c>
      <c r="AA31" s="66">
        <v>0.114</v>
      </c>
      <c r="AB31" s="66">
        <v>0.04</v>
      </c>
      <c r="AC31" s="66">
        <v>1.8196587552097201</v>
      </c>
      <c r="AD31" s="66">
        <v>0.85627745508813502</v>
      </c>
      <c r="AE31" s="66">
        <v>11.3833290756741</v>
      </c>
      <c r="AF31" s="66">
        <v>5.9516084184052804</v>
      </c>
      <c r="AG31" s="66">
        <v>3.20269056812135</v>
      </c>
      <c r="AH31" s="66">
        <v>3.2141277373018702</v>
      </c>
      <c r="AI31" s="72">
        <v>0.51575149370220996</v>
      </c>
      <c r="AJ31" s="72">
        <v>1.9839277413116001</v>
      </c>
      <c r="AK31" s="66">
        <v>1.8196587552097201</v>
      </c>
      <c r="AL31" s="66">
        <v>0.85627745508813502</v>
      </c>
      <c r="AM31" s="66">
        <v>187.36080756708</v>
      </c>
      <c r="AN31" s="66">
        <v>0.96338130012158496</v>
      </c>
      <c r="AO31" s="66">
        <v>65943.1159096716</v>
      </c>
      <c r="AP31" s="66">
        <v>2331.83229729604</v>
      </c>
      <c r="AQ31" s="66">
        <v>6647.4190045488504</v>
      </c>
      <c r="AR31" s="66">
        <v>4986.2370411716201</v>
      </c>
      <c r="AS31" s="66">
        <v>2598.9681389563798</v>
      </c>
      <c r="AT31" s="66">
        <v>-4986.2370411716201</v>
      </c>
      <c r="AU31" s="71">
        <f t="shared" si="2"/>
        <v>0.47057034877368914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1.5</v>
      </c>
      <c r="J32" s="66">
        <v>7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v>2.8999999999999998E-2</v>
      </c>
      <c r="X32" s="72">
        <v>157518914.53572401</v>
      </c>
      <c r="Y32" s="66">
        <v>-50</v>
      </c>
      <c r="Z32" s="66">
        <v>4</v>
      </c>
      <c r="AA32" s="66">
        <v>0.114</v>
      </c>
      <c r="AB32" s="66">
        <v>0.04</v>
      </c>
      <c r="AC32" s="66">
        <v>2.72056738958057</v>
      </c>
      <c r="AD32" s="66">
        <v>0.76127428409167996</v>
      </c>
      <c r="AE32" s="66">
        <v>11.3839681577017</v>
      </c>
      <c r="AF32" s="66">
        <v>5.2362784868479304</v>
      </c>
      <c r="AG32" s="66">
        <v>3.2125651158562598</v>
      </c>
      <c r="AH32" s="66">
        <v>3.2230619760498902</v>
      </c>
      <c r="AI32" s="66">
        <v>0.45480181602955599</v>
      </c>
      <c r="AJ32" s="66">
        <v>3.0889613365488402</v>
      </c>
      <c r="AK32" s="66">
        <v>2.72056738958057</v>
      </c>
      <c r="AL32" s="66">
        <v>0.76127428409167996</v>
      </c>
      <c r="AM32" s="66">
        <v>210.31944428936399</v>
      </c>
      <c r="AN32" s="66">
        <v>1.95929310548889</v>
      </c>
      <c r="AO32" s="66">
        <v>48517.777824100202</v>
      </c>
      <c r="AP32" s="66">
        <v>2291.4919537505002</v>
      </c>
      <c r="AQ32" s="66">
        <v>6645.9734842263597</v>
      </c>
      <c r="AR32" s="66">
        <v>4986.3008889221401</v>
      </c>
      <c r="AS32" s="66">
        <v>2599.7891913621002</v>
      </c>
      <c r="AT32" s="66">
        <v>-4986.3008889221401</v>
      </c>
      <c r="AU32" s="71">
        <f t="shared" si="2"/>
        <v>0.27982188090883708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1.5</v>
      </c>
      <c r="J33" s="66">
        <v>7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v>3.2000000000000001E-2</v>
      </c>
      <c r="X33" s="72">
        <v>191794730.65943101</v>
      </c>
      <c r="Y33" s="66">
        <v>-50</v>
      </c>
      <c r="Z33" s="66">
        <v>4</v>
      </c>
      <c r="AA33" s="66">
        <v>0.114</v>
      </c>
      <c r="AB33" s="66">
        <v>0.04</v>
      </c>
      <c r="AC33" s="66">
        <v>3.1077948535293398</v>
      </c>
      <c r="AD33" s="66">
        <v>0.74081890438511799</v>
      </c>
      <c r="AE33" s="66">
        <v>11.3844794233238</v>
      </c>
      <c r="AF33" s="66">
        <v>5.3091252197134198</v>
      </c>
      <c r="AG33" s="66">
        <v>3.2191309138244701</v>
      </c>
      <c r="AH33" s="66">
        <v>3.20014157879283</v>
      </c>
      <c r="AI33" s="66">
        <v>0.43202380262159401</v>
      </c>
      <c r="AJ33" s="66">
        <v>3.5475059909655702</v>
      </c>
      <c r="AK33" s="66">
        <v>3.1077948535293398</v>
      </c>
      <c r="AL33" s="66">
        <v>0.74081890438511799</v>
      </c>
      <c r="AM33" s="66">
        <v>215.88073850073701</v>
      </c>
      <c r="AN33" s="66">
        <v>2.3669759491442202</v>
      </c>
      <c r="AO33" s="66">
        <v>45887.140397179501</v>
      </c>
      <c r="AP33" s="66">
        <v>2127.0824122619701</v>
      </c>
      <c r="AQ33" s="66">
        <v>6648.42815695436</v>
      </c>
      <c r="AR33" s="66">
        <v>4985.7739977764804</v>
      </c>
      <c r="AS33" s="66">
        <v>2368.4079331954499</v>
      </c>
      <c r="AT33" s="66">
        <v>-4985.7739977764804</v>
      </c>
      <c r="AU33" s="71">
        <f t="shared" si="2"/>
        <v>0.23837445497530621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1.5</v>
      </c>
      <c r="J34" s="66">
        <v>7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v>3.2999999999999995E-2</v>
      </c>
      <c r="X34" s="72">
        <v>203969200.86730501</v>
      </c>
      <c r="Y34" s="66">
        <v>-50</v>
      </c>
      <c r="Z34" s="66">
        <v>4</v>
      </c>
      <c r="AA34" s="66">
        <v>0.114</v>
      </c>
      <c r="AB34" s="66">
        <v>0.04</v>
      </c>
      <c r="AC34" s="66">
        <v>3.2090293300899999</v>
      </c>
      <c r="AD34" s="66">
        <v>0.71518766422300395</v>
      </c>
      <c r="AE34" s="66">
        <v>11.384735056134801</v>
      </c>
      <c r="AF34" s="66">
        <v>5.1112019612210897</v>
      </c>
      <c r="AG34" s="66">
        <v>3.19167578472713</v>
      </c>
      <c r="AH34" s="66">
        <v>3.1968901570856598</v>
      </c>
      <c r="AI34" s="66">
        <v>0.42421687357091298</v>
      </c>
      <c r="AJ34" s="66">
        <v>3.7103765861975799</v>
      </c>
      <c r="AK34" s="66">
        <v>3.2090293300899999</v>
      </c>
      <c r="AL34" s="66">
        <v>0.71518766422300395</v>
      </c>
      <c r="AM34" s="66">
        <v>223.418886986454</v>
      </c>
      <c r="AN34" s="66">
        <v>2.493841665867</v>
      </c>
      <c r="AO34" s="66">
        <v>44973.614616601299</v>
      </c>
      <c r="AP34" s="66">
        <v>2098.2172003322398</v>
      </c>
      <c r="AQ34" s="66">
        <v>6646.7815528695</v>
      </c>
      <c r="AR34" s="66">
        <v>4986.2736417186497</v>
      </c>
      <c r="AS34" s="66">
        <v>2369.1576271897002</v>
      </c>
      <c r="AT34" s="66">
        <v>-4986.2736417186497</v>
      </c>
      <c r="AU34" s="71">
        <f t="shared" si="2"/>
        <v>0.22286728809765846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1.5</v>
      </c>
      <c r="J35" s="66">
        <v>7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v>4.0000000000000042E-2</v>
      </c>
      <c r="X35" s="66">
        <v>299679266.65535998</v>
      </c>
      <c r="Y35" s="66">
        <v>-50</v>
      </c>
      <c r="Z35" s="66">
        <v>4</v>
      </c>
      <c r="AA35" s="66">
        <v>0.114</v>
      </c>
      <c r="AB35" s="66">
        <v>0.04</v>
      </c>
      <c r="AC35" s="66">
        <v>4.2159864501413997</v>
      </c>
      <c r="AD35" s="66">
        <v>0.64920303717342898</v>
      </c>
      <c r="AE35" s="66">
        <v>11.3824343608355</v>
      </c>
      <c r="AF35" s="66">
        <v>5.0702532358442003</v>
      </c>
      <c r="AG35" s="66">
        <v>3.1960122194713998</v>
      </c>
      <c r="AH35" s="66">
        <v>3.2068520445641</v>
      </c>
      <c r="AI35" s="66">
        <v>0.36841292816417698</v>
      </c>
      <c r="AJ35" s="66">
        <v>4.9907712377620799</v>
      </c>
      <c r="AK35" s="66">
        <v>4.2159864501413997</v>
      </c>
      <c r="AL35" s="66">
        <v>0.64920303717342898</v>
      </c>
      <c r="AM35" s="66">
        <v>223.61636560834</v>
      </c>
      <c r="AN35" s="66">
        <v>3.5667834129679701</v>
      </c>
      <c r="AO35" s="66">
        <v>41330.045788350501</v>
      </c>
      <c r="AP35" s="66">
        <v>2141.93587235527</v>
      </c>
      <c r="AQ35" s="66">
        <v>6645.2806088734296</v>
      </c>
      <c r="AR35" s="66">
        <v>4986.2170395165003</v>
      </c>
      <c r="AS35" s="66">
        <v>2408.8703546808001</v>
      </c>
      <c r="AT35" s="66">
        <v>-4986.2170395165003</v>
      </c>
      <c r="AU35" s="71">
        <f t="shared" si="2"/>
        <v>0.15398603502429553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1.5</v>
      </c>
      <c r="J36" s="66">
        <v>7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v>4.6999999999999952E-2</v>
      </c>
      <c r="X36" s="66">
        <v>413744687.526057</v>
      </c>
      <c r="Y36" s="66">
        <v>-50</v>
      </c>
      <c r="Z36" s="66">
        <v>4</v>
      </c>
      <c r="AA36" s="66">
        <v>0.114</v>
      </c>
      <c r="AB36" s="66">
        <v>0.04</v>
      </c>
      <c r="AC36" s="66">
        <v>5.3879041824664897</v>
      </c>
      <c r="AD36" s="66">
        <v>0.60561759894243306</v>
      </c>
      <c r="AE36" s="66">
        <v>11.3859493119873</v>
      </c>
      <c r="AF36" s="66">
        <v>5.2315482749014297</v>
      </c>
      <c r="AG36" s="66">
        <v>3.2243874552938001</v>
      </c>
      <c r="AH36" s="66">
        <v>3.2286603630166599</v>
      </c>
      <c r="AI36" s="66">
        <v>0.32102360441578398</v>
      </c>
      <c r="AJ36" s="66">
        <v>6.5166829817602396</v>
      </c>
      <c r="AK36" s="66">
        <v>5.3879041824664897</v>
      </c>
      <c r="AL36" s="66">
        <v>0.60561759894243306</v>
      </c>
      <c r="AM36" s="66">
        <v>217.82873985964599</v>
      </c>
      <c r="AN36" s="66">
        <v>4.7822865835240602</v>
      </c>
      <c r="AO36" s="66">
        <v>39404.946916914399</v>
      </c>
      <c r="AP36" s="66">
        <v>1978.6739304929699</v>
      </c>
      <c r="AQ36" s="66">
        <v>6645.4157871294101</v>
      </c>
      <c r="AR36" s="66">
        <v>4986.0453481990598</v>
      </c>
      <c r="AS36" s="66">
        <v>2188.8442023184102</v>
      </c>
      <c r="AT36" s="66">
        <v>-4986.0453481990598</v>
      </c>
      <c r="AU36" s="71">
        <f t="shared" si="2"/>
        <v>0.11240318655132277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1.5</v>
      </c>
      <c r="J37" s="66">
        <v>7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v>6.2999999999999987E-2</v>
      </c>
      <c r="X37" s="66">
        <v>743391880.84695303</v>
      </c>
      <c r="Y37" s="66">
        <v>-50</v>
      </c>
      <c r="Z37" s="66">
        <v>4</v>
      </c>
      <c r="AA37" s="66">
        <v>0.114</v>
      </c>
      <c r="AB37" s="66">
        <v>0.04</v>
      </c>
      <c r="AC37" s="66">
        <v>8.1212024767695805</v>
      </c>
      <c r="AD37" s="66">
        <v>0.50326512157131797</v>
      </c>
      <c r="AE37" s="66">
        <v>11.3868759809273</v>
      </c>
      <c r="AF37" s="66">
        <v>5.3805164091962503</v>
      </c>
      <c r="AG37" s="66">
        <v>3.2035754525687898</v>
      </c>
      <c r="AH37" s="66">
        <v>3.2202796742770401</v>
      </c>
      <c r="AI37" s="66">
        <v>0.24549698336678999</v>
      </c>
      <c r="AJ37" s="66">
        <v>10.9263105448653</v>
      </c>
      <c r="AK37" s="66">
        <v>8.1212024767695805</v>
      </c>
      <c r="AL37" s="66">
        <v>0.50326512157131797</v>
      </c>
      <c r="AM37" s="66">
        <v>217.115778960586</v>
      </c>
      <c r="AN37" s="66">
        <v>7.6179373551982597</v>
      </c>
      <c r="AO37" s="66">
        <v>37297.989582656803</v>
      </c>
      <c r="AP37" s="66">
        <v>1902.78533187122</v>
      </c>
      <c r="AQ37" s="66">
        <v>6648.3227970357502</v>
      </c>
      <c r="AR37" s="66">
        <v>4985.5648941093004</v>
      </c>
      <c r="AS37" s="66">
        <v>2056.7156618659901</v>
      </c>
      <c r="AT37" s="66">
        <v>-4985.5648941093004</v>
      </c>
      <c r="AU37" s="71">
        <f t="shared" si="2"/>
        <v>6.1969286323163411E-2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1.5</v>
      </c>
      <c r="J38" s="67">
        <v>7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v>0.12499999999999985</v>
      </c>
      <c r="X38" s="67">
        <v>2926555338.4312501</v>
      </c>
      <c r="Y38" s="67">
        <v>-50</v>
      </c>
      <c r="Z38" s="67">
        <v>4</v>
      </c>
      <c r="AA38" s="67">
        <v>0.114</v>
      </c>
      <c r="AB38" s="67">
        <v>0.04</v>
      </c>
      <c r="AC38" s="67">
        <v>14.3292647516282</v>
      </c>
      <c r="AD38" s="67">
        <v>3.8128787701390297E-2</v>
      </c>
      <c r="AE38" s="67">
        <v>11.3812840131858</v>
      </c>
      <c r="AF38" s="67">
        <v>4.7037822470435797</v>
      </c>
      <c r="AG38" s="67">
        <v>3.1885788062842901</v>
      </c>
      <c r="AH38" s="67">
        <v>3.1832957470007699</v>
      </c>
      <c r="AI38" s="67">
        <v>2.1046259499649701E-2</v>
      </c>
      <c r="AJ38" s="67">
        <v>30.414897561476302</v>
      </c>
      <c r="AK38" s="67">
        <v>14.3292647516282</v>
      </c>
      <c r="AL38" s="67">
        <v>3.8128787701390297E-2</v>
      </c>
      <c r="AM38" s="67">
        <v>1013.2421941477</v>
      </c>
      <c r="AN38" s="67">
        <v>14.2911359639268</v>
      </c>
      <c r="AO38" s="67">
        <v>35090.676757698602</v>
      </c>
      <c r="AP38" s="67">
        <v>811.30421074575804</v>
      </c>
      <c r="AQ38" s="67">
        <v>3654.2892251366702</v>
      </c>
      <c r="AR38" s="67">
        <v>2983.52640208804</v>
      </c>
      <c r="AS38" s="67">
        <v>839.38062521196196</v>
      </c>
      <c r="AT38" s="67">
        <v>-2983.52640208804</v>
      </c>
      <c r="AU38" s="80">
        <f t="shared" ref="AU38:AU69" si="7">AL38/AK38</f>
        <v>2.6609032886392731E-3</v>
      </c>
    </row>
    <row r="39" spans="2:47" ht="22.75" x14ac:dyDescent="0.95">
      <c r="B39" t="s">
        <v>20</v>
      </c>
      <c r="C39">
        <f>AR39/AR50</f>
        <v>0.83694111500072343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1.5</v>
      </c>
      <c r="J39" s="76">
        <v>7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v>9.9999999999999985E-3</v>
      </c>
      <c r="X39" s="76">
        <v>18729954.165959999</v>
      </c>
      <c r="Y39" s="76">
        <v>-50</v>
      </c>
      <c r="Z39" s="76">
        <v>4</v>
      </c>
      <c r="AA39" s="76">
        <v>0.114</v>
      </c>
      <c r="AB39" s="76">
        <v>0.05</v>
      </c>
      <c r="AC39" s="76">
        <v>1.14672008354355</v>
      </c>
      <c r="AD39" s="76">
        <v>0.90215751313218795</v>
      </c>
      <c r="AE39" s="76">
        <v>11.3835847084852</v>
      </c>
      <c r="AF39" s="76">
        <v>5.9239738367232402</v>
      </c>
      <c r="AG39" s="76">
        <v>3.9725540481199899</v>
      </c>
      <c r="AH39" s="76">
        <v>3.9771035523828799</v>
      </c>
      <c r="AI39" s="77">
        <v>0.56576778301688901</v>
      </c>
      <c r="AJ39" s="77">
        <v>1.2326891672335401</v>
      </c>
      <c r="AK39" s="76">
        <v>1.14672008354355</v>
      </c>
      <c r="AL39" s="76">
        <v>0.90215751313218795</v>
      </c>
      <c r="AM39" s="76">
        <v>177.942332823697</v>
      </c>
      <c r="AN39" s="76">
        <v>0.24456257041136101</v>
      </c>
      <c r="AO39" s="76">
        <v>163455.90892987099</v>
      </c>
      <c r="AP39" s="76">
        <v>3097.9545334403601</v>
      </c>
      <c r="AQ39" s="76">
        <v>8265.1005759692198</v>
      </c>
      <c r="AR39" s="76">
        <v>6170.8821216261404</v>
      </c>
      <c r="AS39" s="76">
        <v>3473.7630968414701</v>
      </c>
      <c r="AT39" s="76">
        <v>-6170.8821216261404</v>
      </c>
      <c r="AU39" s="75">
        <f t="shared" si="7"/>
        <v>0.7867286237321105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v>1.6000000000000011E-2</v>
      </c>
      <c r="X40">
        <v>47948682.664857604</v>
      </c>
      <c r="Y40">
        <v>-50</v>
      </c>
      <c r="Z40">
        <v>4</v>
      </c>
      <c r="AA40">
        <v>0.114</v>
      </c>
      <c r="AB40">
        <v>0.05</v>
      </c>
      <c r="AC40">
        <v>1.50909492309522</v>
      </c>
      <c r="AD40">
        <v>0.88633873779688299</v>
      </c>
      <c r="AE40">
        <v>11.382562177241001</v>
      </c>
      <c r="AF40">
        <v>6.0922796921583497</v>
      </c>
      <c r="AG40">
        <v>4.0251366727732298</v>
      </c>
      <c r="AH40">
        <v>4.03554457207726</v>
      </c>
      <c r="AI40" s="18">
        <v>0.54088715736406501</v>
      </c>
      <c r="AJ40" s="18">
        <v>1.6236453975435801</v>
      </c>
      <c r="AK40">
        <v>1.50909492309522</v>
      </c>
      <c r="AL40">
        <v>0.88633873779688299</v>
      </c>
      <c r="AM40">
        <v>181.077605597461</v>
      </c>
      <c r="AN40">
        <v>0.62275618529833898</v>
      </c>
      <c r="AO40">
        <v>84557.188738597499</v>
      </c>
      <c r="AP40">
        <v>2958.8606215241098</v>
      </c>
      <c r="AQ40">
        <v>8264.6395359063899</v>
      </c>
      <c r="AR40">
        <v>6170.8995813705196</v>
      </c>
      <c r="AS40">
        <v>3364.0227372007298</v>
      </c>
      <c r="AT40">
        <v>-6170.8995813705196</v>
      </c>
      <c r="AU40" s="71">
        <f t="shared" si="7"/>
        <v>0.58733133630783363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v>1.7999999999999992E-2</v>
      </c>
      <c r="X41">
        <v>60685051.497710504</v>
      </c>
      <c r="Y41">
        <v>-50</v>
      </c>
      <c r="Z41">
        <v>4</v>
      </c>
      <c r="AA41">
        <v>0.114</v>
      </c>
      <c r="AB41">
        <v>0.05</v>
      </c>
      <c r="AC41">
        <v>1.6649105162804001</v>
      </c>
      <c r="AD41">
        <v>0.878775250353375</v>
      </c>
      <c r="AE41">
        <v>11.3833290756741</v>
      </c>
      <c r="AF41">
        <v>6.0983367629374001</v>
      </c>
      <c r="AG41">
        <v>3.9928855495654001</v>
      </c>
      <c r="AH41">
        <v>3.9886112872841402</v>
      </c>
      <c r="AI41" s="18">
        <v>0.530610320639886</v>
      </c>
      <c r="AJ41" s="18">
        <v>1.7940615989214099</v>
      </c>
      <c r="AK41">
        <v>1.6649105162804001</v>
      </c>
      <c r="AL41">
        <v>0.878775250353375</v>
      </c>
      <c r="AM41">
        <v>182.61360045621799</v>
      </c>
      <c r="AN41">
        <v>0.78613526592702498</v>
      </c>
      <c r="AO41">
        <v>73921.244404604295</v>
      </c>
      <c r="AP41">
        <v>2959.6091917879598</v>
      </c>
      <c r="AQ41">
        <v>8264.8274307497395</v>
      </c>
      <c r="AR41">
        <v>6170.8572112028396</v>
      </c>
      <c r="AS41">
        <v>3361.12086030004</v>
      </c>
      <c r="AT41">
        <v>-6170.8572112028396</v>
      </c>
      <c r="AU41" s="71">
        <f t="shared" si="7"/>
        <v>0.52782131037087754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v>1.999999999999999E-2</v>
      </c>
      <c r="X42">
        <v>74919816.6638401</v>
      </c>
      <c r="Y42">
        <v>-50</v>
      </c>
      <c r="Z42">
        <v>4</v>
      </c>
      <c r="AA42">
        <v>0.114</v>
      </c>
      <c r="AB42">
        <v>0.05</v>
      </c>
      <c r="AC42">
        <v>1.83203026363175</v>
      </c>
      <c r="AD42">
        <v>0.86567853654287097</v>
      </c>
      <c r="AE42">
        <v>11.383712524890701</v>
      </c>
      <c r="AF42">
        <v>5.9682313580911801</v>
      </c>
      <c r="AG42">
        <v>4.0240468268528096</v>
      </c>
      <c r="AH42">
        <v>4.0458380714068696</v>
      </c>
      <c r="AI42" s="18">
        <v>0.51949757058865897</v>
      </c>
      <c r="AJ42" s="18">
        <v>1.9845254847973</v>
      </c>
      <c r="AK42">
        <v>1.83203026363175</v>
      </c>
      <c r="AL42">
        <v>0.86567853654287097</v>
      </c>
      <c r="AM42">
        <v>185.34487044538801</v>
      </c>
      <c r="AN42">
        <v>0.96635172708888195</v>
      </c>
      <c r="AO42">
        <v>66188.549639565201</v>
      </c>
      <c r="AP42">
        <v>2799.4274654088399</v>
      </c>
      <c r="AQ42">
        <v>8265.6755630919997</v>
      </c>
      <c r="AR42">
        <v>6170.9231954976603</v>
      </c>
      <c r="AS42">
        <v>3219.5126660477899</v>
      </c>
      <c r="AT42">
        <v>-6170.9231954976603</v>
      </c>
      <c r="AU42" s="71">
        <f t="shared" si="7"/>
        <v>0.47252414642254947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v>2.8999999999999998E-2</v>
      </c>
      <c r="X43">
        <v>157518914.53572401</v>
      </c>
      <c r="Y43">
        <v>-50</v>
      </c>
      <c r="Z43">
        <v>4</v>
      </c>
      <c r="AA43">
        <v>0.114</v>
      </c>
      <c r="AB43">
        <v>0.05</v>
      </c>
      <c r="AC43">
        <v>2.7417000997644099</v>
      </c>
      <c r="AD43">
        <v>0.77380111760483605</v>
      </c>
      <c r="AE43">
        <v>11.383840341296199</v>
      </c>
      <c r="AF43">
        <v>5.2846210257187298</v>
      </c>
      <c r="AG43">
        <v>3.9931954986635501</v>
      </c>
      <c r="AH43">
        <v>4.0342114821963904</v>
      </c>
      <c r="AI43">
        <v>0.46117318407028701</v>
      </c>
      <c r="AJ43">
        <v>3.0897070759794798</v>
      </c>
      <c r="AK43">
        <v>2.7417000997644099</v>
      </c>
      <c r="AL43">
        <v>0.77380111760483605</v>
      </c>
      <c r="AM43">
        <v>206.96461084647001</v>
      </c>
      <c r="AN43">
        <v>1.96789898215957</v>
      </c>
      <c r="AO43">
        <v>48681.4452880791</v>
      </c>
      <c r="AP43">
        <v>2592.61164839103</v>
      </c>
      <c r="AQ43">
        <v>8263.6537102166203</v>
      </c>
      <c r="AR43">
        <v>6170.3771719951701</v>
      </c>
      <c r="AS43">
        <v>2909.40669148489</v>
      </c>
      <c r="AT43">
        <v>-6170.3771719951701</v>
      </c>
      <c r="AU43" s="71">
        <f t="shared" si="7"/>
        <v>0.28223404801689567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v>3.2000000000000001E-2</v>
      </c>
      <c r="X44">
        <v>191794730.65943101</v>
      </c>
      <c r="Y44">
        <v>-50</v>
      </c>
      <c r="Z44">
        <v>4</v>
      </c>
      <c r="AA44">
        <v>0.114</v>
      </c>
      <c r="AB44">
        <v>0.05</v>
      </c>
      <c r="AC44">
        <v>3.1212880816265201</v>
      </c>
      <c r="AD44">
        <v>0.748015523398735</v>
      </c>
      <c r="AE44">
        <v>11.366712942956401</v>
      </c>
      <c r="AF44">
        <v>5.1868533760549802</v>
      </c>
      <c r="AG44">
        <v>4.0044246863769297</v>
      </c>
      <c r="AH44">
        <v>4.0042414192785598</v>
      </c>
      <c r="AI44">
        <v>0.43984443433023601</v>
      </c>
      <c r="AJ44">
        <v>3.5483134153334901</v>
      </c>
      <c r="AK44">
        <v>3.1212880816265201</v>
      </c>
      <c r="AL44">
        <v>0.748015523398735</v>
      </c>
      <c r="AM44">
        <v>213.868510210653</v>
      </c>
      <c r="AN44">
        <v>2.37327255822778</v>
      </c>
      <c r="AO44">
        <v>45964.363782497101</v>
      </c>
      <c r="AP44">
        <v>2665.5395355252399</v>
      </c>
      <c r="AQ44">
        <v>8264.6201520924496</v>
      </c>
      <c r="AR44">
        <v>6170.2248746514897</v>
      </c>
      <c r="AS44">
        <v>2983.06662223884</v>
      </c>
      <c r="AT44">
        <v>-6170.2248746514897</v>
      </c>
      <c r="AU44" s="71">
        <f t="shared" si="7"/>
        <v>0.23964962664033884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v>3.2999999999999995E-2</v>
      </c>
      <c r="X45">
        <v>203969200.86730501</v>
      </c>
      <c r="Y45">
        <v>-50</v>
      </c>
      <c r="Z45">
        <v>4</v>
      </c>
      <c r="AA45">
        <v>0.114</v>
      </c>
      <c r="AB45">
        <v>0.05</v>
      </c>
      <c r="AC45">
        <v>3.24477684062377</v>
      </c>
      <c r="AD45">
        <v>0.73417310353623499</v>
      </c>
      <c r="AE45">
        <v>11.384095974107201</v>
      </c>
      <c r="AF45">
        <v>5.1093102038779596</v>
      </c>
      <c r="AG45">
        <v>3.9682039722177498</v>
      </c>
      <c r="AH45">
        <v>3.9820056287790302</v>
      </c>
      <c r="AI45">
        <v>0.43248207559461999</v>
      </c>
      <c r="AJ45">
        <v>3.7112033676621401</v>
      </c>
      <c r="AK45">
        <v>3.24477684062377</v>
      </c>
      <c r="AL45">
        <v>0.73417310353623499</v>
      </c>
      <c r="AM45">
        <v>217.72702464480801</v>
      </c>
      <c r="AN45">
        <v>2.51060373708754</v>
      </c>
      <c r="AO45">
        <v>45171.685159040499</v>
      </c>
      <c r="AP45">
        <v>2721.2568379005802</v>
      </c>
      <c r="AQ45">
        <v>8267.0469036038194</v>
      </c>
      <c r="AR45">
        <v>6170.4317545314898</v>
      </c>
      <c r="AS45">
        <v>3091.0544453819998</v>
      </c>
      <c r="AT45">
        <v>-6170.4317545314898</v>
      </c>
      <c r="AU45" s="71">
        <f t="shared" si="7"/>
        <v>0.22626304969407354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v>4.0000000000000042E-2</v>
      </c>
      <c r="X46">
        <v>299679266.65535998</v>
      </c>
      <c r="Y46">
        <v>-50</v>
      </c>
      <c r="Z46">
        <v>4</v>
      </c>
      <c r="AA46">
        <v>0.114</v>
      </c>
      <c r="AB46">
        <v>0.05</v>
      </c>
      <c r="AC46">
        <v>4.3412379685376203</v>
      </c>
      <c r="AD46">
        <v>0.70244933553314404</v>
      </c>
      <c r="AE46">
        <v>11.384735056134801</v>
      </c>
      <c r="AF46">
        <v>5.5442841707158603</v>
      </c>
      <c r="AG46">
        <v>4.0048720028876401</v>
      </c>
      <c r="AH46">
        <v>3.9913200913062901</v>
      </c>
      <c r="AI46">
        <v>0.37949297534474702</v>
      </c>
      <c r="AJ46">
        <v>4.9917704550022002</v>
      </c>
      <c r="AK46">
        <v>4.3412379685376203</v>
      </c>
      <c r="AL46">
        <v>0.70244933553314404</v>
      </c>
      <c r="AM46">
        <v>210.96982273935501</v>
      </c>
      <c r="AN46">
        <v>3.6387886330044799</v>
      </c>
      <c r="AO46">
        <v>41716.157529704498</v>
      </c>
      <c r="AP46">
        <v>2530.4489075135598</v>
      </c>
      <c r="AQ46">
        <v>8263.9526571917704</v>
      </c>
      <c r="AR46">
        <v>6170.5346213349103</v>
      </c>
      <c r="AS46">
        <v>2797.6662527349299</v>
      </c>
      <c r="AT46">
        <v>-6170.5346213349103</v>
      </c>
      <c r="AU46" s="71">
        <f t="shared" si="7"/>
        <v>0.1618085303372046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v>4.6999999999999952E-2</v>
      </c>
      <c r="X47">
        <v>413744687.526057</v>
      </c>
      <c r="Y47">
        <v>-50</v>
      </c>
      <c r="Z47">
        <v>4</v>
      </c>
      <c r="AA47">
        <v>0.114</v>
      </c>
      <c r="AB47">
        <v>0.05</v>
      </c>
      <c r="AC47">
        <v>5.4208899810553</v>
      </c>
      <c r="AD47">
        <v>0.61640183606059196</v>
      </c>
      <c r="AE47">
        <v>11.3854380463652</v>
      </c>
      <c r="AF47">
        <v>5.20468917676728</v>
      </c>
      <c r="AG47">
        <v>3.9845371683048199</v>
      </c>
      <c r="AH47">
        <v>4.0166185155966403</v>
      </c>
      <c r="AI47">
        <v>0.33506296729350399</v>
      </c>
      <c r="AJ47">
        <v>6.5178865746076697</v>
      </c>
      <c r="AK47">
        <v>5.4208899810553</v>
      </c>
      <c r="AL47">
        <v>0.61640183606059196</v>
      </c>
      <c r="AM47">
        <v>214.24892785642001</v>
      </c>
      <c r="AN47">
        <v>4.8044881449947097</v>
      </c>
      <c r="AO47">
        <v>39463.114345353097</v>
      </c>
      <c r="AP47">
        <v>2513.6129544513901</v>
      </c>
      <c r="AQ47">
        <v>8265.2930365842003</v>
      </c>
      <c r="AR47">
        <v>6170.4245402101296</v>
      </c>
      <c r="AS47">
        <v>2748.6721311671899</v>
      </c>
      <c r="AT47">
        <v>-6170.4245402101296</v>
      </c>
      <c r="AU47" s="71">
        <f t="shared" si="7"/>
        <v>0.11370860471523446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v>6.2999999999999987E-2</v>
      </c>
      <c r="X48">
        <v>743391880.84695303</v>
      </c>
      <c r="Y48">
        <v>-50</v>
      </c>
      <c r="Z48">
        <v>4</v>
      </c>
      <c r="AA48">
        <v>0.114</v>
      </c>
      <c r="AB48">
        <v>0.05</v>
      </c>
      <c r="AC48">
        <v>8.3706874475871906</v>
      </c>
      <c r="AD48">
        <v>0.54525399898723603</v>
      </c>
      <c r="AE48">
        <v>11.3824343608355</v>
      </c>
      <c r="AF48">
        <v>5.3281693527069596</v>
      </c>
      <c r="AG48">
        <v>4.0027745292636299</v>
      </c>
      <c r="AH48">
        <v>3.9900679547061499</v>
      </c>
      <c r="AI48">
        <v>0.26685878505655403</v>
      </c>
      <c r="AJ48">
        <v>10.928104630340901</v>
      </c>
      <c r="AK48">
        <v>8.3706874475871906</v>
      </c>
      <c r="AL48">
        <v>0.54525399898723603</v>
      </c>
      <c r="AM48">
        <v>206.186681615152</v>
      </c>
      <c r="AN48">
        <v>7.8254334485999504</v>
      </c>
      <c r="AO48">
        <v>37424.455685497502</v>
      </c>
      <c r="AP48">
        <v>2235.4570518350502</v>
      </c>
      <c r="AQ48">
        <v>8265.1239703685005</v>
      </c>
      <c r="AR48">
        <v>6169.3402516425804</v>
      </c>
      <c r="AS48">
        <v>2407.9668411528501</v>
      </c>
      <c r="AT48">
        <v>-6169.3402516425804</v>
      </c>
      <c r="AU48" s="71">
        <f t="shared" si="7"/>
        <v>6.5138496975466795E-2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1.5</v>
      </c>
      <c r="J49" s="67">
        <v>7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v>0.12499999999999985</v>
      </c>
      <c r="X49" s="67">
        <v>2926555338.4312501</v>
      </c>
      <c r="Y49" s="67">
        <v>-50</v>
      </c>
      <c r="Z49" s="67">
        <v>4</v>
      </c>
      <c r="AA49" s="67">
        <v>0.114</v>
      </c>
      <c r="AB49" s="67">
        <v>0.05</v>
      </c>
      <c r="AC49" s="67">
        <v>18.254557735994599</v>
      </c>
      <c r="AD49" s="67">
        <v>0.168752715001103</v>
      </c>
      <c r="AE49" s="67">
        <v>11.382817810052</v>
      </c>
      <c r="AF49" s="67">
        <v>4.8815919026896299</v>
      </c>
      <c r="AG49" s="67">
        <v>4.0079277899414603</v>
      </c>
      <c r="AH49" s="67">
        <v>3.9942656708542201</v>
      </c>
      <c r="AI49" s="67">
        <v>9.2146143802176506E-2</v>
      </c>
      <c r="AJ49" s="67">
        <v>39.088437106851202</v>
      </c>
      <c r="AK49" s="67">
        <v>18.254557735994599</v>
      </c>
      <c r="AL49" s="67">
        <v>0.168752715001103</v>
      </c>
      <c r="AM49" s="67">
        <v>353.48880189288002</v>
      </c>
      <c r="AN49" s="67">
        <v>18.085805020993401</v>
      </c>
      <c r="AO49" s="67">
        <v>35323.275232880696</v>
      </c>
      <c r="AP49" s="67">
        <v>1328.01836956636</v>
      </c>
      <c r="AQ49" s="67">
        <v>6862.9675729395804</v>
      </c>
      <c r="AR49" s="67">
        <v>5713.5988858087503</v>
      </c>
      <c r="AS49" s="67">
        <v>1361.6287372059001</v>
      </c>
      <c r="AT49" s="67">
        <v>-5713.5988858087503</v>
      </c>
      <c r="AU49" s="80">
        <f t="shared" si="7"/>
        <v>9.2444154189698056E-3</v>
      </c>
    </row>
    <row r="50" spans="2:47" ht="22.75" x14ac:dyDescent="0.95">
      <c r="B50" t="s">
        <v>20</v>
      </c>
      <c r="C50">
        <f>AR50/AR61</f>
        <v>0.85800816629157384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1.5</v>
      </c>
      <c r="J50" s="76">
        <v>7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v>9.9999999999999985E-3</v>
      </c>
      <c r="X50" s="76">
        <v>18729954.165959999</v>
      </c>
      <c r="Y50" s="76">
        <v>-50</v>
      </c>
      <c r="Z50" s="76">
        <v>4</v>
      </c>
      <c r="AA50" s="76">
        <v>0.114</v>
      </c>
      <c r="AB50" s="76">
        <v>0.06</v>
      </c>
      <c r="AC50" s="76">
        <v>1.1564800761156699</v>
      </c>
      <c r="AD50" s="76">
        <v>0.91122838658049399</v>
      </c>
      <c r="AE50" s="76">
        <v>11.382562177241001</v>
      </c>
      <c r="AF50" s="76">
        <v>6.13378275362843</v>
      </c>
      <c r="AG50" s="76">
        <v>4.8203337606326704</v>
      </c>
      <c r="AH50" s="76">
        <v>4.8553367728763703</v>
      </c>
      <c r="AI50" s="77">
        <v>0.56716890014215504</v>
      </c>
      <c r="AJ50" s="77">
        <v>1.2332075381921299</v>
      </c>
      <c r="AK50" s="76">
        <v>1.1564800761156699</v>
      </c>
      <c r="AL50" s="76">
        <v>0.91122838658049399</v>
      </c>
      <c r="AM50" s="76">
        <v>176.18238602087899</v>
      </c>
      <c r="AN50" s="76">
        <v>0.24525168953517201</v>
      </c>
      <c r="AO50" s="76">
        <v>164389.594871223</v>
      </c>
      <c r="AP50" s="76">
        <v>3490.6414282331298</v>
      </c>
      <c r="AQ50" s="76">
        <v>9900.2641346169094</v>
      </c>
      <c r="AR50" s="76">
        <v>7373.1377405455896</v>
      </c>
      <c r="AS50" s="76">
        <v>3968.7445195698101</v>
      </c>
      <c r="AT50" s="76">
        <v>-7373.1377405455896</v>
      </c>
      <c r="AU50" s="75">
        <f t="shared" si="7"/>
        <v>0.78793262884483439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1.5</v>
      </c>
      <c r="J51" s="66">
        <v>7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v>1.6000000000000011E-2</v>
      </c>
      <c r="X51" s="66">
        <v>47948682.664857604</v>
      </c>
      <c r="Y51" s="66">
        <v>-50</v>
      </c>
      <c r="Z51" s="66">
        <v>4</v>
      </c>
      <c r="AA51" s="66">
        <v>0.114</v>
      </c>
      <c r="AB51" s="66">
        <v>0.06</v>
      </c>
      <c r="AC51" s="66">
        <v>1.5049058882755999</v>
      </c>
      <c r="AD51" s="66">
        <v>0.88281137895369</v>
      </c>
      <c r="AE51" s="66">
        <v>11.3834568920796</v>
      </c>
      <c r="AF51" s="66">
        <v>5.8574822068639696</v>
      </c>
      <c r="AG51" s="66">
        <v>4.7715615894237997</v>
      </c>
      <c r="AH51" s="66">
        <v>4.7660554006654996</v>
      </c>
      <c r="AI51" s="72">
        <v>0.543257009023705</v>
      </c>
      <c r="AJ51" s="72">
        <v>1.6242180345043999</v>
      </c>
      <c r="AK51" s="66">
        <v>1.5049058882755999</v>
      </c>
      <c r="AL51" s="66">
        <v>0.88281137895369</v>
      </c>
      <c r="AM51" s="66">
        <v>181.79874087560501</v>
      </c>
      <c r="AN51" s="66">
        <v>0.62209450932190602</v>
      </c>
      <c r="AO51" s="66">
        <v>84411.373825561197</v>
      </c>
      <c r="AP51" s="66">
        <v>3327.7517715427002</v>
      </c>
      <c r="AQ51" s="66">
        <v>9899.8127370309594</v>
      </c>
      <c r="AR51" s="66">
        <v>7372.95658739379</v>
      </c>
      <c r="AS51" s="66">
        <v>3781.6878083206202</v>
      </c>
      <c r="AT51" s="66">
        <v>-7372.95658739379</v>
      </c>
      <c r="AU51" s="71">
        <f t="shared" si="7"/>
        <v>0.58662231693787947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1.5</v>
      </c>
      <c r="J52" s="66">
        <v>7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v>1.7999999999999992E-2</v>
      </c>
      <c r="X52" s="66">
        <v>60685051.497710504</v>
      </c>
      <c r="Y52" s="66">
        <v>-50</v>
      </c>
      <c r="Z52" s="66">
        <v>4</v>
      </c>
      <c r="AA52" s="66">
        <v>0.114</v>
      </c>
      <c r="AB52" s="66">
        <v>0.06</v>
      </c>
      <c r="AC52" s="66">
        <v>1.66703821946076</v>
      </c>
      <c r="AD52" s="66">
        <v>0.88047471657737797</v>
      </c>
      <c r="AE52" s="66">
        <v>11.382689993646499</v>
      </c>
      <c r="AF52" s="66">
        <v>6.1057386845135904</v>
      </c>
      <c r="AG52" s="66">
        <v>4.7823862445117502</v>
      </c>
      <c r="AH52" s="66">
        <v>4.7820377495295201</v>
      </c>
      <c r="AI52" s="72">
        <v>0.53312387885047496</v>
      </c>
      <c r="AJ52" s="72">
        <v>1.7946578683137699</v>
      </c>
      <c r="AK52" s="66">
        <v>1.66703821946076</v>
      </c>
      <c r="AL52" s="66">
        <v>0.88047471657737797</v>
      </c>
      <c r="AM52" s="66">
        <v>182.26397154978801</v>
      </c>
      <c r="AN52" s="66">
        <v>0.78656350288338095</v>
      </c>
      <c r="AO52" s="66">
        <v>73975.692015552806</v>
      </c>
      <c r="AP52" s="66">
        <v>3528.1846509604202</v>
      </c>
      <c r="AQ52" s="66">
        <v>9900.1375417485906</v>
      </c>
      <c r="AR52" s="66">
        <v>7372.7650306736195</v>
      </c>
      <c r="AS52" s="66">
        <v>3990.3783885709299</v>
      </c>
      <c r="AT52" s="66">
        <v>-7372.7650306736195</v>
      </c>
      <c r="AU52" s="71">
        <f t="shared" si="7"/>
        <v>0.52816708477276952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1.5</v>
      </c>
      <c r="J53" s="66">
        <v>7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v>1.999999999999999E-2</v>
      </c>
      <c r="X53" s="66">
        <v>74919816.6638401</v>
      </c>
      <c r="Y53" s="66">
        <v>-50</v>
      </c>
      <c r="Z53" s="66">
        <v>4</v>
      </c>
      <c r="AA53" s="66">
        <v>0.114</v>
      </c>
      <c r="AB53" s="66">
        <v>0.06</v>
      </c>
      <c r="AC53" s="66">
        <v>1.84093369113011</v>
      </c>
      <c r="AD53" s="66">
        <v>0.87247754530863797</v>
      </c>
      <c r="AE53" s="66">
        <v>11.382562177241001</v>
      </c>
      <c r="AF53" s="66">
        <v>6.1465161056416902</v>
      </c>
      <c r="AG53" s="66">
        <v>4.8089570395869599</v>
      </c>
      <c r="AH53" s="66">
        <v>4.8118428433965299</v>
      </c>
      <c r="AI53" s="72">
        <v>0.522243701499985</v>
      </c>
      <c r="AJ53" s="72">
        <v>1.9851479639510901</v>
      </c>
      <c r="AK53" s="66">
        <v>1.84093369113011</v>
      </c>
      <c r="AL53" s="66">
        <v>0.87247754530863797</v>
      </c>
      <c r="AM53" s="66">
        <v>183.91214416856201</v>
      </c>
      <c r="AN53" s="66">
        <v>0.96845614582147499</v>
      </c>
      <c r="AO53" s="66">
        <v>66366.465963261697</v>
      </c>
      <c r="AP53" s="66">
        <v>3461.20727848665</v>
      </c>
      <c r="AQ53" s="66">
        <v>9900.1624224218904</v>
      </c>
      <c r="AR53" s="66">
        <v>7373.15216971681</v>
      </c>
      <c r="AS53" s="66">
        <v>3905.0168562944</v>
      </c>
      <c r="AT53" s="66">
        <v>-7373.15216971681</v>
      </c>
      <c r="AU53" s="71">
        <f t="shared" si="7"/>
        <v>0.47393208648000928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1.5</v>
      </c>
      <c r="J54" s="66">
        <v>7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v>2.8999999999999998E-2</v>
      </c>
      <c r="X54" s="66">
        <v>157518914.53572401</v>
      </c>
      <c r="Y54" s="66">
        <v>-50</v>
      </c>
      <c r="Z54" s="66">
        <v>4</v>
      </c>
      <c r="AA54" s="66">
        <v>0.114</v>
      </c>
      <c r="AB54" s="66">
        <v>0.06</v>
      </c>
      <c r="AC54" s="66">
        <v>2.7353045096087798</v>
      </c>
      <c r="AD54" s="66">
        <v>0.770021325291391</v>
      </c>
      <c r="AE54" s="66">
        <v>11.3830734428631</v>
      </c>
      <c r="AF54" s="66">
        <v>5.2027430942468502</v>
      </c>
      <c r="AG54" s="66">
        <v>4.8277124312349304</v>
      </c>
      <c r="AH54" s="66">
        <v>4.83186377861891</v>
      </c>
      <c r="AI54" s="66">
        <v>0.46564677546642602</v>
      </c>
      <c r="AJ54" s="66">
        <v>3.0904834415506799</v>
      </c>
      <c r="AK54" s="66">
        <v>2.7353045096087798</v>
      </c>
      <c r="AL54" s="66">
        <v>0.770021325291391</v>
      </c>
      <c r="AM54" s="66">
        <v>207.96582524412801</v>
      </c>
      <c r="AN54" s="66">
        <v>1.9652831843173899</v>
      </c>
      <c r="AO54" s="66">
        <v>48632.320240663597</v>
      </c>
      <c r="AP54" s="66">
        <v>3333.6006162111598</v>
      </c>
      <c r="AQ54" s="66">
        <v>9897.9029196900501</v>
      </c>
      <c r="AR54" s="66">
        <v>7372.1432460535998</v>
      </c>
      <c r="AS54" s="66">
        <v>3747.27127959567</v>
      </c>
      <c r="AT54" s="66">
        <v>-7372.1432460535998</v>
      </c>
      <c r="AU54" s="71">
        <f t="shared" si="7"/>
        <v>0.28151210316306763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1.5</v>
      </c>
      <c r="J55" s="66">
        <v>7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v>3.2000000000000001E-2</v>
      </c>
      <c r="X55" s="66">
        <v>191794730.65943101</v>
      </c>
      <c r="Y55" s="66">
        <v>-50</v>
      </c>
      <c r="Z55" s="66">
        <v>4</v>
      </c>
      <c r="AA55" s="66">
        <v>0.114</v>
      </c>
      <c r="AB55" s="66">
        <v>0.06</v>
      </c>
      <c r="AC55" s="66">
        <v>3.1288185939189299</v>
      </c>
      <c r="AD55" s="66">
        <v>0.75220637586683303</v>
      </c>
      <c r="AE55" s="66">
        <v>11.3814118295913</v>
      </c>
      <c r="AF55" s="66">
        <v>5.2509867335550302</v>
      </c>
      <c r="AG55" s="66">
        <v>4.7764561632026803</v>
      </c>
      <c r="AH55" s="66">
        <v>4.7682504321504302</v>
      </c>
      <c r="AI55" s="66">
        <v>0.44489765242028501</v>
      </c>
      <c r="AJ55" s="66">
        <v>3.5491537583635102</v>
      </c>
      <c r="AK55" s="66">
        <v>3.1288185939189299</v>
      </c>
      <c r="AL55" s="66">
        <v>0.75220637586683303</v>
      </c>
      <c r="AM55" s="66">
        <v>212.68509930660599</v>
      </c>
      <c r="AN55" s="66">
        <v>2.3766122180521001</v>
      </c>
      <c r="AO55" s="66">
        <v>46010.673155055301</v>
      </c>
      <c r="AP55" s="66">
        <v>3224.3202443948198</v>
      </c>
      <c r="AQ55" s="66">
        <v>9899.7290147466992</v>
      </c>
      <c r="AR55" s="66">
        <v>7372.7428136131803</v>
      </c>
      <c r="AS55" s="66">
        <v>3571.5630396950601</v>
      </c>
      <c r="AT55" s="66">
        <v>-7372.7428136131803</v>
      </c>
      <c r="AU55" s="71">
        <f t="shared" si="7"/>
        <v>0.24041226849290556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1.5</v>
      </c>
      <c r="J56" s="66">
        <v>7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v>3.2999999999999995E-2</v>
      </c>
      <c r="X56" s="66">
        <v>203969200.86730501</v>
      </c>
      <c r="Y56" s="66">
        <v>-50</v>
      </c>
      <c r="Z56" s="66">
        <v>4</v>
      </c>
      <c r="AA56" s="66">
        <v>0.114</v>
      </c>
      <c r="AB56" s="66">
        <v>0.06</v>
      </c>
      <c r="AC56" s="66">
        <v>3.2515719350221799</v>
      </c>
      <c r="AD56" s="66">
        <v>0.73760389088277101</v>
      </c>
      <c r="AE56" s="66">
        <v>11.3835847084852</v>
      </c>
      <c r="AF56" s="66">
        <v>5.09736382766045</v>
      </c>
      <c r="AG56" s="66">
        <v>4.8015504912760401</v>
      </c>
      <c r="AH56" s="66">
        <v>4.7681143239312602</v>
      </c>
      <c r="AI56" s="66">
        <v>0.43790359506131898</v>
      </c>
      <c r="AJ56" s="66">
        <v>3.7120677225402399</v>
      </c>
      <c r="AK56" s="66">
        <v>3.2515719350221799</v>
      </c>
      <c r="AL56" s="66">
        <v>0.73760389088277101</v>
      </c>
      <c r="AM56" s="66">
        <v>216.75763271100701</v>
      </c>
      <c r="AN56" s="66">
        <v>2.5139680441394101</v>
      </c>
      <c r="AO56" s="66">
        <v>45205.828284057301</v>
      </c>
      <c r="AP56" s="66">
        <v>3096.81443203451</v>
      </c>
      <c r="AQ56" s="66">
        <v>9900.0481044771695</v>
      </c>
      <c r="AR56" s="66">
        <v>7372.93397656051</v>
      </c>
      <c r="AS56" s="66">
        <v>3493.9846113231602</v>
      </c>
      <c r="AT56" s="66">
        <v>-7372.93397656051</v>
      </c>
      <c r="AU56" s="71">
        <f t="shared" si="7"/>
        <v>0.22684532454538472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1.5</v>
      </c>
      <c r="J57" s="66">
        <v>7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v>4.0000000000000042E-2</v>
      </c>
      <c r="X57" s="66">
        <v>299679266.65535998</v>
      </c>
      <c r="Y57" s="66">
        <v>-50</v>
      </c>
      <c r="Z57" s="66">
        <v>4</v>
      </c>
      <c r="AA57" s="66">
        <v>0.114</v>
      </c>
      <c r="AB57" s="66">
        <v>0.06</v>
      </c>
      <c r="AC57" s="66">
        <v>4.3052475427848096</v>
      </c>
      <c r="AD57" s="66">
        <v>0.68705938460298299</v>
      </c>
      <c r="AE57" s="66">
        <v>11.4352568750513</v>
      </c>
      <c r="AF57" s="66">
        <v>5.1808217199722</v>
      </c>
      <c r="AG57" s="66">
        <v>4.825532001379</v>
      </c>
      <c r="AH57" s="66">
        <v>4.8260515938263904</v>
      </c>
      <c r="AI57" s="66">
        <v>0.38756839051864</v>
      </c>
      <c r="AJ57" s="66">
        <v>4.9928126637582899</v>
      </c>
      <c r="AK57" s="66">
        <v>4.3052475427848096</v>
      </c>
      <c r="AL57" s="66">
        <v>0.68705938460298299</v>
      </c>
      <c r="AM57" s="66">
        <v>217.200731723302</v>
      </c>
      <c r="AN57" s="66">
        <v>3.6181881581818298</v>
      </c>
      <c r="AO57" s="66">
        <v>41605.195826175499</v>
      </c>
      <c r="AP57" s="66">
        <v>3046.5105382710199</v>
      </c>
      <c r="AQ57" s="66">
        <v>9898.8394538543398</v>
      </c>
      <c r="AR57" s="66">
        <v>7372.5866104747201</v>
      </c>
      <c r="AS57" s="66">
        <v>3428.6786846806099</v>
      </c>
      <c r="AT57" s="66">
        <v>-7372.5866104747201</v>
      </c>
      <c r="AU57" s="71">
        <f t="shared" si="7"/>
        <v>0.15958649944633962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1.5</v>
      </c>
      <c r="J58" s="66">
        <v>7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v>4.6999999999999952E-2</v>
      </c>
      <c r="X58" s="66">
        <v>413744687.526057</v>
      </c>
      <c r="Y58" s="66">
        <v>-50</v>
      </c>
      <c r="Z58" s="66">
        <v>4</v>
      </c>
      <c r="AA58" s="66">
        <v>0.114</v>
      </c>
      <c r="AB58" s="66">
        <v>0.06</v>
      </c>
      <c r="AC58" s="66">
        <v>5.4755843286457901</v>
      </c>
      <c r="AD58" s="66">
        <v>0.63461097036816805</v>
      </c>
      <c r="AE58" s="66">
        <v>11.384735056134801</v>
      </c>
      <c r="AF58" s="66">
        <v>5.2035618958798997</v>
      </c>
      <c r="AG58" s="66">
        <v>4.8078153426814696</v>
      </c>
      <c r="AH58" s="66">
        <v>4.8436514250753397</v>
      </c>
      <c r="AI58" s="66">
        <v>0.34466314511142099</v>
      </c>
      <c r="AJ58" s="66">
        <v>6.5191397962166899</v>
      </c>
      <c r="AK58" s="66">
        <v>5.4755843286457901</v>
      </c>
      <c r="AL58" s="66">
        <v>0.63461097036816805</v>
      </c>
      <c r="AM58" s="66">
        <v>210.68166182268499</v>
      </c>
      <c r="AN58" s="66">
        <v>4.8409733582776102</v>
      </c>
      <c r="AO58" s="66">
        <v>39560.798120546999</v>
      </c>
      <c r="AP58" s="66">
        <v>2965.7567341460999</v>
      </c>
      <c r="AQ58" s="66">
        <v>9897.6408639455803</v>
      </c>
      <c r="AR58" s="66">
        <v>7371.8284931784701</v>
      </c>
      <c r="AS58" s="66">
        <v>3278.03972524969</v>
      </c>
      <c r="AT58" s="66">
        <v>-7371.8284931784701</v>
      </c>
      <c r="AU58" s="71">
        <f t="shared" si="7"/>
        <v>0.11589831007590722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1.5</v>
      </c>
      <c r="J59" s="66">
        <v>7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v>6.2999999999999987E-2</v>
      </c>
      <c r="X59" s="66">
        <v>743391880.84695303</v>
      </c>
      <c r="Y59" s="66">
        <v>-50</v>
      </c>
      <c r="Z59" s="66">
        <v>4</v>
      </c>
      <c r="AA59" s="66">
        <v>0.114</v>
      </c>
      <c r="AB59" s="66">
        <v>0.06</v>
      </c>
      <c r="AC59" s="66">
        <v>8.6041193052114497</v>
      </c>
      <c r="AD59" s="66">
        <v>0.57953035306518297</v>
      </c>
      <c r="AE59" s="66">
        <v>11.386396669406601</v>
      </c>
      <c r="AF59" s="66">
        <v>5.4832595906243</v>
      </c>
      <c r="AG59" s="66">
        <v>4.8482119879629701</v>
      </c>
      <c r="AH59" s="66">
        <v>4.8217887588243302</v>
      </c>
      <c r="AI59" s="66">
        <v>0.28192078733348702</v>
      </c>
      <c r="AJ59" s="66">
        <v>10.929972365532301</v>
      </c>
      <c r="AK59" s="66">
        <v>8.6041193052114497</v>
      </c>
      <c r="AL59" s="66">
        <v>0.57953035306518297</v>
      </c>
      <c r="AM59" s="66">
        <v>204.45298757254201</v>
      </c>
      <c r="AN59" s="66">
        <v>8.0245889521462601</v>
      </c>
      <c r="AO59" s="66">
        <v>37513.039239042897</v>
      </c>
      <c r="AP59" s="66">
        <v>2752.9852836344498</v>
      </c>
      <c r="AQ59" s="66">
        <v>9896.7022244625896</v>
      </c>
      <c r="AR59" s="66">
        <v>7370.9156200857196</v>
      </c>
      <c r="AS59" s="66">
        <v>2940.9496976538098</v>
      </c>
      <c r="AT59" s="66">
        <v>-7370.9156200857196</v>
      </c>
      <c r="AU59" s="71">
        <f t="shared" si="7"/>
        <v>6.7354988059517701E-2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1.5</v>
      </c>
      <c r="J60" s="67">
        <v>7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v>0.12499999999999985</v>
      </c>
      <c r="X60" s="67">
        <v>2926555338.4312501</v>
      </c>
      <c r="Y60" s="67">
        <v>-50</v>
      </c>
      <c r="Z60" s="67">
        <v>4</v>
      </c>
      <c r="AA60" s="67">
        <v>0.114</v>
      </c>
      <c r="AB60" s="67">
        <v>0.06</v>
      </c>
      <c r="AC60" s="67">
        <v>20.936506633533501</v>
      </c>
      <c r="AD60" s="67">
        <v>0.30653248811405898</v>
      </c>
      <c r="AE60" s="67">
        <v>11.3868999465034</v>
      </c>
      <c r="AF60" s="67">
        <v>5.0813775097477603</v>
      </c>
      <c r="AG60" s="67">
        <v>4.8070126262466601</v>
      </c>
      <c r="AH60" s="67">
        <v>4.8017751932953097</v>
      </c>
      <c r="AI60" s="67">
        <v>0.143082335211594</v>
      </c>
      <c r="AJ60" s="67">
        <v>40.132965603472201</v>
      </c>
      <c r="AK60" s="67">
        <v>20.936506633533501</v>
      </c>
      <c r="AL60" s="67">
        <v>0.30653248811405898</v>
      </c>
      <c r="AM60" s="67">
        <v>241.846719490239</v>
      </c>
      <c r="AN60" s="67">
        <v>20.629974145419499</v>
      </c>
      <c r="AO60" s="67">
        <v>35516.457419297898</v>
      </c>
      <c r="AP60" s="67">
        <v>2166.50458913691</v>
      </c>
      <c r="AQ60" s="67">
        <v>9892.5363714922605</v>
      </c>
      <c r="AR60" s="67">
        <v>7367.0178155979802</v>
      </c>
      <c r="AS60" s="67">
        <v>2118.97576345794</v>
      </c>
      <c r="AT60" s="67">
        <v>-7367.0178155979802</v>
      </c>
      <c r="AU60" s="80">
        <f t="shared" si="7"/>
        <v>1.4641052276748655E-2</v>
      </c>
    </row>
    <row r="61" spans="2:47" ht="22.75" x14ac:dyDescent="0.95">
      <c r="B61" t="s">
        <v>20</v>
      </c>
      <c r="C61">
        <f>AR61/AR72</f>
        <v>0.87394662866699813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1.5</v>
      </c>
      <c r="J61" s="76">
        <v>7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v>9.9999999999999985E-3</v>
      </c>
      <c r="X61" s="76">
        <v>18729954.165959999</v>
      </c>
      <c r="Y61" s="76">
        <v>-50</v>
      </c>
      <c r="Z61" s="76">
        <v>4</v>
      </c>
      <c r="AA61" s="76">
        <v>0.114</v>
      </c>
      <c r="AB61" s="76">
        <v>7.0000000000000007E-2</v>
      </c>
      <c r="AC61" s="76">
        <v>1.1577109816883699</v>
      </c>
      <c r="AD61" s="76">
        <v>0.91237182042602205</v>
      </c>
      <c r="AE61" s="76">
        <v>11.382689993646499</v>
      </c>
      <c r="AF61" s="76">
        <v>6.0931529772445998</v>
      </c>
      <c r="AG61" s="76">
        <v>5.6117690859328002</v>
      </c>
      <c r="AH61" s="76">
        <v>5.5708471771689601</v>
      </c>
      <c r="AI61" s="77">
        <v>0.56816161768307705</v>
      </c>
      <c r="AJ61" s="77">
        <v>1.23375128767042</v>
      </c>
      <c r="AK61" s="76">
        <v>1.1577109816883699</v>
      </c>
      <c r="AL61" s="76">
        <v>0.91237182042602205</v>
      </c>
      <c r="AM61" s="76">
        <v>175.96321259760299</v>
      </c>
      <c r="AN61" s="76">
        <v>0.245339161262348</v>
      </c>
      <c r="AO61" s="76">
        <v>164506.54661705499</v>
      </c>
      <c r="AP61" s="76">
        <v>4026.2478773452799</v>
      </c>
      <c r="AQ61" s="76">
        <v>11552.774942137899</v>
      </c>
      <c r="AR61" s="76">
        <v>8593.3188403244203</v>
      </c>
      <c r="AS61" s="76">
        <v>4603.5107176977299</v>
      </c>
      <c r="AT61" s="76">
        <v>-8593.3188403244203</v>
      </c>
      <c r="AU61" s="75">
        <f t="shared" si="7"/>
        <v>0.78808254811183287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v>1.6000000000000011E-2</v>
      </c>
      <c r="X62">
        <v>47948682.664857604</v>
      </c>
      <c r="Y62">
        <v>-50</v>
      </c>
      <c r="Z62">
        <v>4</v>
      </c>
      <c r="AA62">
        <v>0.114</v>
      </c>
      <c r="AB62">
        <v>7.0000000000000007E-2</v>
      </c>
      <c r="AC62">
        <v>1.5191252714011001</v>
      </c>
      <c r="AD62">
        <v>0.89471350448991005</v>
      </c>
      <c r="AE62">
        <v>11.382689993646499</v>
      </c>
      <c r="AF62">
        <v>6.2097942050453501</v>
      </c>
      <c r="AG62">
        <v>5.6293916868894698</v>
      </c>
      <c r="AH62">
        <v>5.6193353829014798</v>
      </c>
      <c r="AI62" s="18">
        <v>0.54472585348403801</v>
      </c>
      <c r="AJ62" s="18">
        <v>1.62481855115194</v>
      </c>
      <c r="AK62">
        <v>1.5191252714011001</v>
      </c>
      <c r="AL62">
        <v>0.89471350448991005</v>
      </c>
      <c r="AM62">
        <v>179.39590084208999</v>
      </c>
      <c r="AN62">
        <v>0.62441176691119404</v>
      </c>
      <c r="AO62">
        <v>84895.187193108897</v>
      </c>
      <c r="AP62">
        <v>4028.9143434418202</v>
      </c>
      <c r="AQ62">
        <v>11550.377075132999</v>
      </c>
      <c r="AR62">
        <v>8593.2591866743205</v>
      </c>
      <c r="AS62">
        <v>4563.8900697512699</v>
      </c>
      <c r="AT62">
        <v>-8593.2591866743205</v>
      </c>
      <c r="AU62" s="71">
        <f t="shared" si="7"/>
        <v>0.5889662434913675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v>1.7999999999999992E-2</v>
      </c>
      <c r="X63">
        <v>60685051.497710504</v>
      </c>
      <c r="Y63">
        <v>-50</v>
      </c>
      <c r="Z63">
        <v>4</v>
      </c>
      <c r="AA63">
        <v>0.114</v>
      </c>
      <c r="AB63">
        <v>7.0000000000000007E-2</v>
      </c>
      <c r="AC63">
        <v>1.66652376818363</v>
      </c>
      <c r="AD63">
        <v>0.88006658048051201</v>
      </c>
      <c r="AE63">
        <v>11.382562177241001</v>
      </c>
      <c r="AF63">
        <v>6.1251412812769201</v>
      </c>
      <c r="AG63">
        <v>5.6098043211061004</v>
      </c>
      <c r="AH63">
        <v>5.6320298879301296</v>
      </c>
      <c r="AI63" s="18">
        <v>0.53501805998954699</v>
      </c>
      <c r="AJ63" s="18">
        <v>1.79528321534063</v>
      </c>
      <c r="AK63">
        <v>1.66652376818363</v>
      </c>
      <c r="AL63">
        <v>0.88006658048051201</v>
      </c>
      <c r="AM63">
        <v>182.34770659984699</v>
      </c>
      <c r="AN63">
        <v>0.78645718770311801</v>
      </c>
      <c r="AO63">
        <v>73962.800728568094</v>
      </c>
      <c r="AP63">
        <v>4082.7929342109601</v>
      </c>
      <c r="AQ63">
        <v>11549.874300474399</v>
      </c>
      <c r="AR63">
        <v>8593.0201877688396</v>
      </c>
      <c r="AS63">
        <v>4599.1758068925401</v>
      </c>
      <c r="AT63">
        <v>-8593.0201877688396</v>
      </c>
      <c r="AU63" s="71">
        <f t="shared" si="7"/>
        <v>0.52808522583491868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v>1.999999999999999E-2</v>
      </c>
      <c r="X64">
        <v>74919816.6638401</v>
      </c>
      <c r="Y64">
        <v>-50</v>
      </c>
      <c r="Z64">
        <v>4</v>
      </c>
      <c r="AA64">
        <v>0.114</v>
      </c>
      <c r="AB64">
        <v>7.0000000000000007E-2</v>
      </c>
      <c r="AC64">
        <v>1.8446522929594</v>
      </c>
      <c r="AD64">
        <v>0.87535130057781596</v>
      </c>
      <c r="AE64">
        <v>11.38230654443</v>
      </c>
      <c r="AF64">
        <v>6.1383752368568896</v>
      </c>
      <c r="AG64">
        <v>5.5882959961419099</v>
      </c>
      <c r="AH64">
        <v>5.5951974132454199</v>
      </c>
      <c r="AI64" s="18">
        <v>0.52428632965576105</v>
      </c>
      <c r="AJ64" s="18">
        <v>1.98580156603322</v>
      </c>
      <c r="AK64">
        <v>1.8446522929594</v>
      </c>
      <c r="AL64">
        <v>0.87535130057781596</v>
      </c>
      <c r="AM64">
        <v>183.31030619677699</v>
      </c>
      <c r="AN64">
        <v>0.96930099238158596</v>
      </c>
      <c r="AO64">
        <v>66442.880579687393</v>
      </c>
      <c r="AP64">
        <v>4072.5494409130802</v>
      </c>
      <c r="AQ64">
        <v>11546.7384795628</v>
      </c>
      <c r="AR64">
        <v>8593.7303902981403</v>
      </c>
      <c r="AS64">
        <v>4606.49839581174</v>
      </c>
      <c r="AT64">
        <v>-8593.7303902981403</v>
      </c>
      <c r="AU64" s="71">
        <f t="shared" si="7"/>
        <v>0.47453457972476659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v>2.8999999999999998E-2</v>
      </c>
      <c r="X65">
        <v>157518914.53572401</v>
      </c>
      <c r="Y65">
        <v>-50</v>
      </c>
      <c r="Z65">
        <v>4</v>
      </c>
      <c r="AA65">
        <v>0.114</v>
      </c>
      <c r="AB65">
        <v>7.0000000000000007E-2</v>
      </c>
      <c r="AC65">
        <v>2.7804712833700198</v>
      </c>
      <c r="AD65">
        <v>0.79701653431504504</v>
      </c>
      <c r="AE65">
        <v>11.3829456264576</v>
      </c>
      <c r="AF65">
        <v>5.5106472751020901</v>
      </c>
      <c r="AG65">
        <v>5.59201274533189</v>
      </c>
      <c r="AH65">
        <v>5.6295678158176203</v>
      </c>
      <c r="AI65">
        <v>0.46894724004541699</v>
      </c>
      <c r="AJ65">
        <v>3.0912980775947898</v>
      </c>
      <c r="AK65">
        <v>2.7804712833700198</v>
      </c>
      <c r="AL65">
        <v>0.79701653431504504</v>
      </c>
      <c r="AM65">
        <v>200.998901443183</v>
      </c>
      <c r="AN65">
        <v>1.9834547490549701</v>
      </c>
      <c r="AO65">
        <v>48983.801717551898</v>
      </c>
      <c r="AP65">
        <v>3780.8432852477199</v>
      </c>
      <c r="AQ65">
        <v>11551.060506649001</v>
      </c>
      <c r="AR65">
        <v>8592.67084321947</v>
      </c>
      <c r="AS65">
        <v>4257.4625593969704</v>
      </c>
      <c r="AT65">
        <v>-8592.67084321947</v>
      </c>
      <c r="AU65" s="71">
        <f t="shared" si="7"/>
        <v>0.28664800067599894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v>3.2000000000000001E-2</v>
      </c>
      <c r="X66">
        <v>191794730.65943101</v>
      </c>
      <c r="Y66">
        <v>-50</v>
      </c>
      <c r="Z66">
        <v>4</v>
      </c>
      <c r="AA66">
        <v>0.114</v>
      </c>
      <c r="AB66">
        <v>7.0000000000000007E-2</v>
      </c>
      <c r="AC66">
        <v>3.1274301725809002</v>
      </c>
      <c r="AD66">
        <v>0.751497917510066</v>
      </c>
      <c r="AE66">
        <v>11.380517114752699</v>
      </c>
      <c r="AF66">
        <v>5.0711161814089598</v>
      </c>
      <c r="AG66">
        <v>5.6339401937467199</v>
      </c>
      <c r="AH66">
        <v>5.59909620844003</v>
      </c>
      <c r="AI66">
        <v>0.44885912761861102</v>
      </c>
      <c r="AJ66">
        <v>3.55003481129188</v>
      </c>
      <c r="AK66">
        <v>3.1274301725809002</v>
      </c>
      <c r="AL66">
        <v>0.751497917510066</v>
      </c>
      <c r="AM66">
        <v>212.87403322380101</v>
      </c>
      <c r="AN66">
        <v>2.3759322550708402</v>
      </c>
      <c r="AO66">
        <v>46003.384402236399</v>
      </c>
      <c r="AP66">
        <v>3702.0149118869599</v>
      </c>
      <c r="AQ66">
        <v>11549.7267772615</v>
      </c>
      <c r="AR66">
        <v>8593.4332288259102</v>
      </c>
      <c r="AS66">
        <v>4265.5092951831602</v>
      </c>
      <c r="AT66">
        <v>-8593.4332288259102</v>
      </c>
      <c r="AU66" s="71">
        <f t="shared" si="7"/>
        <v>0.24029246890903247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v>3.2999999999999995E-2</v>
      </c>
      <c r="X67">
        <v>203969200.86730501</v>
      </c>
      <c r="Y67">
        <v>-50</v>
      </c>
      <c r="Z67">
        <v>4</v>
      </c>
      <c r="AA67">
        <v>0.114</v>
      </c>
      <c r="AB67">
        <v>7.0000000000000007E-2</v>
      </c>
      <c r="AC67">
        <v>3.2858663477346099</v>
      </c>
      <c r="AD67">
        <v>0.75588295057273902</v>
      </c>
      <c r="AE67">
        <v>11.383840341296199</v>
      </c>
      <c r="AF67">
        <v>5.3722062365266003</v>
      </c>
      <c r="AG67">
        <v>5.5623634367339596</v>
      </c>
      <c r="AH67">
        <v>5.5821582083656196</v>
      </c>
      <c r="AI67">
        <v>0.44203481900833602</v>
      </c>
      <c r="AJ67">
        <v>3.71297353179241</v>
      </c>
      <c r="AK67">
        <v>3.2858663477346099</v>
      </c>
      <c r="AL67">
        <v>0.75588295057273902</v>
      </c>
      <c r="AM67">
        <v>211.59246104501199</v>
      </c>
      <c r="AN67">
        <v>2.5299833971618799</v>
      </c>
      <c r="AO67">
        <v>45394.072924640197</v>
      </c>
      <c r="AP67">
        <v>3834.2683669063799</v>
      </c>
      <c r="AQ67">
        <v>11552.450034080999</v>
      </c>
      <c r="AR67">
        <v>8592.8954685945901</v>
      </c>
      <c r="AS67">
        <v>4216.7679504686903</v>
      </c>
      <c r="AT67">
        <v>-8592.8954685945901</v>
      </c>
      <c r="AU67" s="71">
        <f t="shared" si="7"/>
        <v>0.23004068655862125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v>4.0000000000000042E-2</v>
      </c>
      <c r="X68">
        <v>299679266.65535998</v>
      </c>
      <c r="Y68">
        <v>-50</v>
      </c>
      <c r="Z68">
        <v>4</v>
      </c>
      <c r="AA68">
        <v>0.114</v>
      </c>
      <c r="AB68">
        <v>7.0000000000000007E-2</v>
      </c>
      <c r="AC68">
        <v>4.3199560766614997</v>
      </c>
      <c r="AD68">
        <v>0.69329938635347199</v>
      </c>
      <c r="AE68">
        <v>11.379878032725101</v>
      </c>
      <c r="AF68">
        <v>5.2595175330061199</v>
      </c>
      <c r="AG68">
        <v>5.5991963889952396</v>
      </c>
      <c r="AH68">
        <v>5.6343237506753203</v>
      </c>
      <c r="AI68">
        <v>0.39369765126213302</v>
      </c>
      <c r="AJ68">
        <v>4.9939045103754003</v>
      </c>
      <c r="AK68">
        <v>4.3199560766614997</v>
      </c>
      <c r="AL68">
        <v>0.69329938635347199</v>
      </c>
      <c r="AM68">
        <v>216.14028171235299</v>
      </c>
      <c r="AN68">
        <v>3.62665669030803</v>
      </c>
      <c r="AO68">
        <v>41649.825648926097</v>
      </c>
      <c r="AP68">
        <v>3634.69610043787</v>
      </c>
      <c r="AQ68">
        <v>11548.1076506851</v>
      </c>
      <c r="AR68">
        <v>8592.8224351218505</v>
      </c>
      <c r="AS68">
        <v>4019.4565010133701</v>
      </c>
      <c r="AT68">
        <v>-8592.8224351218505</v>
      </c>
      <c r="AU68" s="71">
        <f t="shared" si="7"/>
        <v>0.16048760081127025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v>4.6999999999999952E-2</v>
      </c>
      <c r="X69">
        <v>413744687.526057</v>
      </c>
      <c r="Y69">
        <v>-50</v>
      </c>
      <c r="Z69">
        <v>4</v>
      </c>
      <c r="AA69">
        <v>0.114</v>
      </c>
      <c r="AB69">
        <v>7.0000000000000007E-2</v>
      </c>
      <c r="AC69">
        <v>5.6266557227576701</v>
      </c>
      <c r="AD69">
        <v>0.68466167116583498</v>
      </c>
      <c r="AE69">
        <v>11.384351606918299</v>
      </c>
      <c r="AF69">
        <v>5.62497091428496</v>
      </c>
      <c r="AG69">
        <v>5.5876094477311398</v>
      </c>
      <c r="AH69">
        <v>5.5706843757196998</v>
      </c>
      <c r="AI69">
        <v>0.35225641022912801</v>
      </c>
      <c r="AJ69">
        <v>6.5204551148837702</v>
      </c>
      <c r="AK69">
        <v>5.6266557227576701</v>
      </c>
      <c r="AL69">
        <v>0.68466167116583498</v>
      </c>
      <c r="AM69">
        <v>200.83928122169101</v>
      </c>
      <c r="AN69">
        <v>4.9419940515918501</v>
      </c>
      <c r="AO69">
        <v>39821.288919530503</v>
      </c>
      <c r="AP69">
        <v>3548.77155840142</v>
      </c>
      <c r="AQ69">
        <v>11552.048324969501</v>
      </c>
      <c r="AR69">
        <v>8592.4226546333393</v>
      </c>
      <c r="AS69">
        <v>3897.9317645845199</v>
      </c>
      <c r="AT69">
        <v>-8592.4226546333393</v>
      </c>
      <c r="AU69" s="71">
        <f t="shared" si="7"/>
        <v>0.1216818133010414</v>
      </c>
    </row>
    <row r="70" spans="5:47" ht="13" x14ac:dyDescent="0.6">
      <c r="E70">
        <v>3.1172453105244701E-3</v>
      </c>
      <c r="F70" s="26">
        <f t="shared" ref="F70:F82" si="11">2*SQRT(E70/PI())</f>
        <v>6.2999999999999987E-2</v>
      </c>
      <c r="H70" s="73">
        <f t="shared" si="10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v>6.2999999999999987E-2</v>
      </c>
      <c r="X70">
        <v>743391880.84695303</v>
      </c>
      <c r="Y70">
        <v>-50</v>
      </c>
      <c r="Z70">
        <v>4</v>
      </c>
      <c r="AA70">
        <v>0.114</v>
      </c>
      <c r="AB70">
        <v>7.0000000000000007E-2</v>
      </c>
      <c r="AC70">
        <v>8.6846855607343798</v>
      </c>
      <c r="AD70">
        <v>0.59594024269392798</v>
      </c>
      <c r="AE70">
        <v>11.385885403784499</v>
      </c>
      <c r="AF70">
        <v>5.5476232149442799</v>
      </c>
      <c r="AG70">
        <v>5.6131466127929004</v>
      </c>
      <c r="AH70">
        <v>5.6289412544740802</v>
      </c>
      <c r="AI70">
        <v>0.29189751458225599</v>
      </c>
      <c r="AJ70">
        <v>10.931930238583</v>
      </c>
      <c r="AK70">
        <v>8.6846855607343798</v>
      </c>
      <c r="AL70">
        <v>0.59594024269392798</v>
      </c>
      <c r="AM70">
        <v>200.09670771863401</v>
      </c>
      <c r="AN70">
        <v>8.0887453180404503</v>
      </c>
      <c r="AO70">
        <v>37564.013508746997</v>
      </c>
      <c r="AP70">
        <v>3268.0733472801699</v>
      </c>
      <c r="AQ70">
        <v>11549.2269728677</v>
      </c>
      <c r="AR70">
        <v>8591.9826404962205</v>
      </c>
      <c r="AS70">
        <v>3520.0211133992202</v>
      </c>
      <c r="AT70">
        <v>-8591.9826404962205</v>
      </c>
      <c r="AU70" s="71">
        <f t="shared" ref="AU70:AU104" si="12">AL70/AK70</f>
        <v>6.861966832608446E-2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1.5</v>
      </c>
      <c r="J71" s="67">
        <v>7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v>0.12499999999999985</v>
      </c>
      <c r="X71" s="67">
        <v>2926555338.4312501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22.577364104780301</v>
      </c>
      <c r="AD71" s="67">
        <v>0.37167829198802699</v>
      </c>
      <c r="AE71" s="67">
        <v>11.3816674624023</v>
      </c>
      <c r="AF71" s="67">
        <v>5.2921405394704397</v>
      </c>
      <c r="AG71" s="67">
        <v>5.6653456723846896</v>
      </c>
      <c r="AH71" s="67">
        <v>5.6413599935512204</v>
      </c>
      <c r="AI71" s="67">
        <v>0.17091734056607599</v>
      </c>
      <c r="AJ71" s="67">
        <v>40.139239284877704</v>
      </c>
      <c r="AK71" s="67">
        <v>22.577364104780301</v>
      </c>
      <c r="AL71" s="67">
        <v>0.37167829198802699</v>
      </c>
      <c r="AM71" s="67">
        <v>222.23126932663101</v>
      </c>
      <c r="AN71" s="67">
        <v>22.205685812792201</v>
      </c>
      <c r="AO71" s="67">
        <v>35582.109545723899</v>
      </c>
      <c r="AP71" s="67">
        <v>2733.6863752147101</v>
      </c>
      <c r="AQ71" s="67">
        <v>11542.9421483159</v>
      </c>
      <c r="AR71" s="67">
        <v>8587.6733841088007</v>
      </c>
      <c r="AS71" s="67">
        <v>2665.5971106186398</v>
      </c>
      <c r="AT71" s="67">
        <v>-8587.6733841088007</v>
      </c>
      <c r="AU71" s="80">
        <f t="shared" si="12"/>
        <v>1.6462430701081335E-2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1.5</v>
      </c>
      <c r="J72" s="76">
        <v>7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v>9.9999999999999985E-3</v>
      </c>
      <c r="X72" s="76">
        <v>18729954.165959999</v>
      </c>
      <c r="Y72" s="76">
        <v>-50</v>
      </c>
      <c r="Z72" s="76">
        <v>4</v>
      </c>
      <c r="AA72" s="76">
        <v>0.114</v>
      </c>
      <c r="AB72" s="76">
        <v>0.08</v>
      </c>
      <c r="AC72" s="76">
        <v>1.1616300431622</v>
      </c>
      <c r="AD72" s="76">
        <v>0.91601177654148402</v>
      </c>
      <c r="AE72" s="76">
        <v>11.382562177241001</v>
      </c>
      <c r="AF72" s="76">
        <v>6.2233039679522504</v>
      </c>
      <c r="AG72" s="76">
        <v>6.3985527409980598</v>
      </c>
      <c r="AH72" s="76">
        <v>6.4467613726437003</v>
      </c>
      <c r="AI72" s="77">
        <v>0.56895627934257098</v>
      </c>
      <c r="AJ72" s="77">
        <v>1.23432464174609</v>
      </c>
      <c r="AK72" s="76">
        <v>1.1616300431622</v>
      </c>
      <c r="AL72" s="76">
        <v>0.91601177654148402</v>
      </c>
      <c r="AM72" s="76">
        <v>175.26904040770501</v>
      </c>
      <c r="AN72" s="76">
        <v>0.24561826662071201</v>
      </c>
      <c r="AO72" s="76">
        <v>164878.05721347101</v>
      </c>
      <c r="AP72" s="76">
        <v>4414.9965108926499</v>
      </c>
      <c r="AQ72" s="76">
        <v>13227.4196182011</v>
      </c>
      <c r="AR72" s="76">
        <v>9832.7730303525805</v>
      </c>
      <c r="AS72" s="76">
        <v>4939.53642512028</v>
      </c>
      <c r="AT72" s="76">
        <v>-9832.7730303525805</v>
      </c>
      <c r="AU72" s="75">
        <f t="shared" si="12"/>
        <v>0.78855723638819497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1.5</v>
      </c>
      <c r="J73" s="66">
        <v>7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v>1.6000000000000011E-2</v>
      </c>
      <c r="X73" s="66">
        <v>47948682.664857604</v>
      </c>
      <c r="Y73" s="66">
        <v>-50</v>
      </c>
      <c r="Z73" s="66">
        <v>4</v>
      </c>
      <c r="AA73" s="66">
        <v>0.114</v>
      </c>
      <c r="AB73" s="66">
        <v>0.08</v>
      </c>
      <c r="AC73" s="66">
        <v>1.50519005179377</v>
      </c>
      <c r="AD73" s="66">
        <v>0.88304443854474002</v>
      </c>
      <c r="AE73" s="66">
        <v>11.382050911618901</v>
      </c>
      <c r="AF73" s="66">
        <v>5.7667454748355897</v>
      </c>
      <c r="AG73" s="66">
        <v>6.42616067671882</v>
      </c>
      <c r="AH73" s="66">
        <v>6.4206775713412902</v>
      </c>
      <c r="AI73" s="72">
        <v>0.545910748457059</v>
      </c>
      <c r="AJ73" s="72">
        <v>1.62545174739375</v>
      </c>
      <c r="AK73" s="66">
        <v>1.50519005179377</v>
      </c>
      <c r="AL73" s="66">
        <v>0.88304443854474002</v>
      </c>
      <c r="AM73" s="66">
        <v>181.75192530614899</v>
      </c>
      <c r="AN73" s="66">
        <v>0.62214561324902595</v>
      </c>
      <c r="AO73" s="66">
        <v>84420.377743683304</v>
      </c>
      <c r="AP73" s="66">
        <v>4725.9315977174701</v>
      </c>
      <c r="AQ73" s="66">
        <v>13226.362695543299</v>
      </c>
      <c r="AR73" s="66">
        <v>9833.5049954690694</v>
      </c>
      <c r="AS73" s="66">
        <v>5349.6981224516103</v>
      </c>
      <c r="AT73" s="66">
        <v>-9833.5049954690694</v>
      </c>
      <c r="AU73" s="71">
        <f t="shared" si="12"/>
        <v>0.58666640634011324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1.5</v>
      </c>
      <c r="J74" s="66">
        <v>7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v>1.7999999999999992E-2</v>
      </c>
      <c r="X74" s="66">
        <v>60685051.497710504</v>
      </c>
      <c r="Y74" s="66">
        <v>-50</v>
      </c>
      <c r="Z74" s="66">
        <v>4</v>
      </c>
      <c r="AA74" s="66">
        <v>0.114</v>
      </c>
      <c r="AB74" s="66">
        <v>0.08</v>
      </c>
      <c r="AC74" s="66">
        <v>1.6722830957215999</v>
      </c>
      <c r="AD74" s="66">
        <v>0.88466203594720905</v>
      </c>
      <c r="AE74" s="66">
        <v>11.3814118295913</v>
      </c>
      <c r="AF74" s="66">
        <v>6.1682095771496597</v>
      </c>
      <c r="AG74" s="66">
        <v>6.40244106568879</v>
      </c>
      <c r="AH74" s="66">
        <v>6.3982716420791403</v>
      </c>
      <c r="AI74" s="72">
        <v>0.53627881865070803</v>
      </c>
      <c r="AJ74" s="72">
        <v>1.7959420565912401</v>
      </c>
      <c r="AK74" s="66">
        <v>1.6722830957215999</v>
      </c>
      <c r="AL74" s="66">
        <v>0.88466203594720905</v>
      </c>
      <c r="AM74" s="66">
        <v>181.40851655213999</v>
      </c>
      <c r="AN74" s="66">
        <v>0.78762105977438901</v>
      </c>
      <c r="AO74" s="66">
        <v>74109.443567699404</v>
      </c>
      <c r="AP74" s="66">
        <v>4612.4032504414999</v>
      </c>
      <c r="AQ74" s="66">
        <v>13223.697662631001</v>
      </c>
      <c r="AR74" s="66">
        <v>9831.5234686317399</v>
      </c>
      <c r="AS74" s="66">
        <v>5182.6025012202499</v>
      </c>
      <c r="AT74" s="66">
        <v>-9831.5234686317399</v>
      </c>
      <c r="AU74" s="71">
        <f t="shared" si="12"/>
        <v>0.52901451806248878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1.5</v>
      </c>
      <c r="J75" s="66">
        <v>7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v>1.999999999999999E-2</v>
      </c>
      <c r="X75" s="66">
        <v>74919816.6638401</v>
      </c>
      <c r="Y75" s="66">
        <v>-50</v>
      </c>
      <c r="Z75" s="66">
        <v>4</v>
      </c>
      <c r="AA75" s="66">
        <v>0.114</v>
      </c>
      <c r="AB75" s="66">
        <v>0.08</v>
      </c>
      <c r="AC75" s="66">
        <v>1.81952153747832</v>
      </c>
      <c r="AD75" s="66">
        <v>0.85610330557538805</v>
      </c>
      <c r="AE75" s="66">
        <v>11.383712524890701</v>
      </c>
      <c r="AF75" s="66">
        <v>5.6268643955703102</v>
      </c>
      <c r="AG75" s="66">
        <v>6.4385318555422302</v>
      </c>
      <c r="AH75" s="66">
        <v>6.3861559997985902</v>
      </c>
      <c r="AI75" s="72">
        <v>0.52594244850031602</v>
      </c>
      <c r="AJ75" s="72">
        <v>1.9864916318441801</v>
      </c>
      <c r="AK75" s="66">
        <v>1.81952153747832</v>
      </c>
      <c r="AL75" s="66">
        <v>0.85610330557538805</v>
      </c>
      <c r="AM75" s="66">
        <v>187.40491482683899</v>
      </c>
      <c r="AN75" s="66">
        <v>0.96341823190293197</v>
      </c>
      <c r="AO75" s="66">
        <v>65935.517562176101</v>
      </c>
      <c r="AP75" s="66">
        <v>4441.5650016239397</v>
      </c>
      <c r="AQ75" s="66">
        <v>13223.1201683002</v>
      </c>
      <c r="AR75" s="66">
        <v>9830.1882252640899</v>
      </c>
      <c r="AS75" s="66">
        <v>4885.5654274892404</v>
      </c>
      <c r="AT75" s="66">
        <v>-9830.1882252640899</v>
      </c>
      <c r="AU75" s="71">
        <f t="shared" si="12"/>
        <v>0.47051012474513715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1.5</v>
      </c>
      <c r="J76" s="66">
        <v>7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v>2.8999999999999998E-2</v>
      </c>
      <c r="X76" s="66">
        <v>157518914.53572401</v>
      </c>
      <c r="Y76" s="66">
        <v>-50</v>
      </c>
      <c r="Z76" s="66">
        <v>4</v>
      </c>
      <c r="AA76" s="66">
        <v>0.114</v>
      </c>
      <c r="AB76" s="66">
        <v>0.08</v>
      </c>
      <c r="AC76" s="66">
        <v>2.76106912808301</v>
      </c>
      <c r="AD76" s="66">
        <v>0.78525505378786797</v>
      </c>
      <c r="AE76" s="66">
        <v>11.3824343608355</v>
      </c>
      <c r="AF76" s="66">
        <v>5.3134396962697599</v>
      </c>
      <c r="AG76" s="66">
        <v>6.3891878349320796</v>
      </c>
      <c r="AH76" s="66">
        <v>6.4080025844777602</v>
      </c>
      <c r="AI76" s="66">
        <v>0.47163652550543</v>
      </c>
      <c r="AJ76" s="66">
        <v>3.0921580984280199</v>
      </c>
      <c r="AK76" s="66">
        <v>2.76106912808301</v>
      </c>
      <c r="AL76" s="66">
        <v>0.78525505378786797</v>
      </c>
      <c r="AM76" s="66">
        <v>203.99752602689799</v>
      </c>
      <c r="AN76" s="66">
        <v>1.97581407429514</v>
      </c>
      <c r="AO76" s="66">
        <v>48829.503496961901</v>
      </c>
      <c r="AP76" s="66">
        <v>4401.033952752</v>
      </c>
      <c r="AQ76" s="66">
        <v>13226.255698724999</v>
      </c>
      <c r="AR76" s="66">
        <v>9831.8384574986994</v>
      </c>
      <c r="AS76" s="66">
        <v>4909.0876347903504</v>
      </c>
      <c r="AT76" s="66">
        <v>-9831.8384574986994</v>
      </c>
      <c r="AU76" s="71">
        <f t="shared" si="12"/>
        <v>0.28440253299020612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1.5</v>
      </c>
      <c r="J77" s="66">
        <v>7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v>3.2000000000000001E-2</v>
      </c>
      <c r="X77" s="66">
        <v>191794730.65943101</v>
      </c>
      <c r="Y77" s="66">
        <v>-50</v>
      </c>
      <c r="Z77" s="66">
        <v>4</v>
      </c>
      <c r="AA77" s="66">
        <v>0.114</v>
      </c>
      <c r="AB77" s="66">
        <v>0.08</v>
      </c>
      <c r="AC77" s="66">
        <v>3.1427113729198899</v>
      </c>
      <c r="AD77" s="66">
        <v>0.75993416811667303</v>
      </c>
      <c r="AE77" s="66">
        <v>11.3830734428631</v>
      </c>
      <c r="AF77" s="66">
        <v>5.1732651411503303</v>
      </c>
      <c r="AG77" s="66">
        <v>6.4009304353259804</v>
      </c>
      <c r="AH77" s="66">
        <v>6.3615025344083902</v>
      </c>
      <c r="AI77" s="66">
        <v>0.451841610241285</v>
      </c>
      <c r="AJ77" s="66">
        <v>3.55096591492818</v>
      </c>
      <c r="AK77" s="66">
        <v>3.1427113729198899</v>
      </c>
      <c r="AL77" s="66">
        <v>0.75993416811667303</v>
      </c>
      <c r="AM77" s="66">
        <v>210.53662518332999</v>
      </c>
      <c r="AN77" s="66">
        <v>2.3827772048032299</v>
      </c>
      <c r="AO77" s="66">
        <v>46095.682249201702</v>
      </c>
      <c r="AP77" s="66">
        <v>4323.6793889241799</v>
      </c>
      <c r="AQ77" s="66">
        <v>13225.3860304717</v>
      </c>
      <c r="AR77" s="66">
        <v>9832.8147253318893</v>
      </c>
      <c r="AS77" s="66">
        <v>4913.0745922040096</v>
      </c>
      <c r="AT77" s="66">
        <v>-9832.8147253318893</v>
      </c>
      <c r="AU77" s="71">
        <f t="shared" si="12"/>
        <v>0.24180845071070556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1.5</v>
      </c>
      <c r="J78" s="66">
        <v>7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v>3.2999999999999995E-2</v>
      </c>
      <c r="X78" s="66">
        <v>203969200.86730501</v>
      </c>
      <c r="Y78" s="66">
        <v>-50</v>
      </c>
      <c r="Z78" s="66">
        <v>4</v>
      </c>
      <c r="AA78" s="66">
        <v>0.114</v>
      </c>
      <c r="AB78" s="66">
        <v>0.08</v>
      </c>
      <c r="AC78" s="66">
        <v>3.27704336226163</v>
      </c>
      <c r="AD78" s="66">
        <v>0.75121809601081302</v>
      </c>
      <c r="AE78" s="66">
        <v>11.383712524890701</v>
      </c>
      <c r="AF78" s="66">
        <v>5.2384007417014304</v>
      </c>
      <c r="AG78" s="66">
        <v>6.40726967630453</v>
      </c>
      <c r="AH78" s="66">
        <v>6.4832289302932899</v>
      </c>
      <c r="AI78" s="66">
        <v>0.445262614921063</v>
      </c>
      <c r="AJ78" s="66">
        <v>3.7139294868862498</v>
      </c>
      <c r="AK78" s="66">
        <v>3.27704336226163</v>
      </c>
      <c r="AL78" s="66">
        <v>0.75121809601081302</v>
      </c>
      <c r="AM78" s="66">
        <v>212.87957540008199</v>
      </c>
      <c r="AN78" s="66">
        <v>2.5258252662508198</v>
      </c>
      <c r="AO78" s="66">
        <v>45346.554518830097</v>
      </c>
      <c r="AP78" s="66">
        <v>4009.30711884844</v>
      </c>
      <c r="AQ78" s="66">
        <v>13224.138213910601</v>
      </c>
      <c r="AR78" s="66">
        <v>9831.3289898721305</v>
      </c>
      <c r="AS78" s="66">
        <v>4448.0033108445396</v>
      </c>
      <c r="AT78" s="66">
        <v>-9831.3289898721305</v>
      </c>
      <c r="AU78" s="71">
        <f t="shared" si="12"/>
        <v>0.22923654433805379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1.5</v>
      </c>
      <c r="J79" s="66">
        <v>7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v>4.0000000000000042E-2</v>
      </c>
      <c r="X79" s="66">
        <v>299679266.65535998</v>
      </c>
      <c r="Y79" s="66">
        <v>-50</v>
      </c>
      <c r="Z79" s="66">
        <v>4</v>
      </c>
      <c r="AA79" s="66">
        <v>0.114</v>
      </c>
      <c r="AB79" s="66">
        <v>0.08</v>
      </c>
      <c r="AC79" s="66">
        <v>4.3237350889740904</v>
      </c>
      <c r="AD79" s="66">
        <v>0.69512309448676102</v>
      </c>
      <c r="AE79" s="66">
        <v>11.382562177241001</v>
      </c>
      <c r="AF79" s="66">
        <v>5.2095948972111898</v>
      </c>
      <c r="AG79" s="66">
        <v>6.4416396726298597</v>
      </c>
      <c r="AH79" s="66">
        <v>6.4165345326665104</v>
      </c>
      <c r="AI79" s="66">
        <v>0.39781994395312298</v>
      </c>
      <c r="AJ79" s="66">
        <v>4.9950575012462402</v>
      </c>
      <c r="AK79" s="66">
        <v>4.3237350889740904</v>
      </c>
      <c r="AL79" s="66">
        <v>0.69512309448676102</v>
      </c>
      <c r="AM79" s="66">
        <v>213.999491771762</v>
      </c>
      <c r="AN79" s="66">
        <v>3.6286119944873301</v>
      </c>
      <c r="AO79" s="66">
        <v>41664.136677890303</v>
      </c>
      <c r="AP79" s="66">
        <v>3857.3983437657298</v>
      </c>
      <c r="AQ79" s="66">
        <v>13225.3189848002</v>
      </c>
      <c r="AR79" s="66">
        <v>9832.0261183509501</v>
      </c>
      <c r="AS79" s="66">
        <v>4297.6143266364297</v>
      </c>
      <c r="AT79" s="66">
        <v>-9832.0261183509501</v>
      </c>
      <c r="AU79" s="71">
        <f t="shared" si="12"/>
        <v>0.1607691221091197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1.5</v>
      </c>
      <c r="J80" s="66">
        <v>7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v>4.6999999999999952E-2</v>
      </c>
      <c r="X80" s="66">
        <v>413744687.526057</v>
      </c>
      <c r="Y80" s="66">
        <v>-50</v>
      </c>
      <c r="Z80" s="66">
        <v>4</v>
      </c>
      <c r="AA80" s="66">
        <v>0.114</v>
      </c>
      <c r="AB80" s="66">
        <v>0.08</v>
      </c>
      <c r="AC80" s="66">
        <v>5.6647694168318097</v>
      </c>
      <c r="AD80" s="66">
        <v>0.69730570103324896</v>
      </c>
      <c r="AE80" s="66">
        <v>11.384095974107201</v>
      </c>
      <c r="AF80" s="66">
        <v>5.5714508187729601</v>
      </c>
      <c r="AG80" s="66">
        <v>6.44001564060326</v>
      </c>
      <c r="AH80" s="66">
        <v>6.4485907514809702</v>
      </c>
      <c r="AI80" s="66">
        <v>0.35835375578739997</v>
      </c>
      <c r="AJ80" s="66">
        <v>6.5218437598427998</v>
      </c>
      <c r="AK80" s="66">
        <v>5.6647694168318097</v>
      </c>
      <c r="AL80" s="66">
        <v>0.69730570103324896</v>
      </c>
      <c r="AM80" s="66">
        <v>198.785498303369</v>
      </c>
      <c r="AN80" s="66">
        <v>4.9674637157985604</v>
      </c>
      <c r="AO80" s="66">
        <v>39885.4289217728</v>
      </c>
      <c r="AP80" s="66">
        <v>4002.0073120135598</v>
      </c>
      <c r="AQ80" s="66">
        <v>13221.697790975701</v>
      </c>
      <c r="AR80" s="66">
        <v>9832.4526522493907</v>
      </c>
      <c r="AS80" s="66">
        <v>4392.6054368995401</v>
      </c>
      <c r="AT80" s="66">
        <v>-9832.4526522493907</v>
      </c>
      <c r="AU80" s="71">
        <f t="shared" si="12"/>
        <v>0.12309516058347135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1.5</v>
      </c>
      <c r="J81" s="66">
        <v>7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v>6.2999999999999987E-2</v>
      </c>
      <c r="X81" s="66">
        <v>743391880.84695303</v>
      </c>
      <c r="Y81" s="66">
        <v>-50</v>
      </c>
      <c r="Z81" s="66">
        <v>4</v>
      </c>
      <c r="AA81" s="66">
        <v>0.114</v>
      </c>
      <c r="AB81" s="66">
        <v>0.08</v>
      </c>
      <c r="AC81" s="66">
        <v>8.6969077106702599</v>
      </c>
      <c r="AD81" s="66">
        <v>0.59779210947452599</v>
      </c>
      <c r="AE81" s="66">
        <v>11.385182413554199</v>
      </c>
      <c r="AF81" s="66">
        <v>5.3408008013247503</v>
      </c>
      <c r="AG81" s="66">
        <v>6.4379291613122298</v>
      </c>
      <c r="AH81" s="66">
        <v>6.4164888429158902</v>
      </c>
      <c r="AI81" s="66">
        <v>0.29946742380417801</v>
      </c>
      <c r="AJ81" s="66">
        <v>10.933998853101899</v>
      </c>
      <c r="AK81" s="66">
        <v>8.6969077106702599</v>
      </c>
      <c r="AL81" s="66">
        <v>0.59779210947452599</v>
      </c>
      <c r="AM81" s="66">
        <v>198.45218359747801</v>
      </c>
      <c r="AN81" s="66">
        <v>8.0991156011957397</v>
      </c>
      <c r="AO81" s="66">
        <v>37568.801066820699</v>
      </c>
      <c r="AP81" s="66">
        <v>3586.8143363735198</v>
      </c>
      <c r="AQ81" s="66">
        <v>13222.962639822201</v>
      </c>
      <c r="AR81" s="66">
        <v>9830.4095862543709</v>
      </c>
      <c r="AS81" s="66">
        <v>3896.33962273514</v>
      </c>
      <c r="AT81" s="66">
        <v>-9830.4095862543709</v>
      </c>
      <c r="AU81" s="71">
        <f t="shared" si="12"/>
        <v>6.8736167999241066E-2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1.5</v>
      </c>
      <c r="J82" s="67">
        <v>7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v>0.12499999999999985</v>
      </c>
      <c r="X82" s="67">
        <v>2926555338.4312501</v>
      </c>
      <c r="Y82" s="67">
        <v>-50</v>
      </c>
      <c r="Z82" s="67">
        <v>4</v>
      </c>
      <c r="AA82" s="67">
        <v>0.114</v>
      </c>
      <c r="AB82" s="67">
        <v>0.08</v>
      </c>
      <c r="AC82" s="67">
        <v>23.8079652663376</v>
      </c>
      <c r="AD82" s="67">
        <v>0.40988065402889701</v>
      </c>
      <c r="AE82" s="67">
        <v>11.384862872540401</v>
      </c>
      <c r="AF82" s="67">
        <v>5.4265777951617498</v>
      </c>
      <c r="AG82" s="67">
        <v>6.4392917718115896</v>
      </c>
      <c r="AH82" s="67">
        <v>6.3855014360682301</v>
      </c>
      <c r="AI82" s="67">
        <v>0.19036277765040999</v>
      </c>
      <c r="AJ82" s="67">
        <v>40.145806454065301</v>
      </c>
      <c r="AK82" s="67">
        <v>23.8079652663376</v>
      </c>
      <c r="AL82" s="67">
        <v>0.40988065402889701</v>
      </c>
      <c r="AM82" s="67">
        <v>213.63665309029</v>
      </c>
      <c r="AN82" s="67">
        <v>23.398084612308701</v>
      </c>
      <c r="AO82" s="67">
        <v>35609.3771176644</v>
      </c>
      <c r="AP82" s="67">
        <v>3255.7933704287002</v>
      </c>
      <c r="AQ82" s="67">
        <v>13218.7045035174</v>
      </c>
      <c r="AR82" s="67">
        <v>9826.9955762557202</v>
      </c>
      <c r="AS82" s="67">
        <v>3164.2400415082102</v>
      </c>
      <c r="AT82" s="67">
        <v>-9826.9955762557202</v>
      </c>
      <c r="AU82" s="80">
        <f t="shared" si="12"/>
        <v>1.7216114415641925E-2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1A56-2728-479B-922D-15011DFFDF3D}">
  <sheetPr>
    <outlinePr summaryBelow="0" summaryRight="0"/>
  </sheetPr>
  <dimension ref="A2:AV104"/>
  <sheetViews>
    <sheetView topLeftCell="AK1" zoomScale="70" zoomScaleNormal="70" workbookViewId="0">
      <pane ySplit="5" topLeftCell="A6" activePane="bottomLeft" state="frozen"/>
      <selection activeCell="AT14" sqref="AT14"/>
      <selection pane="bottomLeft" activeCell="BC69" sqref="BC69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(4)'!I17</f>
        <v>0.25</v>
      </c>
      <c r="J6" s="103">
        <f>'SS1-Orifice1 (4)'!J17</f>
        <v>6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0.114</v>
      </c>
      <c r="AB6" s="103">
        <f>'SS1-Orifice1 (4)'!AB17</f>
        <v>0.03</v>
      </c>
      <c r="AC6" s="103">
        <f>'SS1-Orifice1 (4)'!AC17</f>
        <v>1.05010164573151</v>
      </c>
      <c r="AD6" s="103">
        <f>'SS1-Orifice1 (4)'!AD17</f>
        <v>0.81234459561349304</v>
      </c>
      <c r="AE6" s="103">
        <f>'SS1-Orifice1 (4)'!AE17</f>
        <v>2.1929823529326899</v>
      </c>
      <c r="AF6" s="103">
        <f>'SS1-Orifice1 (4)'!AF17</f>
        <v>0.91561065029657795</v>
      </c>
      <c r="AG6" s="103">
        <f>'SS1-Orifice1 (4)'!AG17</f>
        <v>2.36629614761525</v>
      </c>
      <c r="AH6" s="103">
        <f>'SS1-Orifice1 (4)'!AH17</f>
        <v>2.3660700488263502</v>
      </c>
      <c r="AI6" s="103">
        <f>'SS1-Orifice1 (4)'!AI17</f>
        <v>0.53000513143403405</v>
      </c>
      <c r="AJ6" s="103">
        <f>'SS1-Orifice1 (4)'!AJ17</f>
        <v>1.2305940530842701</v>
      </c>
      <c r="AK6" s="103">
        <f>'SS1-Orifice1 (4)'!AK17</f>
        <v>1.05010164573151</v>
      </c>
      <c r="AL6" s="103">
        <f>'SS1-Orifice1 (4)'!AL17</f>
        <v>0.81234459561349304</v>
      </c>
      <c r="AM6" s="103">
        <f>'SS1-Orifice1 (4)'!AM17</f>
        <v>197.49279243426901</v>
      </c>
      <c r="AN6" s="103">
        <f>'SS1-Orifice1 (4)'!AN17</f>
        <v>0.23775705011801301</v>
      </c>
      <c r="AO6" s="103">
        <f>'SS1-Orifice1 (4)'!AO17</f>
        <v>153910.47116766899</v>
      </c>
      <c r="AP6" s="103">
        <f>'SS1-Orifice1 (4)'!AP17</f>
        <v>345.63958119352901</v>
      </c>
      <c r="AQ6" s="103">
        <f>'SS1-Orifice1 (4)'!AQ17</f>
        <v>975.46514754387704</v>
      </c>
      <c r="AR6" s="103">
        <f>'SS1-Orifice1 (4)'!AR17</f>
        <v>3744.11476161357</v>
      </c>
      <c r="AS6" s="103">
        <f>'SS1-Orifice1 (4)'!AS17</f>
        <v>2161.90585836541</v>
      </c>
      <c r="AT6" s="104">
        <f>'SS1-Orifice1 (4)'!AT17</f>
        <v>-3744.11476161357</v>
      </c>
      <c r="AU6" s="105">
        <f t="shared" ref="AU6:AU37" si="2">AL6/AK6</f>
        <v>0.77358663222321367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6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0.114</v>
      </c>
      <c r="AB7" s="118">
        <f>'SS1-Orifice1 (4)'!AB18</f>
        <v>0.03</v>
      </c>
      <c r="AC7" s="118">
        <f>'SS1-Orifice1 (4)'!AC18</f>
        <v>1.3511227013549501</v>
      </c>
      <c r="AD7" s="118">
        <f>'SS1-Orifice1 (4)'!AD18</f>
        <v>0.75434137888695996</v>
      </c>
      <c r="AE7" s="118">
        <f>'SS1-Orifice1 (4)'!AE18</f>
        <v>2.1929799889797099</v>
      </c>
      <c r="AF7" s="118">
        <f>'SS1-Orifice1 (4)'!AF18</f>
        <v>0.98013412449022197</v>
      </c>
      <c r="AG7" s="118">
        <f>'SS1-Orifice1 (4)'!AG18</f>
        <v>2.3641972938313698</v>
      </c>
      <c r="AH7" s="118">
        <f>'SS1-Orifice1 (4)'!AH18</f>
        <v>2.36476333184339</v>
      </c>
      <c r="AI7" s="118">
        <f>'SS1-Orifice1 (4)'!AI18</f>
        <v>0.48546699768353901</v>
      </c>
      <c r="AJ7" s="118">
        <f>'SS1-Orifice1 (4)'!AJ18</f>
        <v>1.62131934530154</v>
      </c>
      <c r="AK7" s="118">
        <f>'SS1-Orifice1 (4)'!AK18</f>
        <v>1.3511227013549501</v>
      </c>
      <c r="AL7" s="118">
        <f>'SS1-Orifice1 (4)'!AL18</f>
        <v>0.75434137888695996</v>
      </c>
      <c r="AM7" s="118">
        <f>'SS1-Orifice1 (4)'!AM18</f>
        <v>212.53726538567099</v>
      </c>
      <c r="AN7" s="118">
        <f>'SS1-Orifice1 (4)'!AN18</f>
        <v>0.59678132246799298</v>
      </c>
      <c r="AO7" s="118">
        <f>'SS1-Orifice1 (4)'!AO18</f>
        <v>78972.229482453302</v>
      </c>
      <c r="AP7" s="118">
        <f>'SS1-Orifice1 (4)'!AP18</f>
        <v>320.46205262840402</v>
      </c>
      <c r="AQ7" s="118">
        <f>'SS1-Orifice1 (4)'!AQ18</f>
        <v>921.16004125642803</v>
      </c>
      <c r="AR7" s="118">
        <f>'SS1-Orifice1 (4)'!AR18</f>
        <v>3744.1032876428499</v>
      </c>
      <c r="AS7" s="118">
        <f>'SS1-Orifice1 (4)'!AS18</f>
        <v>1978.1581967408599</v>
      </c>
      <c r="AT7" s="108">
        <f>'SS1-Orifice1 (4)'!AT18</f>
        <v>-3744.1032876428499</v>
      </c>
      <c r="AU7" s="109">
        <f t="shared" si="2"/>
        <v>0.55830708649220517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6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0.114</v>
      </c>
      <c r="AB8" s="118">
        <f>'SS1-Orifice1 (4)'!AB19</f>
        <v>0.03</v>
      </c>
      <c r="AC8" s="118">
        <f>'SS1-Orifice1 (4)'!AC19</f>
        <v>1.4622360912577601</v>
      </c>
      <c r="AD8" s="118">
        <f>'SS1-Orifice1 (4)'!AD19</f>
        <v>0.71666797114006597</v>
      </c>
      <c r="AE8" s="118">
        <f>'SS1-Orifice1 (4)'!AE19</f>
        <v>2.1929731804746302</v>
      </c>
      <c r="AF8" s="118">
        <f>'SS1-Orifice1 (4)'!AF19</f>
        <v>0.94530266844258704</v>
      </c>
      <c r="AG8" s="118">
        <f>'SS1-Orifice1 (4)'!AG19</f>
        <v>2.3648897584687898</v>
      </c>
      <c r="AH8" s="118">
        <f>'SS1-Orifice1 (4)'!AH19</f>
        <v>2.3650579215149699</v>
      </c>
      <c r="AI8" s="118">
        <f>'SS1-Orifice1 (4)'!AI19</f>
        <v>0.46430055232416001</v>
      </c>
      <c r="AJ8" s="118">
        <f>'SS1-Orifice1 (4)'!AJ19</f>
        <v>1.7916161465017899</v>
      </c>
      <c r="AK8" s="118">
        <f>'SS1-Orifice1 (4)'!AK19</f>
        <v>1.4622360912577601</v>
      </c>
      <c r="AL8" s="118">
        <f>'SS1-Orifice1 (4)'!AL19</f>
        <v>0.71666797114006597</v>
      </c>
      <c r="AM8" s="118">
        <f>'SS1-Orifice1 (4)'!AM19</f>
        <v>223.609971977534</v>
      </c>
      <c r="AN8" s="118">
        <f>'SS1-Orifice1 (4)'!AN19</f>
        <v>0.74556812011769302</v>
      </c>
      <c r="AO8" s="118">
        <f>'SS1-Orifice1 (4)'!AO19</f>
        <v>68428.550144163994</v>
      </c>
      <c r="AP8" s="118">
        <f>'SS1-Orifice1 (4)'!AP19</f>
        <v>284.45461895147002</v>
      </c>
      <c r="AQ8" s="118">
        <f>'SS1-Orifice1 (4)'!AQ19</f>
        <v>882.10021558810502</v>
      </c>
      <c r="AR8" s="118">
        <f>'SS1-Orifice1 (4)'!AR19</f>
        <v>3744.09844962124</v>
      </c>
      <c r="AS8" s="118">
        <f>'SS1-Orifice1 (4)'!AS19</f>
        <v>1802.5261910153499</v>
      </c>
      <c r="AT8" s="108">
        <f>'SS1-Orifice1 (4)'!AT19</f>
        <v>-3744.09844962124</v>
      </c>
      <c r="AU8" s="109">
        <f t="shared" si="2"/>
        <v>0.49011782394429571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6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0.114</v>
      </c>
      <c r="AB9" s="118">
        <f>'SS1-Orifice1 (4)'!AB20</f>
        <v>0.03</v>
      </c>
      <c r="AC9" s="118">
        <f>'SS1-Orifice1 (4)'!AC20</f>
        <v>1.5640042736852999</v>
      </c>
      <c r="AD9" s="118">
        <f>'SS1-Orifice1 (4)'!AD20</f>
        <v>0.66119694617873204</v>
      </c>
      <c r="AE9" s="118">
        <f>'SS1-Orifice1 (4)'!AE20</f>
        <v>2.1929727410259301</v>
      </c>
      <c r="AF9" s="118">
        <f>'SS1-Orifice1 (4)'!AF20</f>
        <v>0.90610643239148003</v>
      </c>
      <c r="AG9" s="118">
        <f>'SS1-Orifice1 (4)'!AG20</f>
        <v>2.3656897116224598</v>
      </c>
      <c r="AH9" s="118">
        <f>'SS1-Orifice1 (4)'!AH20</f>
        <v>2.36609026760555</v>
      </c>
      <c r="AI9" s="118">
        <f>'SS1-Orifice1 (4)'!AI20</f>
        <v>0.43233955915865602</v>
      </c>
      <c r="AJ9" s="118">
        <f>'SS1-Orifice1 (4)'!AJ20</f>
        <v>1.98194692732154</v>
      </c>
      <c r="AK9" s="118">
        <f>'SS1-Orifice1 (4)'!AK20</f>
        <v>1.5640042736852999</v>
      </c>
      <c r="AL9" s="118">
        <f>'SS1-Orifice1 (4)'!AL20</f>
        <v>0.66119694617873204</v>
      </c>
      <c r="AM9" s="118">
        <f>'SS1-Orifice1 (4)'!AM20</f>
        <v>242.20712665990899</v>
      </c>
      <c r="AN9" s="118">
        <f>'SS1-Orifice1 (4)'!AN20</f>
        <v>0.902807327506567</v>
      </c>
      <c r="AO9" s="118">
        <f>'SS1-Orifice1 (4)'!AO20</f>
        <v>60456.026803110202</v>
      </c>
      <c r="AP9" s="118">
        <f>'SS1-Orifice1 (4)'!AP20</f>
        <v>302.690225441069</v>
      </c>
      <c r="AQ9" s="118">
        <f>'SS1-Orifice1 (4)'!AQ20</f>
        <v>839.05560550597204</v>
      </c>
      <c r="AR9" s="118">
        <f>'SS1-Orifice1 (4)'!AR20</f>
        <v>3744.0790433889301</v>
      </c>
      <c r="AS9" s="118">
        <f>'SS1-Orifice1 (4)'!AS20</f>
        <v>1960.90674138856</v>
      </c>
      <c r="AT9" s="108">
        <f>'SS1-Orifice1 (4)'!AT20</f>
        <v>-3744.0790433889301</v>
      </c>
      <c r="AU9" s="109">
        <f t="shared" si="2"/>
        <v>0.42275904056242647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6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0.114</v>
      </c>
      <c r="AB10" s="118">
        <f>'SS1-Orifice1 (4)'!AB21</f>
        <v>0.03</v>
      </c>
      <c r="AC10" s="118">
        <f>'SS1-Orifice1 (4)'!AC21</f>
        <v>1.63060422009379</v>
      </c>
      <c r="AD10" s="118">
        <f>'SS1-Orifice1 (4)'!AD21</f>
        <v>0.12962007650100801</v>
      </c>
      <c r="AE10" s="118">
        <f>'SS1-Orifice1 (4)'!AE21</f>
        <v>2.1929762367087702</v>
      </c>
      <c r="AF10" s="118">
        <f>'SS1-Orifice1 (4)'!AF21</f>
        <v>0.97548507407399199</v>
      </c>
      <c r="AG10" s="118">
        <f>'SS1-Orifice1 (4)'!AG21</f>
        <v>2.3638915679219701</v>
      </c>
      <c r="AH10" s="118">
        <f>'SS1-Orifice1 (4)'!AH21</f>
        <v>2.3643204579995301</v>
      </c>
      <c r="AI10" s="118">
        <f>'SS1-Orifice1 (4)'!AI21</f>
        <v>8.7639251176732103E-2</v>
      </c>
      <c r="AJ10" s="118">
        <f>'SS1-Orifice1 (4)'!AJ21</f>
        <v>1.98853109089666</v>
      </c>
      <c r="AK10" s="118">
        <f>'SS1-Orifice1 (4)'!AK21</f>
        <v>1.63060422009379</v>
      </c>
      <c r="AL10" s="118">
        <f>'SS1-Orifice1 (4)'!AL21</f>
        <v>0.12962007650100801</v>
      </c>
      <c r="AM10" s="118">
        <f>'SS1-Orifice1 (4)'!AM21</f>
        <v>909.84703311155999</v>
      </c>
      <c r="AN10" s="118">
        <f>'SS1-Orifice1 (4)'!AN21</f>
        <v>1.50098414359278</v>
      </c>
      <c r="AO10" s="118">
        <f>'SS1-Orifice1 (4)'!AO21</f>
        <v>37943.937105911602</v>
      </c>
      <c r="AP10" s="118">
        <f>'SS1-Orifice1 (4)'!AP21</f>
        <v>186.97902030194899</v>
      </c>
      <c r="AQ10" s="118">
        <f>'SS1-Orifice1 (4)'!AQ21</f>
        <v>534.67920565635404</v>
      </c>
      <c r="AR10" s="118">
        <f>'SS1-Orifice1 (4)'!AR21</f>
        <v>2346.66213631255</v>
      </c>
      <c r="AS10" s="118">
        <f>'SS1-Orifice1 (4)'!AS21</f>
        <v>1161.74667753367</v>
      </c>
      <c r="AT10" s="108">
        <f>'SS1-Orifice1 (4)'!AT21</f>
        <v>-2346.66213631255</v>
      </c>
      <c r="AU10" s="109">
        <f t="shared" si="2"/>
        <v>7.9492052641414387E-2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6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0.114</v>
      </c>
      <c r="AB11" s="118">
        <f>'SS1-Orifice1 (4)'!AB22</f>
        <v>0.03</v>
      </c>
      <c r="AC11" s="118">
        <f>'SS1-Orifice1 (4)'!AC22</f>
        <v>1.6380841294886701</v>
      </c>
      <c r="AD11" s="118">
        <f>'SS1-Orifice1 (4)'!AD22</f>
        <v>2.4458234523734801E-2</v>
      </c>
      <c r="AE11" s="118">
        <f>'SS1-Orifice1 (4)'!AE22</f>
        <v>2.1929805672569298</v>
      </c>
      <c r="AF11" s="118">
        <f>'SS1-Orifice1 (4)'!AF22</f>
        <v>1.01538274304364</v>
      </c>
      <c r="AG11" s="118">
        <f>'SS1-Orifice1 (4)'!AG22</f>
        <v>2.3642690238958202</v>
      </c>
      <c r="AH11" s="118">
        <f>'SS1-Orifice1 (4)'!AH22</f>
        <v>2.3643554217339902</v>
      </c>
      <c r="AI11" s="118">
        <f>'SS1-Orifice1 (4)'!AI22</f>
        <v>1.49721130065627E-2</v>
      </c>
      <c r="AJ11" s="118">
        <f>'SS1-Orifice1 (4)'!AJ22</f>
        <v>1.9540253060850501</v>
      </c>
      <c r="AK11" s="118">
        <f>'SS1-Orifice1 (4)'!AK22</f>
        <v>1.6380841294886701</v>
      </c>
      <c r="AL11" s="118">
        <f>'SS1-Orifice1 (4)'!AL22</f>
        <v>2.4458234523734801E-2</v>
      </c>
      <c r="AM11" s="118">
        <f>'SS1-Orifice1 (4)'!AM22</f>
        <v>1936.8147559967999</v>
      </c>
      <c r="AN11" s="118">
        <f>'SS1-Orifice1 (4)'!AN22</f>
        <v>1.61362589496493</v>
      </c>
      <c r="AO11" s="118">
        <f>'SS1-Orifice1 (4)'!AO22</f>
        <v>35501.195921318198</v>
      </c>
      <c r="AP11" s="118">
        <f>'SS1-Orifice1 (4)'!AP22</f>
        <v>159.71465952812699</v>
      </c>
      <c r="AQ11" s="118">
        <f>'SS1-Orifice1 (4)'!AQ22</f>
        <v>453.38695386801101</v>
      </c>
      <c r="AR11" s="118">
        <f>'SS1-Orifice1 (4)'!AR22</f>
        <v>1957.95126518455</v>
      </c>
      <c r="AS11" s="118">
        <f>'SS1-Orifice1 (4)'!AS22</f>
        <v>943.42018438168202</v>
      </c>
      <c r="AT11" s="108">
        <f>'SS1-Orifice1 (4)'!AT22</f>
        <v>-1957.95126518455</v>
      </c>
      <c r="AU11" s="109">
        <f t="shared" si="2"/>
        <v>1.4931000235848367E-2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6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0.114</v>
      </c>
      <c r="AB12" s="118">
        <f>'SS1-Orifice1 (4)'!AB23</f>
        <v>0.03</v>
      </c>
      <c r="AC12" s="118">
        <f>'SS1-Orifice1 (4)'!AC23</f>
        <v>1.6402700311831699</v>
      </c>
      <c r="AD12" s="118">
        <f>'SS1-Orifice1 (4)'!AD23</f>
        <v>8.8230176881266397E-3</v>
      </c>
      <c r="AE12" s="118">
        <f>'SS1-Orifice1 (4)'!AE23</f>
        <v>2.19297308596339</v>
      </c>
      <c r="AF12" s="118">
        <f>'SS1-Orifice1 (4)'!AF23</f>
        <v>0.93619534748143995</v>
      </c>
      <c r="AG12" s="118">
        <f>'SS1-Orifice1 (4)'!AG23</f>
        <v>2.3659702499124902</v>
      </c>
      <c r="AH12" s="118">
        <f>'SS1-Orifice1 (4)'!AH23</f>
        <v>2.3650552320155098</v>
      </c>
      <c r="AI12" s="118">
        <f>'SS1-Orifice1 (4)'!AI23</f>
        <v>4.9818503613622798E-3</v>
      </c>
      <c r="AJ12" s="118">
        <f>'SS1-Orifice1 (4)'!AJ23</f>
        <v>1.9652298980129399</v>
      </c>
      <c r="AK12" s="118">
        <f>'SS1-Orifice1 (4)'!AK23</f>
        <v>1.6402700311831699</v>
      </c>
      <c r="AL12" s="118">
        <f>'SS1-Orifice1 (4)'!AL23</f>
        <v>8.8230176881266397E-3</v>
      </c>
      <c r="AM12" s="118">
        <f>'SS1-Orifice1 (4)'!AM23</f>
        <v>1860.1530948269401</v>
      </c>
      <c r="AN12" s="118">
        <f>'SS1-Orifice1 (4)'!AN23</f>
        <v>1.6314470134950501</v>
      </c>
      <c r="AO12" s="118">
        <f>'SS1-Orifice1 (4)'!AO23</f>
        <v>35179.249514341602</v>
      </c>
      <c r="AP12" s="118">
        <f>'SS1-Orifice1 (4)'!AP23</f>
        <v>154.46317321454899</v>
      </c>
      <c r="AQ12" s="118">
        <f>'SS1-Orifice1 (4)'!AQ23</f>
        <v>426.87529534597297</v>
      </c>
      <c r="AR12" s="118">
        <f>'SS1-Orifice1 (4)'!AR23</f>
        <v>1861.9676943484701</v>
      </c>
      <c r="AS12" s="118">
        <f>'SS1-Orifice1 (4)'!AS23</f>
        <v>969.50835854710101</v>
      </c>
      <c r="AT12" s="108">
        <f>'SS1-Orifice1 (4)'!AT23</f>
        <v>-1861.9676943484701</v>
      </c>
      <c r="AU12" s="109">
        <f t="shared" si="2"/>
        <v>5.3790031643523748E-3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6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0.114</v>
      </c>
      <c r="AB13" s="118">
        <f>'SS1-Orifice1 (4)'!AB24</f>
        <v>0.03</v>
      </c>
      <c r="AC13" s="118">
        <f>'SS1-Orifice1 (4)'!AC24</f>
        <v>1.6137679435090699</v>
      </c>
      <c r="AD13" s="118">
        <f>'SS1-Orifice1 (4)'!AD24</f>
        <v>1.9904978586482499E-6</v>
      </c>
      <c r="AE13" s="118">
        <f>'SS1-Orifice1 (4)'!AE24</f>
        <v>2.1929746084628201</v>
      </c>
      <c r="AF13" s="118">
        <f>'SS1-Orifice1 (4)'!AF24</f>
        <v>0.93752602000246199</v>
      </c>
      <c r="AG13" s="118">
        <f>'SS1-Orifice1 (4)'!AG24</f>
        <v>2.3647071601003802</v>
      </c>
      <c r="AH13" s="118">
        <f>'SS1-Orifice1 (4)'!AH24</f>
        <v>2.3651844042730201</v>
      </c>
      <c r="AI13" s="118">
        <f>'SS1-Orifice1 (4)'!AI24</f>
        <v>1.3411589511675E-6</v>
      </c>
      <c r="AJ13" s="118">
        <f>'SS1-Orifice1 (4)'!AJ24</f>
        <v>2.2361444494687501</v>
      </c>
      <c r="AK13" s="118">
        <f>'SS1-Orifice1 (4)'!AK24</f>
        <v>1.6137679435090699</v>
      </c>
      <c r="AL13" s="118">
        <f>'SS1-Orifice1 (4)'!AL24</f>
        <v>1.9904978586482499E-6</v>
      </c>
      <c r="AM13" s="118">
        <f>'SS1-Orifice1 (4)'!AM24</f>
        <v>0</v>
      </c>
      <c r="AN13" s="118">
        <f>'SS1-Orifice1 (4)'!AN24</f>
        <v>1.6137659530112201</v>
      </c>
      <c r="AO13" s="118">
        <f>'SS1-Orifice1 (4)'!AO24</f>
        <v>35000.043170711899</v>
      </c>
      <c r="AP13" s="118">
        <f>'SS1-Orifice1 (4)'!AP24</f>
        <v>80.597813132814693</v>
      </c>
      <c r="AQ13" s="118">
        <f>'SS1-Orifice1 (4)'!AQ24</f>
        <v>254.97296844353701</v>
      </c>
      <c r="AR13" s="118">
        <f>'SS1-Orifice1 (4)'!AR24</f>
        <v>1259.4668997935901</v>
      </c>
      <c r="AS13" s="118">
        <f>'SS1-Orifice1 (4)'!AS24</f>
        <v>502.86465622920701</v>
      </c>
      <c r="AT13" s="108">
        <f>'SS1-Orifice1 (4)'!AT24</f>
        <v>-1259.4668997935901</v>
      </c>
      <c r="AU13" s="109">
        <f t="shared" si="2"/>
        <v>1.2334473904097989E-6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6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0.114</v>
      </c>
      <c r="AB14" s="118">
        <f>'SS1-Orifice1 (4)'!AB25</f>
        <v>0.03</v>
      </c>
      <c r="AC14" s="118">
        <f>'SS1-Orifice1 (4)'!AC25</f>
        <v>1.6159109995941401</v>
      </c>
      <c r="AD14" s="118">
        <f>'SS1-Orifice1 (4)'!AD25</f>
        <v>1.4436499499756399E-6</v>
      </c>
      <c r="AE14" s="118">
        <f>'SS1-Orifice1 (4)'!AE25</f>
        <v>2.1929821842383799</v>
      </c>
      <c r="AF14" s="118">
        <f>'SS1-Orifice1 (4)'!AF25</f>
        <v>0.93705163780151901</v>
      </c>
      <c r="AG14" s="118">
        <f>'SS1-Orifice1 (4)'!AG25</f>
        <v>2.3672896208163499</v>
      </c>
      <c r="AH14" s="118">
        <f>'SS1-Orifice1 (4)'!AH25</f>
        <v>2.3669976498931899</v>
      </c>
      <c r="AI14" s="118">
        <f>'SS1-Orifice1 (4)'!AI25</f>
        <v>9.70975530789655E-7</v>
      </c>
      <c r="AJ14" s="118">
        <f>'SS1-Orifice1 (4)'!AJ25</f>
        <v>2.6471900382678601</v>
      </c>
      <c r="AK14" s="118">
        <f>'SS1-Orifice1 (4)'!AK25</f>
        <v>1.6159109995941401</v>
      </c>
      <c r="AL14" s="118">
        <f>'SS1-Orifice1 (4)'!AL25</f>
        <v>1.4436499499756399E-6</v>
      </c>
      <c r="AM14" s="118">
        <f>'SS1-Orifice1 (4)'!AM25</f>
        <v>0</v>
      </c>
      <c r="AN14" s="118">
        <f>'SS1-Orifice1 (4)'!AN25</f>
        <v>1.6159095559441901</v>
      </c>
      <c r="AO14" s="118">
        <f>'SS1-Orifice1 (4)'!AO25</f>
        <v>35000.031268920997</v>
      </c>
      <c r="AP14" s="118">
        <f>'SS1-Orifice1 (4)'!AP25</f>
        <v>59.851503311949301</v>
      </c>
      <c r="AQ14" s="118">
        <f>'SS1-Orifice1 (4)'!AQ25</f>
        <v>193.95768521828001</v>
      </c>
      <c r="AR14" s="118">
        <f>'SS1-Orifice1 (4)'!AR25</f>
        <v>984.79092042851596</v>
      </c>
      <c r="AS14" s="118">
        <f>'SS1-Orifice1 (4)'!AS25</f>
        <v>370.48730076163997</v>
      </c>
      <c r="AT14" s="108">
        <f>'SS1-Orifice1 (4)'!AT25</f>
        <v>-984.79092042851596</v>
      </c>
      <c r="AU14" s="109">
        <f t="shared" si="2"/>
        <v>8.9339694471925371E-7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6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0.114</v>
      </c>
      <c r="AB15" s="118">
        <f>'SS1-Orifice1 (4)'!AB26</f>
        <v>0.03</v>
      </c>
      <c r="AC15" s="118">
        <f>'SS1-Orifice1 (4)'!AC26</f>
        <v>1.87856446340862</v>
      </c>
      <c r="AD15" s="118">
        <f>'SS1-Orifice1 (4)'!AD26</f>
        <v>9.3408137473517099E-7</v>
      </c>
      <c r="AE15" s="118">
        <f>'SS1-Orifice1 (4)'!AE26</f>
        <v>2.1929821212668301</v>
      </c>
      <c r="AF15" s="118">
        <f>'SS1-Orifice1 (4)'!AF26</f>
        <v>0.92499958532938098</v>
      </c>
      <c r="AG15" s="118">
        <f>'SS1-Orifice1 (4)'!AG26</f>
        <v>2.3649285335271801</v>
      </c>
      <c r="AH15" s="118">
        <f>'SS1-Orifice1 (4)'!AH26</f>
        <v>2.3651694098577698</v>
      </c>
      <c r="AI15" s="118">
        <f>'SS1-Orifice1 (4)'!AI26</f>
        <v>5.5107233103285303E-7</v>
      </c>
      <c r="AJ15" s="118">
        <f>'SS1-Orifice1 (4)'!AJ26</f>
        <v>3.7911963925992298</v>
      </c>
      <c r="AK15" s="118">
        <f>'SS1-Orifice1 (4)'!AK26</f>
        <v>1.87856446340862</v>
      </c>
      <c r="AL15" s="118">
        <f>'SS1-Orifice1 (4)'!AL26</f>
        <v>9.3408137473517099E-7</v>
      </c>
      <c r="AM15" s="118">
        <f>'SS1-Orifice1 (4)'!AM26</f>
        <v>0</v>
      </c>
      <c r="AN15" s="118">
        <f>'SS1-Orifice1 (4)'!AN26</f>
        <v>1.87856352932725</v>
      </c>
      <c r="AO15" s="118">
        <f>'SS1-Orifice1 (4)'!AO26</f>
        <v>35000.0174031102</v>
      </c>
      <c r="AP15" s="118">
        <f>'SS1-Orifice1 (4)'!AP26</f>
        <v>52.638784101461901</v>
      </c>
      <c r="AQ15" s="118">
        <f>'SS1-Orifice1 (4)'!AQ26</f>
        <v>153.32643777199101</v>
      </c>
      <c r="AR15" s="118">
        <f>'SS1-Orifice1 (4)'!AR26</f>
        <v>697.84054470098204</v>
      </c>
      <c r="AS15" s="118">
        <f>'SS1-Orifice1 (4)'!AS26</f>
        <v>322.72421361908999</v>
      </c>
      <c r="AT15" s="108">
        <f>'SS1-Orifice1 (4)'!AT26</f>
        <v>-697.84054470098204</v>
      </c>
      <c r="AU15" s="109">
        <f t="shared" si="2"/>
        <v>4.9723147271736301E-7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6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0.114</v>
      </c>
      <c r="AB16" s="112">
        <f>'SS1-Orifice1 (4)'!AB27</f>
        <v>0.03</v>
      </c>
      <c r="AC16" s="112">
        <f>'SS1-Orifice1 (4)'!AC27</f>
        <v>2.1540773204946002</v>
      </c>
      <c r="AD16" s="112">
        <f>'SS1-Orifice1 (4)'!AD27</f>
        <v>2.7206712845135801E-7</v>
      </c>
      <c r="AE16" s="112">
        <f>'SS1-Orifice1 (4)'!AE27</f>
        <v>2.1929803661421898</v>
      </c>
      <c r="AF16" s="112">
        <f>'SS1-Orifice1 (4)'!AF27</f>
        <v>0.96578592718093403</v>
      </c>
      <c r="AG16" s="112">
        <f>'SS1-Orifice1 (4)'!AG27</f>
        <v>2.3643972758329901</v>
      </c>
      <c r="AH16" s="112">
        <f>'SS1-Orifice1 (4)'!AH27</f>
        <v>2.3643844480103202</v>
      </c>
      <c r="AI16" s="112">
        <f>'SS1-Orifice1 (4)'!AI27</f>
        <v>1.42300824131969E-7</v>
      </c>
      <c r="AJ16" s="112">
        <f>'SS1-Orifice1 (4)'!AJ27</f>
        <v>7.2627514658993499</v>
      </c>
      <c r="AK16" s="112">
        <f>'SS1-Orifice1 (4)'!AK27</f>
        <v>2.1540773204946002</v>
      </c>
      <c r="AL16" s="112">
        <f>'SS1-Orifice1 (4)'!AL27</f>
        <v>2.7206712845135801E-7</v>
      </c>
      <c r="AM16" s="112">
        <f>'SS1-Orifice1 (4)'!AM27</f>
        <v>0</v>
      </c>
      <c r="AN16" s="112">
        <f>'SS1-Orifice1 (4)'!AN27</f>
        <v>2.1540770484274701</v>
      </c>
      <c r="AO16" s="112">
        <f>'SS1-Orifice1 (4)'!AO27</f>
        <v>35000.004420616999</v>
      </c>
      <c r="AP16" s="112">
        <f>'SS1-Orifice1 (4)'!AP27</f>
        <v>35.980693649513299</v>
      </c>
      <c r="AQ16" s="112">
        <f>'SS1-Orifice1 (4)'!AQ27</f>
        <v>83.314753475771397</v>
      </c>
      <c r="AR16" s="112">
        <f>'SS1-Orifice1 (4)'!AR27</f>
        <v>321.43624740345803</v>
      </c>
      <c r="AS16" s="112">
        <f>'SS1-Orifice1 (4)'!AS27</f>
        <v>218.216189379871</v>
      </c>
      <c r="AT16" s="113">
        <f>'SS1-Orifice1 (4)'!AT27</f>
        <v>-321.43624740345803</v>
      </c>
      <c r="AU16" s="114">
        <f t="shared" si="2"/>
        <v>1.2630332526266436E-7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(4)'!I17</f>
        <v>0.25</v>
      </c>
      <c r="J17" s="118">
        <f>'SS2-Orifice1 (4)'!J17</f>
        <v>10</v>
      </c>
      <c r="K17" s="118">
        <f>'SS2-Orifice1 (4)'!K17</f>
        <v>0.48244140000000002</v>
      </c>
      <c r="L17" s="118">
        <f>'SS2-Orifice1 (4)'!L17</f>
        <v>1.946567E-3</v>
      </c>
      <c r="M17" s="118">
        <f>'SS2-Orifice1 (4)'!M17</f>
        <v>9.7328349999999998E-4</v>
      </c>
      <c r="N17" s="118">
        <f>'SS2-Orifice1 (4)'!N17</f>
        <v>7</v>
      </c>
      <c r="O17" s="118">
        <f>'SS2-Orifice1 (4)'!O17</f>
        <v>2.8260000000000001</v>
      </c>
      <c r="P17" s="118">
        <f>'SS2-Orifice1 (4)'!P17</f>
        <v>1.946567E-3</v>
      </c>
      <c r="Q17" s="118">
        <f>'SS2-Orifice1 (4)'!Q17</f>
        <v>9.7328349999999998E-4</v>
      </c>
      <c r="R17" s="118">
        <f>'SS2-Orifice1 (4)'!R17</f>
        <v>7</v>
      </c>
      <c r="S17" s="118">
        <f>'SS2-Orifice1 (4)'!S17</f>
        <v>2.8260000000000001</v>
      </c>
      <c r="T17" s="118">
        <f>'SS2-Orifice1 (4)'!T17</f>
        <v>3.4720000000000001E-12</v>
      </c>
      <c r="U17" s="118">
        <f>'SS2-Orifice1 (4)'!U17</f>
        <v>6.3629999999999995E-8</v>
      </c>
      <c r="V17" s="118">
        <f>'SS2-Orifice1 (4)'!V17</f>
        <v>1.20774</v>
      </c>
      <c r="W17" s="118">
        <f>'SS2-Orifice1 (4)'!W17</f>
        <v>9.9999999999999985E-3</v>
      </c>
      <c r="X17" s="118">
        <f>'SS2-Orifice1 (4)'!X17</f>
        <v>18729954.165959999</v>
      </c>
      <c r="Y17" s="118">
        <f>'SS2-Orifice1 (4)'!Y17</f>
        <v>-50</v>
      </c>
      <c r="Z17" s="118">
        <f>'SS2-Orifice1 (4)'!Z17</f>
        <v>4</v>
      </c>
      <c r="AA17" s="118">
        <f>'SS2-Orifice1 (4)'!AA17</f>
        <v>0.114</v>
      </c>
      <c r="AB17" s="118">
        <f>'SS2-Orifice1 (4)'!AB17</f>
        <v>0.03</v>
      </c>
      <c r="AC17" s="118">
        <f>'SS2-Orifice1 (4)'!AC17</f>
        <v>0.92155452797771298</v>
      </c>
      <c r="AD17" s="118">
        <f>'SS2-Orifice1 (4)'!AD17</f>
        <v>0.69328876385676697</v>
      </c>
      <c r="AE17" s="118">
        <f>'SS2-Orifice1 (4)'!AE17</f>
        <v>1.3157874378677601</v>
      </c>
      <c r="AF17" s="118">
        <f>'SS2-Orifice1 (4)'!AF17</f>
        <v>0.54389978061831801</v>
      </c>
      <c r="AG17" s="118">
        <f>'SS2-Orifice1 (4)'!AG17</f>
        <v>2.3637964304561798</v>
      </c>
      <c r="AH17" s="118">
        <f>'SS2-Orifice1 (4)'!AH17</f>
        <v>2.3638730396882601</v>
      </c>
      <c r="AI17" s="118">
        <f>'SS2-Orifice1 (4)'!AI17</f>
        <v>0.44586698029469402</v>
      </c>
      <c r="AJ17" s="118">
        <f>'SS2-Orifice1 (4)'!AJ17</f>
        <v>1.2304679063545201</v>
      </c>
      <c r="AK17" s="118">
        <f>'SS2-Orifice1 (4)'!AK17</f>
        <v>0.92155452797771298</v>
      </c>
      <c r="AL17" s="118">
        <f>'SS2-Orifice1 (4)'!AL17</f>
        <v>0.69328876385676697</v>
      </c>
      <c r="AM17" s="118">
        <f>'SS2-Orifice1 (4)'!AM17</f>
        <v>231.095652299812</v>
      </c>
      <c r="AN17" s="118">
        <f>'SS2-Orifice1 (4)'!AN17</f>
        <v>0.22826576412094701</v>
      </c>
      <c r="AO17" s="118">
        <f>'SS2-Orifice1 (4)'!AO17</f>
        <v>140598.946684786</v>
      </c>
      <c r="AP17" s="118">
        <f>'SS2-Orifice1 (4)'!AP17</f>
        <v>186.10506113374299</v>
      </c>
      <c r="AQ17" s="118">
        <f>'SS2-Orifice1 (4)'!AQ17</f>
        <v>520.10049846719801</v>
      </c>
      <c r="AR17" s="118">
        <f>'SS2-Orifice1 (4)'!AR17</f>
        <v>3743.5298176966198</v>
      </c>
      <c r="AS17" s="118">
        <f>'SS2-Orifice1 (4)'!AS17</f>
        <v>1869.27181331923</v>
      </c>
      <c r="AT17" s="108">
        <f>'SS2-Orifice1 (4)'!AT17</f>
        <v>-3743.5298176966198</v>
      </c>
      <c r="AU17" s="115">
        <f t="shared" si="2"/>
        <v>0.75230357272308201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0.25</v>
      </c>
      <c r="J18" s="118">
        <f>'SS2-Orifice1 (4)'!J18</f>
        <v>10</v>
      </c>
      <c r="K18" s="118">
        <f>'SS2-Orifice1 (4)'!K18</f>
        <v>0.48244140000000002</v>
      </c>
      <c r="L18" s="118">
        <f>'SS2-Orifice1 (4)'!L18</f>
        <v>1.946567E-3</v>
      </c>
      <c r="M18" s="118">
        <f>'SS2-Orifice1 (4)'!M18</f>
        <v>9.7328349999999998E-4</v>
      </c>
      <c r="N18" s="118">
        <f>'SS2-Orifice1 (4)'!N18</f>
        <v>7</v>
      </c>
      <c r="O18" s="118">
        <f>'SS2-Orifice1 (4)'!O18</f>
        <v>2.8260000000000001</v>
      </c>
      <c r="P18" s="118">
        <f>'SS2-Orifice1 (4)'!P18</f>
        <v>1.946567E-3</v>
      </c>
      <c r="Q18" s="118">
        <f>'SS2-Orifice1 (4)'!Q18</f>
        <v>9.7328349999999998E-4</v>
      </c>
      <c r="R18" s="118">
        <f>'SS2-Orifice1 (4)'!R18</f>
        <v>7</v>
      </c>
      <c r="S18" s="118">
        <f>'SS2-Orifice1 (4)'!S18</f>
        <v>2.8260000000000001</v>
      </c>
      <c r="T18" s="118">
        <f>'SS2-Orifice1 (4)'!T18</f>
        <v>3.4720000000000001E-12</v>
      </c>
      <c r="U18" s="118">
        <f>'SS2-Orifice1 (4)'!U18</f>
        <v>6.3629999999999995E-8</v>
      </c>
      <c r="V18" s="118">
        <f>'SS2-Orifice1 (4)'!V18</f>
        <v>1.20774</v>
      </c>
      <c r="W18" s="118">
        <f>'SS2-Orifice1 (4)'!W18</f>
        <v>1.6000000000000011E-2</v>
      </c>
      <c r="X18" s="118">
        <f>'SS2-Orifice1 (4)'!X18</f>
        <v>47948682.664857604</v>
      </c>
      <c r="Y18" s="118">
        <f>'SS2-Orifice1 (4)'!Y18</f>
        <v>-50</v>
      </c>
      <c r="Z18" s="118">
        <f>'SS2-Orifice1 (4)'!Z18</f>
        <v>4</v>
      </c>
      <c r="AA18" s="118">
        <f>'SS2-Orifice1 (4)'!AA18</f>
        <v>0.114</v>
      </c>
      <c r="AB18" s="118">
        <f>'SS2-Orifice1 (4)'!AB18</f>
        <v>0.03</v>
      </c>
      <c r="AC18" s="118">
        <f>'SS2-Orifice1 (4)'!AC18</f>
        <v>0.98518691486072796</v>
      </c>
      <c r="AD18" s="118">
        <f>'SS2-Orifice1 (4)'!AD18</f>
        <v>0.45170340648829399</v>
      </c>
      <c r="AE18" s="118">
        <f>'SS2-Orifice1 (4)'!AE18</f>
        <v>1.3157874866417301</v>
      </c>
      <c r="AF18" s="118">
        <f>'SS2-Orifice1 (4)'!AF18</f>
        <v>0.56162985806795496</v>
      </c>
      <c r="AG18" s="118">
        <f>'SS2-Orifice1 (4)'!AG18</f>
        <v>2.36364590540098</v>
      </c>
      <c r="AH18" s="118">
        <f>'SS2-Orifice1 (4)'!AH18</f>
        <v>2.3636898844838998</v>
      </c>
      <c r="AI18" s="118">
        <f>'SS2-Orifice1 (4)'!AI18</f>
        <v>0.29986963977448899</v>
      </c>
      <c r="AJ18" s="118">
        <f>'SS2-Orifice1 (4)'!AJ18</f>
        <v>1.39299260055271</v>
      </c>
      <c r="AK18" s="118">
        <f>'SS2-Orifice1 (4)'!AK18</f>
        <v>0.98518691486072796</v>
      </c>
      <c r="AL18" s="118">
        <f>'SS2-Orifice1 (4)'!AL18</f>
        <v>0.45170340648829399</v>
      </c>
      <c r="AM18" s="118">
        <f>'SS2-Orifice1 (4)'!AM18</f>
        <v>353.14033433775597</v>
      </c>
      <c r="AN18" s="118">
        <f>'SS2-Orifice1 (4)'!AN18</f>
        <v>0.53348350837243297</v>
      </c>
      <c r="AO18" s="118">
        <f>'SS2-Orifice1 (4)'!AO18</f>
        <v>64335.510222578203</v>
      </c>
      <c r="AP18" s="118">
        <f>'SS2-Orifice1 (4)'!AP18</f>
        <v>169.484896566549</v>
      </c>
      <c r="AQ18" s="118">
        <f>'SS2-Orifice1 (4)'!AQ18</f>
        <v>429.12497041590098</v>
      </c>
      <c r="AR18" s="118">
        <f>'SS2-Orifice1 (4)'!AR18</f>
        <v>3252.8812487001801</v>
      </c>
      <c r="AS18" s="118">
        <f>'SS2-Orifice1 (4)'!AS18</f>
        <v>1683.2892428487301</v>
      </c>
      <c r="AT18" s="108">
        <f>'SS2-Orifice1 (4)'!AT18</f>
        <v>-3252.8812487001801</v>
      </c>
      <c r="AU18" s="109">
        <f t="shared" si="2"/>
        <v>0.45849513394333863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0.25</v>
      </c>
      <c r="J19" s="118">
        <f>'SS2-Orifice1 (4)'!J19</f>
        <v>10</v>
      </c>
      <c r="K19" s="118">
        <f>'SS2-Orifice1 (4)'!K19</f>
        <v>0.48244140000000002</v>
      </c>
      <c r="L19" s="118">
        <f>'SS2-Orifice1 (4)'!L19</f>
        <v>1.946567E-3</v>
      </c>
      <c r="M19" s="118">
        <f>'SS2-Orifice1 (4)'!M19</f>
        <v>9.7328349999999998E-4</v>
      </c>
      <c r="N19" s="118">
        <f>'SS2-Orifice1 (4)'!N19</f>
        <v>7</v>
      </c>
      <c r="O19" s="118">
        <f>'SS2-Orifice1 (4)'!O19</f>
        <v>2.8260000000000001</v>
      </c>
      <c r="P19" s="118">
        <f>'SS2-Orifice1 (4)'!P19</f>
        <v>1.946567E-3</v>
      </c>
      <c r="Q19" s="118">
        <f>'SS2-Orifice1 (4)'!Q19</f>
        <v>9.7328349999999998E-4</v>
      </c>
      <c r="R19" s="118">
        <f>'SS2-Orifice1 (4)'!R19</f>
        <v>7</v>
      </c>
      <c r="S19" s="118">
        <f>'SS2-Orifice1 (4)'!S19</f>
        <v>2.8260000000000001</v>
      </c>
      <c r="T19" s="118">
        <f>'SS2-Orifice1 (4)'!T19</f>
        <v>3.4720000000000001E-12</v>
      </c>
      <c r="U19" s="118">
        <f>'SS2-Orifice1 (4)'!U19</f>
        <v>6.3629999999999995E-8</v>
      </c>
      <c r="V19" s="118">
        <f>'SS2-Orifice1 (4)'!V19</f>
        <v>1.20774</v>
      </c>
      <c r="W19" s="118">
        <f>'SS2-Orifice1 (4)'!W19</f>
        <v>1.7999999999999992E-2</v>
      </c>
      <c r="X19" s="118">
        <f>'SS2-Orifice1 (4)'!X19</f>
        <v>60685051.497710504</v>
      </c>
      <c r="Y19" s="118">
        <f>'SS2-Orifice1 (4)'!Y19</f>
        <v>-50</v>
      </c>
      <c r="Z19" s="118">
        <f>'SS2-Orifice1 (4)'!Z19</f>
        <v>4</v>
      </c>
      <c r="AA19" s="118">
        <f>'SS2-Orifice1 (4)'!AA19</f>
        <v>0.114</v>
      </c>
      <c r="AB19" s="118">
        <f>'SS2-Orifice1 (4)'!AB19</f>
        <v>0.03</v>
      </c>
      <c r="AC19" s="118">
        <f>'SS2-Orifice1 (4)'!AC19</f>
        <v>0.98419735297972899</v>
      </c>
      <c r="AD19" s="118">
        <f>'SS2-Orifice1 (4)'!AD19</f>
        <v>0.34066663498422001</v>
      </c>
      <c r="AE19" s="118">
        <f>'SS2-Orifice1 (4)'!AE19</f>
        <v>1.31578745791467</v>
      </c>
      <c r="AF19" s="118">
        <f>'SS2-Orifice1 (4)'!AF19</f>
        <v>0.56121718259989195</v>
      </c>
      <c r="AG19" s="118">
        <f>'SS2-Orifice1 (4)'!AG19</f>
        <v>2.3636614578575501</v>
      </c>
      <c r="AH19" s="118">
        <f>'SS2-Orifice1 (4)'!AH19</f>
        <v>2.36368117494633</v>
      </c>
      <c r="AI19" s="118">
        <f>'SS2-Orifice1 (4)'!AI19</f>
        <v>0.22698242207327601</v>
      </c>
      <c r="AJ19" s="118">
        <f>'SS2-Orifice1 (4)'!AJ19</f>
        <v>1.3533901350684101</v>
      </c>
      <c r="AK19" s="118">
        <f>'SS2-Orifice1 (4)'!AK19</f>
        <v>0.98419735297972899</v>
      </c>
      <c r="AL19" s="118">
        <f>'SS2-Orifice1 (4)'!AL19</f>
        <v>0.34066663498422001</v>
      </c>
      <c r="AM19" s="118">
        <f>'SS2-Orifice1 (4)'!AM19</f>
        <v>466.137556793231</v>
      </c>
      <c r="AN19" s="118">
        <f>'SS2-Orifice1 (4)'!AN19</f>
        <v>0.64353071799550898</v>
      </c>
      <c r="AO19" s="118">
        <f>'SS2-Orifice1 (4)'!AO19</f>
        <v>53281.105294801899</v>
      </c>
      <c r="AP19" s="118">
        <f>'SS2-Orifice1 (4)'!AP19</f>
        <v>145.652803099191</v>
      </c>
      <c r="AQ19" s="118">
        <f>'SS2-Orifice1 (4)'!AQ19</f>
        <v>391.06452430099199</v>
      </c>
      <c r="AR19" s="118">
        <f>'SS2-Orifice1 (4)'!AR19</f>
        <v>2934.4657381982802</v>
      </c>
      <c r="AS19" s="118">
        <f>'SS2-Orifice1 (4)'!AS19</f>
        <v>1443.37303675575</v>
      </c>
      <c r="AT19" s="108">
        <f>'SS2-Orifice1 (4)'!AT19</f>
        <v>-2934.4657381982802</v>
      </c>
      <c r="AU19" s="109">
        <f t="shared" si="2"/>
        <v>0.3461365080416311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0.25</v>
      </c>
      <c r="J20" s="118">
        <f>'SS2-Orifice1 (4)'!J20</f>
        <v>10</v>
      </c>
      <c r="K20" s="118">
        <f>'SS2-Orifice1 (4)'!K20</f>
        <v>0.48244140000000002</v>
      </c>
      <c r="L20" s="118">
        <f>'SS2-Orifice1 (4)'!L20</f>
        <v>1.946567E-3</v>
      </c>
      <c r="M20" s="118">
        <f>'SS2-Orifice1 (4)'!M20</f>
        <v>9.7328349999999998E-4</v>
      </c>
      <c r="N20" s="118">
        <f>'SS2-Orifice1 (4)'!N20</f>
        <v>7</v>
      </c>
      <c r="O20" s="118">
        <f>'SS2-Orifice1 (4)'!O20</f>
        <v>2.8260000000000001</v>
      </c>
      <c r="P20" s="118">
        <f>'SS2-Orifice1 (4)'!P20</f>
        <v>1.946567E-3</v>
      </c>
      <c r="Q20" s="118">
        <f>'SS2-Orifice1 (4)'!Q20</f>
        <v>9.7328349999999998E-4</v>
      </c>
      <c r="R20" s="118">
        <f>'SS2-Orifice1 (4)'!R20</f>
        <v>7</v>
      </c>
      <c r="S20" s="118">
        <f>'SS2-Orifice1 (4)'!S20</f>
        <v>2.8260000000000001</v>
      </c>
      <c r="T20" s="118">
        <f>'SS2-Orifice1 (4)'!T20</f>
        <v>3.4720000000000001E-12</v>
      </c>
      <c r="U20" s="118">
        <f>'SS2-Orifice1 (4)'!U20</f>
        <v>6.3629999999999995E-8</v>
      </c>
      <c r="V20" s="118">
        <f>'SS2-Orifice1 (4)'!V20</f>
        <v>1.20774</v>
      </c>
      <c r="W20" s="118">
        <f>'SS2-Orifice1 (4)'!W20</f>
        <v>1.999999999999999E-2</v>
      </c>
      <c r="X20" s="118">
        <f>'SS2-Orifice1 (4)'!X20</f>
        <v>74919816.6638401</v>
      </c>
      <c r="Y20" s="118">
        <f>'SS2-Orifice1 (4)'!Y20</f>
        <v>-50</v>
      </c>
      <c r="Z20" s="118">
        <f>'SS2-Orifice1 (4)'!Z20</f>
        <v>4</v>
      </c>
      <c r="AA20" s="118">
        <f>'SS2-Orifice1 (4)'!AA20</f>
        <v>0.114</v>
      </c>
      <c r="AB20" s="118">
        <f>'SS2-Orifice1 (4)'!AB20</f>
        <v>0.03</v>
      </c>
      <c r="AC20" s="118">
        <f>'SS2-Orifice1 (4)'!AC20</f>
        <v>0.98964408808191495</v>
      </c>
      <c r="AD20" s="118">
        <f>'SS2-Orifice1 (4)'!AD20</f>
        <v>0.23444506589810701</v>
      </c>
      <c r="AE20" s="118">
        <f>'SS2-Orifice1 (4)'!AE20</f>
        <v>1.31578748670738</v>
      </c>
      <c r="AF20" s="118">
        <f>'SS2-Orifice1 (4)'!AF20</f>
        <v>0.56062118475602796</v>
      </c>
      <c r="AG20" s="118">
        <f>'SS2-Orifice1 (4)'!AG20</f>
        <v>2.3636983828052598</v>
      </c>
      <c r="AH20" s="118">
        <f>'SS2-Orifice1 (4)'!AH20</f>
        <v>2.3636795921387002</v>
      </c>
      <c r="AI20" s="118">
        <f>'SS2-Orifice1 (4)'!AI20</f>
        <v>0.15453434139173</v>
      </c>
      <c r="AJ20" s="118">
        <f>'SS2-Orifice1 (4)'!AJ20</f>
        <v>1.3185249534919401</v>
      </c>
      <c r="AK20" s="118">
        <f>'SS2-Orifice1 (4)'!AK20</f>
        <v>0.98964408808191495</v>
      </c>
      <c r="AL20" s="118">
        <f>'SS2-Orifice1 (4)'!AL20</f>
        <v>0.23444506589810701</v>
      </c>
      <c r="AM20" s="118">
        <f>'SS2-Orifice1 (4)'!AM20</f>
        <v>670.39236821019801</v>
      </c>
      <c r="AN20" s="118">
        <f>'SS2-Orifice1 (4)'!AN20</f>
        <v>0.75519902218380797</v>
      </c>
      <c r="AO20" s="118">
        <f>'SS2-Orifice1 (4)'!AO20</f>
        <v>45657.258932520497</v>
      </c>
      <c r="AP20" s="118">
        <f>'SS2-Orifice1 (4)'!AP20</f>
        <v>122.749213411265</v>
      </c>
      <c r="AQ20" s="118">
        <f>'SS2-Orifice1 (4)'!AQ20</f>
        <v>354.57260243445501</v>
      </c>
      <c r="AR20" s="118">
        <f>'SS2-Orifice1 (4)'!AR20</f>
        <v>2625.5575296809998</v>
      </c>
      <c r="AS20" s="118">
        <f>'SS2-Orifice1 (4)'!AS20</f>
        <v>1219.71554789071</v>
      </c>
      <c r="AT20" s="108">
        <f>'SS2-Orifice1 (4)'!AT20</f>
        <v>-2625.5575296809998</v>
      </c>
      <c r="AU20" s="109">
        <f t="shared" si="2"/>
        <v>0.2368983644943489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0.25</v>
      </c>
      <c r="J21" s="118">
        <f>'SS2-Orifice1 (4)'!J21</f>
        <v>10</v>
      </c>
      <c r="K21" s="118">
        <f>'SS2-Orifice1 (4)'!K21</f>
        <v>0.48244140000000002</v>
      </c>
      <c r="L21" s="118">
        <f>'SS2-Orifice1 (4)'!L21</f>
        <v>1.946567E-3</v>
      </c>
      <c r="M21" s="118">
        <f>'SS2-Orifice1 (4)'!M21</f>
        <v>9.7328349999999998E-4</v>
      </c>
      <c r="N21" s="118">
        <f>'SS2-Orifice1 (4)'!N21</f>
        <v>7</v>
      </c>
      <c r="O21" s="118">
        <f>'SS2-Orifice1 (4)'!O21</f>
        <v>2.8260000000000001</v>
      </c>
      <c r="P21" s="118">
        <f>'SS2-Orifice1 (4)'!P21</f>
        <v>1.946567E-3</v>
      </c>
      <c r="Q21" s="118">
        <f>'SS2-Orifice1 (4)'!Q21</f>
        <v>9.7328349999999998E-4</v>
      </c>
      <c r="R21" s="118">
        <f>'SS2-Orifice1 (4)'!R21</f>
        <v>7</v>
      </c>
      <c r="S21" s="118">
        <f>'SS2-Orifice1 (4)'!S21</f>
        <v>2.8260000000000001</v>
      </c>
      <c r="T21" s="118">
        <f>'SS2-Orifice1 (4)'!T21</f>
        <v>3.4720000000000001E-12</v>
      </c>
      <c r="U21" s="118">
        <f>'SS2-Orifice1 (4)'!U21</f>
        <v>6.3629999999999995E-8</v>
      </c>
      <c r="V21" s="118">
        <f>'SS2-Orifice1 (4)'!V21</f>
        <v>1.20774</v>
      </c>
      <c r="W21" s="118">
        <f>'SS2-Orifice1 (4)'!W21</f>
        <v>2.8999999999999998E-2</v>
      </c>
      <c r="X21" s="118">
        <f>'SS2-Orifice1 (4)'!X21</f>
        <v>157518914.53572401</v>
      </c>
      <c r="Y21" s="118">
        <f>'SS2-Orifice1 (4)'!Y21</f>
        <v>-50</v>
      </c>
      <c r="Z21" s="118">
        <f>'SS2-Orifice1 (4)'!Z21</f>
        <v>4</v>
      </c>
      <c r="AA21" s="118">
        <f>'SS2-Orifice1 (4)'!AA21</f>
        <v>0.114</v>
      </c>
      <c r="AB21" s="118">
        <f>'SS2-Orifice1 (4)'!AB21</f>
        <v>0.03</v>
      </c>
      <c r="AC21" s="118">
        <f>'SS2-Orifice1 (4)'!AC21</f>
        <v>0.99357651333553099</v>
      </c>
      <c r="AD21" s="118">
        <f>'SS2-Orifice1 (4)'!AD21</f>
        <v>2.3315550584685198E-6</v>
      </c>
      <c r="AE21" s="118">
        <f>'SS2-Orifice1 (4)'!AE21</f>
        <v>1.3157886075234</v>
      </c>
      <c r="AF21" s="118">
        <f>'SS2-Orifice1 (4)'!AF21</f>
        <v>0.55799826112558404</v>
      </c>
      <c r="AG21" s="118">
        <f>'SS2-Orifice1 (4)'!AG21</f>
        <v>2.36371047022815</v>
      </c>
      <c r="AH21" s="118">
        <f>'SS2-Orifice1 (4)'!AH21</f>
        <v>2.3637055421181099</v>
      </c>
      <c r="AI21" s="118">
        <f>'SS2-Orifice1 (4)'!AI21</f>
        <v>1.55399369676334E-6</v>
      </c>
      <c r="AJ21" s="118">
        <f>'SS2-Orifice1 (4)'!AJ21</f>
        <v>1.3062567774115099</v>
      </c>
      <c r="AK21" s="118">
        <f>'SS2-Orifice1 (4)'!AK21</f>
        <v>0.99357651333553099</v>
      </c>
      <c r="AL21" s="118">
        <f>'SS2-Orifice1 (4)'!AL21</f>
        <v>2.3315550584685198E-6</v>
      </c>
      <c r="AM21" s="118">
        <f>'SS2-Orifice1 (4)'!AM21</f>
        <v>0</v>
      </c>
      <c r="AN21" s="118">
        <f>'SS2-Orifice1 (4)'!AN21</f>
        <v>0.99357418178047296</v>
      </c>
      <c r="AO21" s="118">
        <f>'SS2-Orifice1 (4)'!AO21</f>
        <v>35000.082132193602</v>
      </c>
      <c r="AP21" s="118">
        <f>'SS2-Orifice1 (4)'!AP21</f>
        <v>68.805193332969594</v>
      </c>
      <c r="AQ21" s="118">
        <f>'SS2-Orifice1 (4)'!AQ21</f>
        <v>178.70521737973999</v>
      </c>
      <c r="AR21" s="118">
        <f>'SS2-Orifice1 (4)'!AR21</f>
        <v>1457.1419289118801</v>
      </c>
      <c r="AS21" s="118">
        <f>'SS2-Orifice1 (4)'!AS21</f>
        <v>684.26413556581394</v>
      </c>
      <c r="AT21" s="108">
        <f>'SS2-Orifice1 (4)'!AT21</f>
        <v>-1457.1419289118801</v>
      </c>
      <c r="AU21" s="109">
        <f t="shared" si="2"/>
        <v>2.3466285959611378E-6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0.25</v>
      </c>
      <c r="J22" s="118">
        <f>'SS2-Orifice1 (4)'!J22</f>
        <v>10</v>
      </c>
      <c r="K22" s="118">
        <f>'SS2-Orifice1 (4)'!K22</f>
        <v>0.48244140000000002</v>
      </c>
      <c r="L22" s="118">
        <f>'SS2-Orifice1 (4)'!L22</f>
        <v>1.946567E-3</v>
      </c>
      <c r="M22" s="118">
        <f>'SS2-Orifice1 (4)'!M22</f>
        <v>9.7328349999999998E-4</v>
      </c>
      <c r="N22" s="118">
        <f>'SS2-Orifice1 (4)'!N22</f>
        <v>7</v>
      </c>
      <c r="O22" s="118">
        <f>'SS2-Orifice1 (4)'!O22</f>
        <v>2.8260000000000001</v>
      </c>
      <c r="P22" s="118">
        <f>'SS2-Orifice1 (4)'!P22</f>
        <v>1.946567E-3</v>
      </c>
      <c r="Q22" s="118">
        <f>'SS2-Orifice1 (4)'!Q22</f>
        <v>9.7328349999999998E-4</v>
      </c>
      <c r="R22" s="118">
        <f>'SS2-Orifice1 (4)'!R22</f>
        <v>7</v>
      </c>
      <c r="S22" s="118">
        <f>'SS2-Orifice1 (4)'!S22</f>
        <v>2.8260000000000001</v>
      </c>
      <c r="T22" s="118">
        <f>'SS2-Orifice1 (4)'!T22</f>
        <v>3.4720000000000001E-12</v>
      </c>
      <c r="U22" s="118">
        <f>'SS2-Orifice1 (4)'!U22</f>
        <v>6.3629999999999995E-8</v>
      </c>
      <c r="V22" s="118">
        <f>'SS2-Orifice1 (4)'!V22</f>
        <v>1.20774</v>
      </c>
      <c r="W22" s="118">
        <f>'SS2-Orifice1 (4)'!W22</f>
        <v>3.2000000000000001E-2</v>
      </c>
      <c r="X22" s="118">
        <f>'SS2-Orifice1 (4)'!X22</f>
        <v>191794730.65943101</v>
      </c>
      <c r="Y22" s="118">
        <f>'SS2-Orifice1 (4)'!Y22</f>
        <v>-50</v>
      </c>
      <c r="Z22" s="118">
        <f>'SS2-Orifice1 (4)'!Z22</f>
        <v>4</v>
      </c>
      <c r="AA22" s="118">
        <f>'SS2-Orifice1 (4)'!AA22</f>
        <v>0.114</v>
      </c>
      <c r="AB22" s="118">
        <f>'SS2-Orifice1 (4)'!AB22</f>
        <v>0.03</v>
      </c>
      <c r="AC22" s="118">
        <f>'SS2-Orifice1 (4)'!AC22</f>
        <v>0.99078870061373503</v>
      </c>
      <c r="AD22" s="118">
        <f>'SS2-Orifice1 (4)'!AD22</f>
        <v>1.90950735304645E-6</v>
      </c>
      <c r="AE22" s="118">
        <f>'SS2-Orifice1 (4)'!AE22</f>
        <v>1.31578906803303</v>
      </c>
      <c r="AF22" s="118">
        <f>'SS2-Orifice1 (4)'!AF22</f>
        <v>0.55705921188645602</v>
      </c>
      <c r="AG22" s="118">
        <f>'SS2-Orifice1 (4)'!AG22</f>
        <v>2.3639072205137102</v>
      </c>
      <c r="AH22" s="118">
        <f>'SS2-Orifice1 (4)'!AH22</f>
        <v>2.3639526689050201</v>
      </c>
      <c r="AI22" s="118">
        <f>'SS2-Orifice1 (4)'!AI22</f>
        <v>1.2643913693268599E-6</v>
      </c>
      <c r="AJ22" s="118">
        <f>'SS2-Orifice1 (4)'!AJ22</f>
        <v>1.39386991825449</v>
      </c>
      <c r="AK22" s="118">
        <f>'SS2-Orifice1 (4)'!AK22</f>
        <v>0.99078870061373503</v>
      </c>
      <c r="AL22" s="118">
        <f>'SS2-Orifice1 (4)'!AL22</f>
        <v>1.90950735304645E-6</v>
      </c>
      <c r="AM22" s="118">
        <f>'SS2-Orifice1 (4)'!AM22</f>
        <v>0</v>
      </c>
      <c r="AN22" s="118">
        <f>'SS2-Orifice1 (4)'!AN22</f>
        <v>0.99078679110638201</v>
      </c>
      <c r="AO22" s="118">
        <f>'SS2-Orifice1 (4)'!AO22</f>
        <v>35000.067454227203</v>
      </c>
      <c r="AP22" s="118">
        <f>'SS2-Orifice1 (4)'!AP22</f>
        <v>48.319145541648197</v>
      </c>
      <c r="AQ22" s="118">
        <f>'SS2-Orifice1 (4)'!AQ22</f>
        <v>143.23085058409299</v>
      </c>
      <c r="AR22" s="118">
        <f>'SS2-Orifice1 (4)'!AR22</f>
        <v>1194.42524783565</v>
      </c>
      <c r="AS22" s="118">
        <f>'SS2-Orifice1 (4)'!AS22</f>
        <v>480.35353471821401</v>
      </c>
      <c r="AT22" s="108">
        <f>'SS2-Orifice1 (4)'!AT22</f>
        <v>-1194.42524783565</v>
      </c>
      <c r="AU22" s="109">
        <f t="shared" si="2"/>
        <v>1.9272599211755475E-6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0.25</v>
      </c>
      <c r="J23" s="118">
        <f>'SS2-Orifice1 (4)'!J23</f>
        <v>10</v>
      </c>
      <c r="K23" s="118">
        <f>'SS2-Orifice1 (4)'!K23</f>
        <v>0.48244140000000002</v>
      </c>
      <c r="L23" s="118">
        <f>'SS2-Orifice1 (4)'!L23</f>
        <v>1.946567E-3</v>
      </c>
      <c r="M23" s="118">
        <f>'SS2-Orifice1 (4)'!M23</f>
        <v>9.7328349999999998E-4</v>
      </c>
      <c r="N23" s="118">
        <f>'SS2-Orifice1 (4)'!N23</f>
        <v>7</v>
      </c>
      <c r="O23" s="118">
        <f>'SS2-Orifice1 (4)'!O23</f>
        <v>2.8260000000000001</v>
      </c>
      <c r="P23" s="118">
        <f>'SS2-Orifice1 (4)'!P23</f>
        <v>1.946567E-3</v>
      </c>
      <c r="Q23" s="118">
        <f>'SS2-Orifice1 (4)'!Q23</f>
        <v>9.7328349999999998E-4</v>
      </c>
      <c r="R23" s="118">
        <f>'SS2-Orifice1 (4)'!R23</f>
        <v>7</v>
      </c>
      <c r="S23" s="118">
        <f>'SS2-Orifice1 (4)'!S23</f>
        <v>2.8260000000000001</v>
      </c>
      <c r="T23" s="118">
        <f>'SS2-Orifice1 (4)'!T23</f>
        <v>3.4720000000000001E-12</v>
      </c>
      <c r="U23" s="118">
        <f>'SS2-Orifice1 (4)'!U23</f>
        <v>6.3629999999999995E-8</v>
      </c>
      <c r="V23" s="118">
        <f>'SS2-Orifice1 (4)'!V23</f>
        <v>1.20774</v>
      </c>
      <c r="W23" s="118">
        <f>'SS2-Orifice1 (4)'!W23</f>
        <v>3.2999999999999995E-2</v>
      </c>
      <c r="X23" s="118">
        <f>'SS2-Orifice1 (4)'!X23</f>
        <v>203969200.86730501</v>
      </c>
      <c r="Y23" s="118">
        <f>'SS2-Orifice1 (4)'!Y23</f>
        <v>-50</v>
      </c>
      <c r="Z23" s="118">
        <f>'SS2-Orifice1 (4)'!Z23</f>
        <v>4</v>
      </c>
      <c r="AA23" s="118">
        <f>'SS2-Orifice1 (4)'!AA23</f>
        <v>0.114</v>
      </c>
      <c r="AB23" s="118">
        <f>'SS2-Orifice1 (4)'!AB23</f>
        <v>0.03</v>
      </c>
      <c r="AC23" s="118">
        <f>'SS2-Orifice1 (4)'!AC23</f>
        <v>0.996090805172548</v>
      </c>
      <c r="AD23" s="118">
        <f>'SS2-Orifice1 (4)'!AD23</f>
        <v>1.8051415196737099E-6</v>
      </c>
      <c r="AE23" s="118">
        <f>'SS2-Orifice1 (4)'!AE23</f>
        <v>1.31578922468944</v>
      </c>
      <c r="AF23" s="118">
        <f>'SS2-Orifice1 (4)'!AF23</f>
        <v>0.54220063661468998</v>
      </c>
      <c r="AG23" s="118">
        <f>'SS2-Orifice1 (4)'!AG23</f>
        <v>2.3638382182919799</v>
      </c>
      <c r="AH23" s="118">
        <f>'SS2-Orifice1 (4)'!AH23</f>
        <v>2.3638826259282699</v>
      </c>
      <c r="AI23" s="118">
        <f>'SS2-Orifice1 (4)'!AI23</f>
        <v>1.1863006634094201E-6</v>
      </c>
      <c r="AJ23" s="118">
        <f>'SS2-Orifice1 (4)'!AJ23</f>
        <v>1.4308970017293201</v>
      </c>
      <c r="AK23" s="118">
        <f>'SS2-Orifice1 (4)'!AK23</f>
        <v>0.996090805172548</v>
      </c>
      <c r="AL23" s="118">
        <f>'SS2-Orifice1 (4)'!AL23</f>
        <v>1.8051415196737099E-6</v>
      </c>
      <c r="AM23" s="118">
        <f>'SS2-Orifice1 (4)'!AM23</f>
        <v>0</v>
      </c>
      <c r="AN23" s="118">
        <f>'SS2-Orifice1 (4)'!AN23</f>
        <v>0.99608900003102696</v>
      </c>
      <c r="AO23" s="118">
        <f>'SS2-Orifice1 (4)'!AO23</f>
        <v>35000.063428020199</v>
      </c>
      <c r="AP23" s="118">
        <f>'SS2-Orifice1 (4)'!AP23</f>
        <v>42.786004393968803</v>
      </c>
      <c r="AQ23" s="118">
        <f>'SS2-Orifice1 (4)'!AQ23</f>
        <v>135.19686599903699</v>
      </c>
      <c r="AR23" s="118">
        <f>'SS2-Orifice1 (4)'!AR23</f>
        <v>1134.93388557912</v>
      </c>
      <c r="AS23" s="118">
        <f>'SS2-Orifice1 (4)'!AS23</f>
        <v>429.92573973473401</v>
      </c>
      <c r="AT23" s="108">
        <f>'SS2-Orifice1 (4)'!AT23</f>
        <v>-1134.93388557912</v>
      </c>
      <c r="AU23" s="109">
        <f t="shared" si="2"/>
        <v>1.8122258636460497E-6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0.25</v>
      </c>
      <c r="J24" s="118">
        <f>'SS2-Orifice1 (4)'!J24</f>
        <v>10</v>
      </c>
      <c r="K24" s="118">
        <f>'SS2-Orifice1 (4)'!K24</f>
        <v>0.48244140000000002</v>
      </c>
      <c r="L24" s="118">
        <f>'SS2-Orifice1 (4)'!L24</f>
        <v>1.946567E-3</v>
      </c>
      <c r="M24" s="118">
        <f>'SS2-Orifice1 (4)'!M24</f>
        <v>9.7328349999999998E-4</v>
      </c>
      <c r="N24" s="118">
        <f>'SS2-Orifice1 (4)'!N24</f>
        <v>7</v>
      </c>
      <c r="O24" s="118">
        <f>'SS2-Orifice1 (4)'!O24</f>
        <v>2.8260000000000001</v>
      </c>
      <c r="P24" s="118">
        <f>'SS2-Orifice1 (4)'!P24</f>
        <v>1.946567E-3</v>
      </c>
      <c r="Q24" s="118">
        <f>'SS2-Orifice1 (4)'!Q24</f>
        <v>9.7328349999999998E-4</v>
      </c>
      <c r="R24" s="118">
        <f>'SS2-Orifice1 (4)'!R24</f>
        <v>7</v>
      </c>
      <c r="S24" s="118">
        <f>'SS2-Orifice1 (4)'!S24</f>
        <v>2.8260000000000001</v>
      </c>
      <c r="T24" s="118">
        <f>'SS2-Orifice1 (4)'!T24</f>
        <v>3.4720000000000001E-12</v>
      </c>
      <c r="U24" s="118">
        <f>'SS2-Orifice1 (4)'!U24</f>
        <v>6.3629999999999995E-8</v>
      </c>
      <c r="V24" s="118">
        <f>'SS2-Orifice1 (4)'!V24</f>
        <v>1.20774</v>
      </c>
      <c r="W24" s="118">
        <f>'SS2-Orifice1 (4)'!W24</f>
        <v>4.0000000000000042E-2</v>
      </c>
      <c r="X24" s="118">
        <f>'SS2-Orifice1 (4)'!X24</f>
        <v>299679266.65535998</v>
      </c>
      <c r="Y24" s="118">
        <f>'SS2-Orifice1 (4)'!Y24</f>
        <v>-50</v>
      </c>
      <c r="Z24" s="118">
        <f>'SS2-Orifice1 (4)'!Z24</f>
        <v>4</v>
      </c>
      <c r="AA24" s="118">
        <f>'SS2-Orifice1 (4)'!AA24</f>
        <v>0.114</v>
      </c>
      <c r="AB24" s="118">
        <f>'SS2-Orifice1 (4)'!AB24</f>
        <v>0.03</v>
      </c>
      <c r="AC24" s="118">
        <f>'SS2-Orifice1 (4)'!AC24</f>
        <v>1.0067130195149001</v>
      </c>
      <c r="AD24" s="118">
        <f>'SS2-Orifice1 (4)'!AD24</f>
        <v>1.24172492132432E-6</v>
      </c>
      <c r="AE24" s="118">
        <f>'SS2-Orifice1 (4)'!AE24</f>
        <v>1.3157874855793701</v>
      </c>
      <c r="AF24" s="118">
        <f>'SS2-Orifice1 (4)'!AF24</f>
        <v>0.55832892713703597</v>
      </c>
      <c r="AG24" s="118">
        <f>'SS2-Orifice1 (4)'!AG24</f>
        <v>2.36379980575893</v>
      </c>
      <c r="AH24" s="118">
        <f>'SS2-Orifice1 (4)'!AH24</f>
        <v>2.36383371617478</v>
      </c>
      <c r="AI24" s="118">
        <f>'SS2-Orifice1 (4)'!AI24</f>
        <v>8.0005793406989605E-7</v>
      </c>
      <c r="AJ24" s="118">
        <f>'SS2-Orifice1 (4)'!AJ24</f>
        <v>1.78601652534254</v>
      </c>
      <c r="AK24" s="118">
        <f>'SS2-Orifice1 (4)'!AK24</f>
        <v>1.0067130195149001</v>
      </c>
      <c r="AL24" s="118">
        <f>'SS2-Orifice1 (4)'!AL24</f>
        <v>1.24172492132432E-6</v>
      </c>
      <c r="AM24" s="118">
        <f>'SS2-Orifice1 (4)'!AM24</f>
        <v>0</v>
      </c>
      <c r="AN24" s="118">
        <f>'SS2-Orifice1 (4)'!AN24</f>
        <v>1.0067117777899799</v>
      </c>
      <c r="AO24" s="118">
        <f>'SS2-Orifice1 (4)'!AO24</f>
        <v>35000.0431706206</v>
      </c>
      <c r="AP24" s="118">
        <f>'SS2-Orifice1 (4)'!AP24</f>
        <v>39.170123194643303</v>
      </c>
      <c r="AQ24" s="118">
        <f>'SS2-Orifice1 (4)'!AQ24</f>
        <v>105.387118385774</v>
      </c>
      <c r="AR24" s="118">
        <f>'SS2-Orifice1 (4)'!AR24</f>
        <v>889.51781514701997</v>
      </c>
      <c r="AS24" s="118">
        <f>'SS2-Orifice1 (4)'!AS24</f>
        <v>386.09812019317599</v>
      </c>
      <c r="AT24" s="108">
        <f>'SS2-Orifice1 (4)'!AT24</f>
        <v>-889.51781514701997</v>
      </c>
      <c r="AU24" s="109">
        <f t="shared" si="2"/>
        <v>1.2334447824293203E-6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0.25</v>
      </c>
      <c r="J25" s="118">
        <f>'SS2-Orifice1 (4)'!J25</f>
        <v>10</v>
      </c>
      <c r="K25" s="118">
        <f>'SS2-Orifice1 (4)'!K25</f>
        <v>0.48244140000000002</v>
      </c>
      <c r="L25" s="118">
        <f>'SS2-Orifice1 (4)'!L25</f>
        <v>1.946567E-3</v>
      </c>
      <c r="M25" s="118">
        <f>'SS2-Orifice1 (4)'!M25</f>
        <v>9.7328349999999998E-4</v>
      </c>
      <c r="N25" s="118">
        <f>'SS2-Orifice1 (4)'!N25</f>
        <v>7</v>
      </c>
      <c r="O25" s="118">
        <f>'SS2-Orifice1 (4)'!O25</f>
        <v>2.8260000000000001</v>
      </c>
      <c r="P25" s="118">
        <f>'SS2-Orifice1 (4)'!P25</f>
        <v>1.946567E-3</v>
      </c>
      <c r="Q25" s="118">
        <f>'SS2-Orifice1 (4)'!Q25</f>
        <v>9.7328349999999998E-4</v>
      </c>
      <c r="R25" s="118">
        <f>'SS2-Orifice1 (4)'!R25</f>
        <v>7</v>
      </c>
      <c r="S25" s="118">
        <f>'SS2-Orifice1 (4)'!S25</f>
        <v>2.8260000000000001</v>
      </c>
      <c r="T25" s="118">
        <f>'SS2-Orifice1 (4)'!T25</f>
        <v>3.4720000000000001E-12</v>
      </c>
      <c r="U25" s="118">
        <f>'SS2-Orifice1 (4)'!U25</f>
        <v>6.3629999999999995E-8</v>
      </c>
      <c r="V25" s="118">
        <f>'SS2-Orifice1 (4)'!V25</f>
        <v>1.20774</v>
      </c>
      <c r="W25" s="118">
        <f>'SS2-Orifice1 (4)'!W25</f>
        <v>4.6999999999999952E-2</v>
      </c>
      <c r="X25" s="118">
        <f>'SS2-Orifice1 (4)'!X25</f>
        <v>413744687.526057</v>
      </c>
      <c r="Y25" s="118">
        <f>'SS2-Orifice1 (4)'!Y25</f>
        <v>-50</v>
      </c>
      <c r="Z25" s="118">
        <f>'SS2-Orifice1 (4)'!Z25</f>
        <v>4</v>
      </c>
      <c r="AA25" s="118">
        <f>'SS2-Orifice1 (4)'!AA25</f>
        <v>0.114</v>
      </c>
      <c r="AB25" s="118">
        <f>'SS2-Orifice1 (4)'!AB25</f>
        <v>0.03</v>
      </c>
      <c r="AC25" s="118">
        <f>'SS2-Orifice1 (4)'!AC25</f>
        <v>1.10175583978949</v>
      </c>
      <c r="AD25" s="118">
        <f>'SS2-Orifice1 (4)'!AD25</f>
        <v>9.8430389088231692E-7</v>
      </c>
      <c r="AE25" s="118">
        <f>'SS2-Orifice1 (4)'!AE25</f>
        <v>1.3157889128467599</v>
      </c>
      <c r="AF25" s="118">
        <f>'SS2-Orifice1 (4)'!AF25</f>
        <v>0.56119107762729104</v>
      </c>
      <c r="AG25" s="118">
        <f>'SS2-Orifice1 (4)'!AG25</f>
        <v>2.3639140666240301</v>
      </c>
      <c r="AH25" s="118">
        <f>'SS2-Orifice1 (4)'!AH25</f>
        <v>2.3639815674048799</v>
      </c>
      <c r="AI25" s="118">
        <f>'SS2-Orifice1 (4)'!AI25</f>
        <v>5.7762081466749097E-7</v>
      </c>
      <c r="AJ25" s="118">
        <f>'SS2-Orifice1 (4)'!AJ25</f>
        <v>2.1825441930631899</v>
      </c>
      <c r="AK25" s="118">
        <f>'SS2-Orifice1 (4)'!AK25</f>
        <v>1.10175583978949</v>
      </c>
      <c r="AL25" s="118">
        <f>'SS2-Orifice1 (4)'!AL25</f>
        <v>9.8430389088231692E-7</v>
      </c>
      <c r="AM25" s="118">
        <f>'SS2-Orifice1 (4)'!AM25</f>
        <v>0</v>
      </c>
      <c r="AN25" s="118">
        <f>'SS2-Orifice1 (4)'!AN25</f>
        <v>1.1017548554856</v>
      </c>
      <c r="AO25" s="118">
        <f>'SS2-Orifice1 (4)'!AO25</f>
        <v>35000.031268876199</v>
      </c>
      <c r="AP25" s="118">
        <f>'SS2-Orifice1 (4)'!AP25</f>
        <v>33.610983577578899</v>
      </c>
      <c r="AQ25" s="118">
        <f>'SS2-Orifice1 (4)'!AQ25</f>
        <v>94.198864421002199</v>
      </c>
      <c r="AR25" s="118">
        <f>'SS2-Orifice1 (4)'!AR25</f>
        <v>724.31723432414105</v>
      </c>
      <c r="AS25" s="118">
        <f>'SS2-Orifice1 (4)'!AS25</f>
        <v>326.83220245299299</v>
      </c>
      <c r="AT25" s="108">
        <f>'SS2-Orifice1 (4)'!AT25</f>
        <v>-724.31723432414105</v>
      </c>
      <c r="AU25" s="109">
        <f t="shared" si="2"/>
        <v>8.9339566475126257E-7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0.25</v>
      </c>
      <c r="J26" s="118">
        <f>'SS2-Orifice1 (4)'!J26</f>
        <v>10</v>
      </c>
      <c r="K26" s="118">
        <f>'SS2-Orifice1 (4)'!K26</f>
        <v>0.48244140000000002</v>
      </c>
      <c r="L26" s="118">
        <f>'SS2-Orifice1 (4)'!L26</f>
        <v>1.946567E-3</v>
      </c>
      <c r="M26" s="118">
        <f>'SS2-Orifice1 (4)'!M26</f>
        <v>9.7328349999999998E-4</v>
      </c>
      <c r="N26" s="118">
        <f>'SS2-Orifice1 (4)'!N26</f>
        <v>7</v>
      </c>
      <c r="O26" s="118">
        <f>'SS2-Orifice1 (4)'!O26</f>
        <v>2.8260000000000001</v>
      </c>
      <c r="P26" s="118">
        <f>'SS2-Orifice1 (4)'!P26</f>
        <v>1.946567E-3</v>
      </c>
      <c r="Q26" s="118">
        <f>'SS2-Orifice1 (4)'!Q26</f>
        <v>9.7328349999999998E-4</v>
      </c>
      <c r="R26" s="118">
        <f>'SS2-Orifice1 (4)'!R26</f>
        <v>7</v>
      </c>
      <c r="S26" s="118">
        <f>'SS2-Orifice1 (4)'!S26</f>
        <v>2.8260000000000001</v>
      </c>
      <c r="T26" s="118">
        <f>'SS2-Orifice1 (4)'!T26</f>
        <v>3.4720000000000001E-12</v>
      </c>
      <c r="U26" s="118">
        <f>'SS2-Orifice1 (4)'!U26</f>
        <v>6.3629999999999995E-8</v>
      </c>
      <c r="V26" s="118">
        <f>'SS2-Orifice1 (4)'!V26</f>
        <v>1.20774</v>
      </c>
      <c r="W26" s="118">
        <f>'SS2-Orifice1 (4)'!W26</f>
        <v>6.2999999999999987E-2</v>
      </c>
      <c r="X26" s="118">
        <f>'SS2-Orifice1 (4)'!X26</f>
        <v>743391880.84695303</v>
      </c>
      <c r="Y26" s="118">
        <f>'SS2-Orifice1 (4)'!Y26</f>
        <v>-50</v>
      </c>
      <c r="Z26" s="118">
        <f>'SS2-Orifice1 (4)'!Z26</f>
        <v>4</v>
      </c>
      <c r="AA26" s="118">
        <f>'SS2-Orifice1 (4)'!AA26</f>
        <v>0.114</v>
      </c>
      <c r="AB26" s="118">
        <f>'SS2-Orifice1 (4)'!AB26</f>
        <v>0.03</v>
      </c>
      <c r="AC26" s="118">
        <f>'SS2-Orifice1 (4)'!AC26</f>
        <v>1.2219859892204601</v>
      </c>
      <c r="AD26" s="118">
        <f>'SS2-Orifice1 (4)'!AD26</f>
        <v>6.0760861917643595E-7</v>
      </c>
      <c r="AE26" s="118">
        <f>'SS2-Orifice1 (4)'!AE26</f>
        <v>1.3157874751323999</v>
      </c>
      <c r="AF26" s="118">
        <f>'SS2-Orifice1 (4)'!AF26</f>
        <v>0.55004618768191904</v>
      </c>
      <c r="AG26" s="118">
        <f>'SS2-Orifice1 (4)'!AG26</f>
        <v>2.3638532643259298</v>
      </c>
      <c r="AH26" s="118">
        <f>'SS2-Orifice1 (4)'!AH26</f>
        <v>2.3639012444626601</v>
      </c>
      <c r="AI26" s="118">
        <f>'SS2-Orifice1 (4)'!AI26</f>
        <v>3.2066130869056399E-7</v>
      </c>
      <c r="AJ26" s="118">
        <f>'SS2-Orifice1 (4)'!AJ26</f>
        <v>3.0470080450454402</v>
      </c>
      <c r="AK26" s="118">
        <f>'SS2-Orifice1 (4)'!AK26</f>
        <v>1.2219859892204601</v>
      </c>
      <c r="AL26" s="118">
        <f>'SS2-Orifice1 (4)'!AL26</f>
        <v>6.0760861917643595E-7</v>
      </c>
      <c r="AM26" s="118">
        <f>'SS2-Orifice1 (4)'!AM26</f>
        <v>0</v>
      </c>
      <c r="AN26" s="118">
        <f>'SS2-Orifice1 (4)'!AN26</f>
        <v>1.22198538161184</v>
      </c>
      <c r="AO26" s="118">
        <f>'SS2-Orifice1 (4)'!AO26</f>
        <v>35000.017403073703</v>
      </c>
      <c r="AP26" s="118">
        <f>'SS2-Orifice1 (4)'!AP26</f>
        <v>27.507252454005599</v>
      </c>
      <c r="AQ26" s="118">
        <f>'SS2-Orifice1 (4)'!AQ26</f>
        <v>76.431265344562803</v>
      </c>
      <c r="AR26" s="118">
        <f>'SS2-Orifice1 (4)'!AR26</f>
        <v>502.78521079158298</v>
      </c>
      <c r="AS26" s="118">
        <f>'SS2-Orifice1 (4)'!AS26</f>
        <v>267.96874705797802</v>
      </c>
      <c r="AT26" s="108">
        <f>'SS2-Orifice1 (4)'!AT26</f>
        <v>-502.78521079158298</v>
      </c>
      <c r="AU26" s="109">
        <f t="shared" si="2"/>
        <v>4.972304302474425E-7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(4)'!I27</f>
        <v>0.25</v>
      </c>
      <c r="J27" s="112">
        <f>'SS2-Orifice1 (4)'!J27</f>
        <v>10</v>
      </c>
      <c r="K27" s="112">
        <f>'SS2-Orifice1 (4)'!K27</f>
        <v>0.48244140000000002</v>
      </c>
      <c r="L27" s="112">
        <f>'SS2-Orifice1 (4)'!L27</f>
        <v>1.946567E-3</v>
      </c>
      <c r="M27" s="112">
        <f>'SS2-Orifice1 (4)'!M27</f>
        <v>9.7328349999999998E-4</v>
      </c>
      <c r="N27" s="112">
        <f>'SS2-Orifice1 (4)'!N27</f>
        <v>7</v>
      </c>
      <c r="O27" s="112">
        <f>'SS2-Orifice1 (4)'!O27</f>
        <v>2.8260000000000001</v>
      </c>
      <c r="P27" s="112">
        <f>'SS2-Orifice1 (4)'!P27</f>
        <v>1.946567E-3</v>
      </c>
      <c r="Q27" s="112">
        <f>'SS2-Orifice1 (4)'!Q27</f>
        <v>9.7328349999999998E-4</v>
      </c>
      <c r="R27" s="112">
        <f>'SS2-Orifice1 (4)'!R27</f>
        <v>7</v>
      </c>
      <c r="S27" s="112">
        <f>'SS2-Orifice1 (4)'!S27</f>
        <v>2.8260000000000001</v>
      </c>
      <c r="T27" s="112">
        <f>'SS2-Orifice1 (4)'!T27</f>
        <v>3.4720000000000001E-12</v>
      </c>
      <c r="U27" s="112">
        <f>'SS2-Orifice1 (4)'!U27</f>
        <v>6.3629999999999995E-8</v>
      </c>
      <c r="V27" s="112">
        <f>'SS2-Orifice1 (4)'!V27</f>
        <v>1.20774</v>
      </c>
      <c r="W27" s="112">
        <f>'SS2-Orifice1 (4)'!W27</f>
        <v>0.12499999999999985</v>
      </c>
      <c r="X27" s="112">
        <f>'SS2-Orifice1 (4)'!X27</f>
        <v>2926555338.4312501</v>
      </c>
      <c r="Y27" s="112">
        <f>'SS2-Orifice1 (4)'!Y27</f>
        <v>-50</v>
      </c>
      <c r="Z27" s="112">
        <f>'SS2-Orifice1 (4)'!Z27</f>
        <v>4</v>
      </c>
      <c r="AA27" s="112">
        <f>'SS2-Orifice1 (4)'!AA27</f>
        <v>0.114</v>
      </c>
      <c r="AB27" s="112">
        <f>'SS2-Orifice1 (4)'!AB27</f>
        <v>0.03</v>
      </c>
      <c r="AC27" s="112">
        <f>'SS2-Orifice1 (4)'!AC27</f>
        <v>1.28789351244434</v>
      </c>
      <c r="AD27" s="112">
        <f>'SS2-Orifice1 (4)'!AD27</f>
        <v>1.6266362889856001E-7</v>
      </c>
      <c r="AE27" s="112">
        <f>'SS2-Orifice1 (4)'!AE27</f>
        <v>1.3157894436192401</v>
      </c>
      <c r="AF27" s="112">
        <f>'SS2-Orifice1 (4)'!AF27</f>
        <v>0.55092971464226803</v>
      </c>
      <c r="AG27" s="112">
        <f>'SS2-Orifice1 (4)'!AG27</f>
        <v>2.3638408530302599</v>
      </c>
      <c r="AH27" s="112">
        <f>'SS2-Orifice1 (4)'!AH27</f>
        <v>2.3638954953139999</v>
      </c>
      <c r="AI27" s="112">
        <f>'SS2-Orifice1 (4)'!AI27</f>
        <v>8.4358905123124094E-8</v>
      </c>
      <c r="AJ27" s="112">
        <f>'SS2-Orifice1 (4)'!AJ27</f>
        <v>4.7451133727552302</v>
      </c>
      <c r="AK27" s="112">
        <f>'SS2-Orifice1 (4)'!AK27</f>
        <v>1.28789351244434</v>
      </c>
      <c r="AL27" s="112">
        <f>'SS2-Orifice1 (4)'!AL27</f>
        <v>1.6266362889856001E-7</v>
      </c>
      <c r="AM27" s="112">
        <f>'SS2-Orifice1 (4)'!AM27</f>
        <v>0</v>
      </c>
      <c r="AN27" s="112">
        <f>'SS2-Orifice1 (4)'!AN27</f>
        <v>1.2878933497807099</v>
      </c>
      <c r="AO27" s="112">
        <f>'SS2-Orifice1 (4)'!AO27</f>
        <v>35000.004420573401</v>
      </c>
      <c r="AP27" s="112">
        <f>'SS2-Orifice1 (4)'!AP27</f>
        <v>20.577014184169499</v>
      </c>
      <c r="AQ27" s="112">
        <f>'SS2-Orifice1 (4)'!AQ27</f>
        <v>39.636668841992503</v>
      </c>
      <c r="AR27" s="112">
        <f>'SS2-Orifice1 (4)'!AR27</f>
        <v>253.49242556847801</v>
      </c>
      <c r="AS27" s="112">
        <f>'SS2-Orifice1 (4)'!AS27</f>
        <v>207.57914797313401</v>
      </c>
      <c r="AT27" s="113">
        <f>'SS2-Orifice1 (4)'!AT27</f>
        <v>-253.49242556847801</v>
      </c>
      <c r="AU27" s="114">
        <f t="shared" si="2"/>
        <v>1.2630207957941708E-7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(4)'!I17</f>
        <v>0.5</v>
      </c>
      <c r="J28" s="118">
        <f>'SS3-Orifice1 (4)'!J17</f>
        <v>6</v>
      </c>
      <c r="K28" s="118">
        <f>'SS3-Orifice1 (4)'!K17</f>
        <v>0.48244140000000002</v>
      </c>
      <c r="L28" s="118">
        <f>'SS3-Orifice1 (4)'!L17</f>
        <v>1.946567E-3</v>
      </c>
      <c r="M28" s="118">
        <f>'SS3-Orifice1 (4)'!M17</f>
        <v>9.7328349999999998E-4</v>
      </c>
      <c r="N28" s="118">
        <f>'SS3-Orifice1 (4)'!N17</f>
        <v>7</v>
      </c>
      <c r="O28" s="118">
        <f>'SS3-Orifice1 (4)'!O17</f>
        <v>2.8260000000000001</v>
      </c>
      <c r="P28" s="118">
        <f>'SS3-Orifice1 (4)'!P17</f>
        <v>1.946567E-3</v>
      </c>
      <c r="Q28" s="118">
        <f>'SS3-Orifice1 (4)'!Q17</f>
        <v>9.7328349999999998E-4</v>
      </c>
      <c r="R28" s="118">
        <f>'SS3-Orifice1 (4)'!R17</f>
        <v>7</v>
      </c>
      <c r="S28" s="118">
        <f>'SS3-Orifice1 (4)'!S17</f>
        <v>2.8260000000000001</v>
      </c>
      <c r="T28" s="118">
        <f>'SS3-Orifice1 (4)'!T17</f>
        <v>3.4720000000000001E-12</v>
      </c>
      <c r="U28" s="118">
        <f>'SS3-Orifice1 (4)'!U17</f>
        <v>6.3629999999999995E-8</v>
      </c>
      <c r="V28" s="118">
        <f>'SS3-Orifice1 (4)'!V17</f>
        <v>1.20774</v>
      </c>
      <c r="W28" s="118">
        <f>'SS3-Orifice1 (4)'!W17</f>
        <v>9.9999999999999985E-3</v>
      </c>
      <c r="X28" s="118">
        <f>'SS3-Orifice1 (4)'!X17</f>
        <v>18729954.165959999</v>
      </c>
      <c r="Y28" s="118">
        <f>'SS3-Orifice1 (4)'!Y17</f>
        <v>-50</v>
      </c>
      <c r="Z28" s="118">
        <f>'SS3-Orifice1 (4)'!Z17</f>
        <v>4</v>
      </c>
      <c r="AA28" s="118">
        <f>'SS3-Orifice1 (4)'!AA17</f>
        <v>0.114</v>
      </c>
      <c r="AB28" s="118">
        <f>'SS3-Orifice1 (4)'!AB17</f>
        <v>0.03</v>
      </c>
      <c r="AC28" s="118">
        <f>'SS3-Orifice1 (4)'!AC17</f>
        <v>1.1014462502306599</v>
      </c>
      <c r="AD28" s="118">
        <f>'SS3-Orifice1 (4)'!AD17</f>
        <v>0.86005115291654799</v>
      </c>
      <c r="AE28" s="118">
        <f>'SS3-Orifice1 (4)'!AE17</f>
        <v>4.3859646941267396</v>
      </c>
      <c r="AF28" s="118">
        <f>'SS3-Orifice1 (4)'!AF17</f>
        <v>1.96316391597618</v>
      </c>
      <c r="AG28" s="118">
        <f>'SS3-Orifice1 (4)'!AG17</f>
        <v>2.3708233460523198</v>
      </c>
      <c r="AH28" s="118">
        <f>'SS3-Orifice1 (4)'!AH17</f>
        <v>2.3715010012397402</v>
      </c>
      <c r="AI28" s="118">
        <f>'SS3-Orifice1 (4)'!AI17</f>
        <v>0.554482037030117</v>
      </c>
      <c r="AJ28" s="118">
        <f>'SS3-Orifice1 (4)'!AJ17</f>
        <v>1.23086521359059</v>
      </c>
      <c r="AK28" s="118">
        <f>'SS3-Orifice1 (4)'!AK17</f>
        <v>1.1014462502306599</v>
      </c>
      <c r="AL28" s="118">
        <f>'SS3-Orifice1 (4)'!AL17</f>
        <v>0.86005115291654799</v>
      </c>
      <c r="AM28" s="118">
        <f>'SS3-Orifice1 (4)'!AM17</f>
        <v>186.60412925998301</v>
      </c>
      <c r="AN28" s="118">
        <f>'SS3-Orifice1 (4)'!AN17</f>
        <v>0.24139509731410699</v>
      </c>
      <c r="AO28" s="118">
        <f>'SS3-Orifice1 (4)'!AO17</f>
        <v>159035.60688440499</v>
      </c>
      <c r="AP28" s="118">
        <f>'SS3-Orifice1 (4)'!AP17</f>
        <v>678.74888808832304</v>
      </c>
      <c r="AQ28" s="118">
        <f>'SS3-Orifice1 (4)'!AQ17</f>
        <v>1951.9103372970801</v>
      </c>
      <c r="AR28" s="118">
        <f>'SS3-Orifice1 (4)'!AR17</f>
        <v>3756.4331619894801</v>
      </c>
      <c r="AS28" s="118">
        <f>'SS3-Orifice1 (4)'!AS17</f>
        <v>2142.8695667154998</v>
      </c>
      <c r="AT28" s="108">
        <f>'SS3-Orifice1 (4)'!AT17</f>
        <v>-3756.4331619894801</v>
      </c>
      <c r="AU28" s="115">
        <f t="shared" si="2"/>
        <v>0.78083805972051745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(4)'!I18</f>
        <v>0.5</v>
      </c>
      <c r="J29" s="118">
        <f>'SS3-Orifice1 (4)'!J18</f>
        <v>6</v>
      </c>
      <c r="K29" s="118">
        <f>'SS3-Orifice1 (4)'!K18</f>
        <v>0.48244140000000002</v>
      </c>
      <c r="L29" s="118">
        <f>'SS3-Orifice1 (4)'!L18</f>
        <v>1.946567E-3</v>
      </c>
      <c r="M29" s="118">
        <f>'SS3-Orifice1 (4)'!M18</f>
        <v>9.7328349999999998E-4</v>
      </c>
      <c r="N29" s="118">
        <f>'SS3-Orifice1 (4)'!N18</f>
        <v>7</v>
      </c>
      <c r="O29" s="118">
        <f>'SS3-Orifice1 (4)'!O18</f>
        <v>2.8260000000000001</v>
      </c>
      <c r="P29" s="118">
        <f>'SS3-Orifice1 (4)'!P18</f>
        <v>1.946567E-3</v>
      </c>
      <c r="Q29" s="118">
        <f>'SS3-Orifice1 (4)'!Q18</f>
        <v>9.7328349999999998E-4</v>
      </c>
      <c r="R29" s="118">
        <f>'SS3-Orifice1 (4)'!R18</f>
        <v>7</v>
      </c>
      <c r="S29" s="118">
        <f>'SS3-Orifice1 (4)'!S18</f>
        <v>2.8260000000000001</v>
      </c>
      <c r="T29" s="118">
        <f>'SS3-Orifice1 (4)'!T18</f>
        <v>3.4720000000000001E-12</v>
      </c>
      <c r="U29" s="118">
        <f>'SS3-Orifice1 (4)'!U18</f>
        <v>6.3629999999999995E-8</v>
      </c>
      <c r="V29" s="118">
        <f>'SS3-Orifice1 (4)'!V18</f>
        <v>1.20774</v>
      </c>
      <c r="W29" s="118">
        <f>'SS3-Orifice1 (4)'!W18</f>
        <v>1.6000000000000011E-2</v>
      </c>
      <c r="X29" s="118">
        <f>'SS3-Orifice1 (4)'!X18</f>
        <v>47948682.664857604</v>
      </c>
      <c r="Y29" s="118">
        <f>'SS3-Orifice1 (4)'!Y18</f>
        <v>-50</v>
      </c>
      <c r="Z29" s="118">
        <f>'SS3-Orifice1 (4)'!Z18</f>
        <v>4</v>
      </c>
      <c r="AA29" s="118">
        <f>'SS3-Orifice1 (4)'!AA18</f>
        <v>0.114</v>
      </c>
      <c r="AB29" s="118">
        <f>'SS3-Orifice1 (4)'!AB18</f>
        <v>0.03</v>
      </c>
      <c r="AC29" s="118">
        <f>'SS3-Orifice1 (4)'!AC18</f>
        <v>1.43460440594363</v>
      </c>
      <c r="AD29" s="118">
        <f>'SS3-Orifice1 (4)'!AD18</f>
        <v>0.82401837389699695</v>
      </c>
      <c r="AE29" s="118">
        <f>'SS3-Orifice1 (4)'!AE18</f>
        <v>4.3859648856876596</v>
      </c>
      <c r="AF29" s="118">
        <f>'SS3-Orifice1 (4)'!AF18</f>
        <v>2.00346233208034</v>
      </c>
      <c r="AG29" s="118">
        <f>'SS3-Orifice1 (4)'!AG18</f>
        <v>2.37129966974938</v>
      </c>
      <c r="AH29" s="118">
        <f>'SS3-Orifice1 (4)'!AH18</f>
        <v>2.37123944335627</v>
      </c>
      <c r="AI29" s="118">
        <f>'SS3-Orifice1 (4)'!AI18</f>
        <v>0.522519548400879</v>
      </c>
      <c r="AJ29" s="118">
        <f>'SS3-Orifice1 (4)'!AJ18</f>
        <v>1.62162979836565</v>
      </c>
      <c r="AK29" s="118">
        <f>'SS3-Orifice1 (4)'!AK18</f>
        <v>1.43460440594363</v>
      </c>
      <c r="AL29" s="118">
        <f>'SS3-Orifice1 (4)'!AL18</f>
        <v>0.82401837389699695</v>
      </c>
      <c r="AM29" s="118">
        <f>'SS3-Orifice1 (4)'!AM18</f>
        <v>194.68370215553199</v>
      </c>
      <c r="AN29" s="118">
        <f>'SS3-Orifice1 (4)'!AN18</f>
        <v>0.61058603204662898</v>
      </c>
      <c r="AO29" s="118">
        <f>'SS3-Orifice1 (4)'!AO18</f>
        <v>81972.2224591462</v>
      </c>
      <c r="AP29" s="118">
        <f>'SS3-Orifice1 (4)'!AP18</f>
        <v>693.34317627348605</v>
      </c>
      <c r="AQ29" s="118">
        <f>'SS3-Orifice1 (4)'!AQ18</f>
        <v>1951.9370933975499</v>
      </c>
      <c r="AR29" s="118">
        <f>'SS3-Orifice1 (4)'!AR18</f>
        <v>3756.3735087436798</v>
      </c>
      <c r="AS29" s="118">
        <f>'SS3-Orifice1 (4)'!AS18</f>
        <v>2197.5278293288002</v>
      </c>
      <c r="AT29" s="108">
        <f>'SS3-Orifice1 (4)'!AT18</f>
        <v>-3756.3735087436798</v>
      </c>
      <c r="AU29" s="109">
        <f t="shared" si="2"/>
        <v>0.57438717634147229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(4)'!I19</f>
        <v>0.5</v>
      </c>
      <c r="J30" s="118">
        <f>'SS3-Orifice1 (4)'!J19</f>
        <v>6</v>
      </c>
      <c r="K30" s="118">
        <f>'SS3-Orifice1 (4)'!K19</f>
        <v>0.48244140000000002</v>
      </c>
      <c r="L30" s="118">
        <f>'SS3-Orifice1 (4)'!L19</f>
        <v>1.946567E-3</v>
      </c>
      <c r="M30" s="118">
        <f>'SS3-Orifice1 (4)'!M19</f>
        <v>9.7328349999999998E-4</v>
      </c>
      <c r="N30" s="118">
        <f>'SS3-Orifice1 (4)'!N19</f>
        <v>7</v>
      </c>
      <c r="O30" s="118">
        <f>'SS3-Orifice1 (4)'!O19</f>
        <v>2.8260000000000001</v>
      </c>
      <c r="P30" s="118">
        <f>'SS3-Orifice1 (4)'!P19</f>
        <v>1.946567E-3</v>
      </c>
      <c r="Q30" s="118">
        <f>'SS3-Orifice1 (4)'!Q19</f>
        <v>9.7328349999999998E-4</v>
      </c>
      <c r="R30" s="118">
        <f>'SS3-Orifice1 (4)'!R19</f>
        <v>7</v>
      </c>
      <c r="S30" s="118">
        <f>'SS3-Orifice1 (4)'!S19</f>
        <v>2.8260000000000001</v>
      </c>
      <c r="T30" s="118">
        <f>'SS3-Orifice1 (4)'!T19</f>
        <v>3.4720000000000001E-12</v>
      </c>
      <c r="U30" s="118">
        <f>'SS3-Orifice1 (4)'!U19</f>
        <v>6.3629999999999995E-8</v>
      </c>
      <c r="V30" s="118">
        <f>'SS3-Orifice1 (4)'!V19</f>
        <v>1.20774</v>
      </c>
      <c r="W30" s="118">
        <f>'SS3-Orifice1 (4)'!W19</f>
        <v>1.7999999999999992E-2</v>
      </c>
      <c r="X30" s="118">
        <f>'SS3-Orifice1 (4)'!X19</f>
        <v>60685051.497710504</v>
      </c>
      <c r="Y30" s="118">
        <f>'SS3-Orifice1 (4)'!Y19</f>
        <v>-50</v>
      </c>
      <c r="Z30" s="118">
        <f>'SS3-Orifice1 (4)'!Z19</f>
        <v>4</v>
      </c>
      <c r="AA30" s="118">
        <f>'SS3-Orifice1 (4)'!AA19</f>
        <v>0.114</v>
      </c>
      <c r="AB30" s="118">
        <f>'SS3-Orifice1 (4)'!AB19</f>
        <v>0.03</v>
      </c>
      <c r="AC30" s="118">
        <f>'SS3-Orifice1 (4)'!AC19</f>
        <v>1.57312578991029</v>
      </c>
      <c r="AD30" s="118">
        <f>'SS3-Orifice1 (4)'!AD19</f>
        <v>0.80523115029639702</v>
      </c>
      <c r="AE30" s="118">
        <f>'SS3-Orifice1 (4)'!AE19</f>
        <v>4.3859649094150797</v>
      </c>
      <c r="AF30" s="118">
        <f>'SS3-Orifice1 (4)'!AF19</f>
        <v>2.0721880037996798</v>
      </c>
      <c r="AG30" s="118">
        <f>'SS3-Orifice1 (4)'!AG19</f>
        <v>2.3694359141198702</v>
      </c>
      <c r="AH30" s="118">
        <f>'SS3-Orifice1 (4)'!AH19</f>
        <v>2.3709790747464399</v>
      </c>
      <c r="AI30" s="118">
        <f>'SS3-Orifice1 (4)'!AI19</f>
        <v>0.50877178999483497</v>
      </c>
      <c r="AJ30" s="118">
        <f>'SS3-Orifice1 (4)'!AJ19</f>
        <v>1.7919622356781799</v>
      </c>
      <c r="AK30" s="118">
        <f>'SS3-Orifice1 (4)'!AK19</f>
        <v>1.57312578991029</v>
      </c>
      <c r="AL30" s="118">
        <f>'SS3-Orifice1 (4)'!AL19</f>
        <v>0.80523115029639702</v>
      </c>
      <c r="AM30" s="118">
        <f>'SS3-Orifice1 (4)'!AM19</f>
        <v>199.180793892369</v>
      </c>
      <c r="AN30" s="118">
        <f>'SS3-Orifice1 (4)'!AN19</f>
        <v>0.76789463961389404</v>
      </c>
      <c r="AO30" s="118">
        <f>'SS3-Orifice1 (4)'!AO19</f>
        <v>71493.419030738907</v>
      </c>
      <c r="AP30" s="118">
        <f>'SS3-Orifice1 (4)'!AP19</f>
        <v>683.64781839228704</v>
      </c>
      <c r="AQ30" s="118">
        <f>'SS3-Orifice1 (4)'!AQ19</f>
        <v>1951.8705497886599</v>
      </c>
      <c r="AR30" s="118">
        <f>'SS3-Orifice1 (4)'!AR19</f>
        <v>3756.3626907033899</v>
      </c>
      <c r="AS30" s="118">
        <f>'SS3-Orifice1 (4)'!AS19</f>
        <v>2107.8642357912599</v>
      </c>
      <c r="AT30" s="108">
        <f>'SS3-Orifice1 (4)'!AT19</f>
        <v>-3756.3626907033899</v>
      </c>
      <c r="AU30" s="109">
        <f t="shared" si="2"/>
        <v>0.51186698194193148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(4)'!I20</f>
        <v>0.5</v>
      </c>
      <c r="J31" s="118">
        <f>'SS3-Orifice1 (4)'!J20</f>
        <v>6</v>
      </c>
      <c r="K31" s="118">
        <f>'SS3-Orifice1 (4)'!K20</f>
        <v>0.48244140000000002</v>
      </c>
      <c r="L31" s="118">
        <f>'SS3-Orifice1 (4)'!L20</f>
        <v>1.946567E-3</v>
      </c>
      <c r="M31" s="118">
        <f>'SS3-Orifice1 (4)'!M20</f>
        <v>9.7328349999999998E-4</v>
      </c>
      <c r="N31" s="118">
        <f>'SS3-Orifice1 (4)'!N20</f>
        <v>7</v>
      </c>
      <c r="O31" s="118">
        <f>'SS3-Orifice1 (4)'!O20</f>
        <v>2.8260000000000001</v>
      </c>
      <c r="P31" s="118">
        <f>'SS3-Orifice1 (4)'!P20</f>
        <v>1.946567E-3</v>
      </c>
      <c r="Q31" s="118">
        <f>'SS3-Orifice1 (4)'!Q20</f>
        <v>9.7328349999999998E-4</v>
      </c>
      <c r="R31" s="118">
        <f>'SS3-Orifice1 (4)'!R20</f>
        <v>7</v>
      </c>
      <c r="S31" s="118">
        <f>'SS3-Orifice1 (4)'!S20</f>
        <v>2.8260000000000001</v>
      </c>
      <c r="T31" s="118">
        <f>'SS3-Orifice1 (4)'!T20</f>
        <v>3.4720000000000001E-12</v>
      </c>
      <c r="U31" s="118">
        <f>'SS3-Orifice1 (4)'!U20</f>
        <v>6.3629999999999995E-8</v>
      </c>
      <c r="V31" s="118">
        <f>'SS3-Orifice1 (4)'!V20</f>
        <v>1.20774</v>
      </c>
      <c r="W31" s="118">
        <f>'SS3-Orifice1 (4)'!W20</f>
        <v>1.999999999999999E-2</v>
      </c>
      <c r="X31" s="118">
        <f>'SS3-Orifice1 (4)'!X20</f>
        <v>74919816.6638401</v>
      </c>
      <c r="Y31" s="118">
        <f>'SS3-Orifice1 (4)'!Y20</f>
        <v>-50</v>
      </c>
      <c r="Z31" s="118">
        <f>'SS3-Orifice1 (4)'!Z20</f>
        <v>4</v>
      </c>
      <c r="AA31" s="118">
        <f>'SS3-Orifice1 (4)'!AA20</f>
        <v>0.114</v>
      </c>
      <c r="AB31" s="118">
        <f>'SS3-Orifice1 (4)'!AB20</f>
        <v>0.03</v>
      </c>
      <c r="AC31" s="118">
        <f>'SS3-Orifice1 (4)'!AC20</f>
        <v>1.7147704547357601</v>
      </c>
      <c r="AD31" s="118">
        <f>'SS3-Orifice1 (4)'!AD20</f>
        <v>0.77607887560282696</v>
      </c>
      <c r="AE31" s="118">
        <f>'SS3-Orifice1 (4)'!AE20</f>
        <v>4.3859647077565898</v>
      </c>
      <c r="AF31" s="118">
        <f>'SS3-Orifice1 (4)'!AF20</f>
        <v>2.0658125927577502</v>
      </c>
      <c r="AG31" s="118">
        <f>'SS3-Orifice1 (4)'!AG20</f>
        <v>2.3696766698541398</v>
      </c>
      <c r="AH31" s="118">
        <f>'SS3-Orifice1 (4)'!AH20</f>
        <v>2.3686357744871298</v>
      </c>
      <c r="AI31" s="118">
        <f>'SS3-Orifice1 (4)'!AI20</f>
        <v>0.49339169559441298</v>
      </c>
      <c r="AJ31" s="118">
        <f>'SS3-Orifice1 (4)'!AJ20</f>
        <v>1.9823331745762001</v>
      </c>
      <c r="AK31" s="118">
        <f>'SS3-Orifice1 (4)'!AK20</f>
        <v>1.7147704547357601</v>
      </c>
      <c r="AL31" s="118">
        <f>'SS3-Orifice1 (4)'!AL20</f>
        <v>0.77607887560282696</v>
      </c>
      <c r="AM31" s="118">
        <f>'SS3-Orifice1 (4)'!AM20</f>
        <v>206.58957878024901</v>
      </c>
      <c r="AN31" s="118">
        <f>'SS3-Orifice1 (4)'!AN20</f>
        <v>0.93869157913293599</v>
      </c>
      <c r="AO31" s="118">
        <f>'SS3-Orifice1 (4)'!AO20</f>
        <v>63766.461952051097</v>
      </c>
      <c r="AP31" s="118">
        <f>'SS3-Orifice1 (4)'!AP20</f>
        <v>672.68121657107201</v>
      </c>
      <c r="AQ31" s="118">
        <f>'SS3-Orifice1 (4)'!AQ20</f>
        <v>1951.8833052090799</v>
      </c>
      <c r="AR31" s="118">
        <f>'SS3-Orifice1 (4)'!AR20</f>
        <v>3756.3834877695599</v>
      </c>
      <c r="AS31" s="118">
        <f>'SS3-Orifice1 (4)'!AS20</f>
        <v>2075.7992853932801</v>
      </c>
      <c r="AT31" s="108">
        <f>'SS3-Orifice1 (4)'!AT20</f>
        <v>-3756.3834877695599</v>
      </c>
      <c r="AU31" s="109">
        <f t="shared" si="2"/>
        <v>0.45258470220284841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(4)'!I21</f>
        <v>0.5</v>
      </c>
      <c r="J32" s="118">
        <f>'SS3-Orifice1 (4)'!J21</f>
        <v>6</v>
      </c>
      <c r="K32" s="118">
        <f>'SS3-Orifice1 (4)'!K21</f>
        <v>0.48244140000000002</v>
      </c>
      <c r="L32" s="118">
        <f>'SS3-Orifice1 (4)'!L21</f>
        <v>1.946567E-3</v>
      </c>
      <c r="M32" s="118">
        <f>'SS3-Orifice1 (4)'!M21</f>
        <v>9.7328349999999998E-4</v>
      </c>
      <c r="N32" s="118">
        <f>'SS3-Orifice1 (4)'!N21</f>
        <v>7</v>
      </c>
      <c r="O32" s="118">
        <f>'SS3-Orifice1 (4)'!O21</f>
        <v>2.8260000000000001</v>
      </c>
      <c r="P32" s="118">
        <f>'SS3-Orifice1 (4)'!P21</f>
        <v>1.946567E-3</v>
      </c>
      <c r="Q32" s="118">
        <f>'SS3-Orifice1 (4)'!Q21</f>
        <v>9.7328349999999998E-4</v>
      </c>
      <c r="R32" s="118">
        <f>'SS3-Orifice1 (4)'!R21</f>
        <v>7</v>
      </c>
      <c r="S32" s="118">
        <f>'SS3-Orifice1 (4)'!S21</f>
        <v>2.8260000000000001</v>
      </c>
      <c r="T32" s="118">
        <f>'SS3-Orifice1 (4)'!T21</f>
        <v>3.4720000000000001E-12</v>
      </c>
      <c r="U32" s="118">
        <f>'SS3-Orifice1 (4)'!U21</f>
        <v>6.3629999999999995E-8</v>
      </c>
      <c r="V32" s="118">
        <f>'SS3-Orifice1 (4)'!V21</f>
        <v>1.20774</v>
      </c>
      <c r="W32" s="118">
        <f>'SS3-Orifice1 (4)'!W21</f>
        <v>2.8999999999999998E-2</v>
      </c>
      <c r="X32" s="118">
        <f>'SS3-Orifice1 (4)'!X21</f>
        <v>157518914.53572401</v>
      </c>
      <c r="Y32" s="118">
        <f>'SS3-Orifice1 (4)'!Y21</f>
        <v>-50</v>
      </c>
      <c r="Z32" s="118">
        <f>'SS3-Orifice1 (4)'!Z21</f>
        <v>4</v>
      </c>
      <c r="AA32" s="118">
        <f>'SS3-Orifice1 (4)'!AA21</f>
        <v>0.114</v>
      </c>
      <c r="AB32" s="118">
        <f>'SS3-Orifice1 (4)'!AB21</f>
        <v>0.03</v>
      </c>
      <c r="AC32" s="118">
        <f>'SS3-Orifice1 (4)'!AC21</f>
        <v>2.5188296654901299</v>
      </c>
      <c r="AD32" s="118">
        <f>'SS3-Orifice1 (4)'!AD21</f>
        <v>0.64001674109778794</v>
      </c>
      <c r="AE32" s="118">
        <f>'SS3-Orifice1 (4)'!AE21</f>
        <v>4.3859647650463804</v>
      </c>
      <c r="AF32" s="118">
        <f>'SS3-Orifice1 (4)'!AF21</f>
        <v>1.81692445637667</v>
      </c>
      <c r="AG32" s="118">
        <f>'SS3-Orifice1 (4)'!AG21</f>
        <v>2.3724326567023502</v>
      </c>
      <c r="AH32" s="118">
        <f>'SS3-Orifice1 (4)'!AH21</f>
        <v>2.3733599361784101</v>
      </c>
      <c r="AI32" s="118">
        <f>'SS3-Orifice1 (4)'!AI21</f>
        <v>0.40213692028660702</v>
      </c>
      <c r="AJ32" s="118">
        <f>'SS3-Orifice1 (4)'!AJ21</f>
        <v>3.0869685104703199</v>
      </c>
      <c r="AK32" s="118">
        <f>'SS3-Orifice1 (4)'!AK21</f>
        <v>2.5188296654901299</v>
      </c>
      <c r="AL32" s="118">
        <f>'SS3-Orifice1 (4)'!AL21</f>
        <v>0.64001674109778794</v>
      </c>
      <c r="AM32" s="118">
        <f>'SS3-Orifice1 (4)'!AM21</f>
        <v>249.83480597996601</v>
      </c>
      <c r="AN32" s="118">
        <f>'SS3-Orifice1 (4)'!AN21</f>
        <v>1.8788129243923399</v>
      </c>
      <c r="AO32" s="118">
        <f>'SS3-Orifice1 (4)'!AO21</f>
        <v>46837.849839725503</v>
      </c>
      <c r="AP32" s="118">
        <f>'SS3-Orifice1 (4)'!AP21</f>
        <v>577.69535830748396</v>
      </c>
      <c r="AQ32" s="118">
        <f>'SS3-Orifice1 (4)'!AQ21</f>
        <v>1940.3354218403799</v>
      </c>
      <c r="AR32" s="118">
        <f>'SS3-Orifice1 (4)'!AR21</f>
        <v>3756.30814720029</v>
      </c>
      <c r="AS32" s="118">
        <f>'SS3-Orifice1 (4)'!AS21</f>
        <v>1815.6424649085</v>
      </c>
      <c r="AT32" s="108">
        <f>'SS3-Orifice1 (4)'!AT21</f>
        <v>-3756.30814720029</v>
      </c>
      <c r="AU32" s="109">
        <f t="shared" si="2"/>
        <v>0.25409290269465262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(4)'!I22</f>
        <v>0.5</v>
      </c>
      <c r="J33" s="118">
        <f>'SS3-Orifice1 (4)'!J22</f>
        <v>6</v>
      </c>
      <c r="K33" s="118">
        <f>'SS3-Orifice1 (4)'!K22</f>
        <v>0.48244140000000002</v>
      </c>
      <c r="L33" s="118">
        <f>'SS3-Orifice1 (4)'!L22</f>
        <v>1.946567E-3</v>
      </c>
      <c r="M33" s="118">
        <f>'SS3-Orifice1 (4)'!M22</f>
        <v>9.7328349999999998E-4</v>
      </c>
      <c r="N33" s="118">
        <f>'SS3-Orifice1 (4)'!N22</f>
        <v>7</v>
      </c>
      <c r="O33" s="118">
        <f>'SS3-Orifice1 (4)'!O22</f>
        <v>2.8260000000000001</v>
      </c>
      <c r="P33" s="118">
        <f>'SS3-Orifice1 (4)'!P22</f>
        <v>1.946567E-3</v>
      </c>
      <c r="Q33" s="118">
        <f>'SS3-Orifice1 (4)'!Q22</f>
        <v>9.7328349999999998E-4</v>
      </c>
      <c r="R33" s="118">
        <f>'SS3-Orifice1 (4)'!R22</f>
        <v>7</v>
      </c>
      <c r="S33" s="118">
        <f>'SS3-Orifice1 (4)'!S22</f>
        <v>2.8260000000000001</v>
      </c>
      <c r="T33" s="118">
        <f>'SS3-Orifice1 (4)'!T22</f>
        <v>3.4720000000000001E-12</v>
      </c>
      <c r="U33" s="118">
        <f>'SS3-Orifice1 (4)'!U22</f>
        <v>6.3629999999999995E-8</v>
      </c>
      <c r="V33" s="118">
        <f>'SS3-Orifice1 (4)'!V22</f>
        <v>1.20774</v>
      </c>
      <c r="W33" s="118">
        <f>'SS3-Orifice1 (4)'!W22</f>
        <v>3.2000000000000001E-2</v>
      </c>
      <c r="X33" s="118">
        <f>'SS3-Orifice1 (4)'!X22</f>
        <v>191794730.65943101</v>
      </c>
      <c r="Y33" s="118">
        <f>'SS3-Orifice1 (4)'!Y22</f>
        <v>-50</v>
      </c>
      <c r="Z33" s="118">
        <f>'SS3-Orifice1 (4)'!Z22</f>
        <v>4</v>
      </c>
      <c r="AA33" s="118">
        <f>'SS3-Orifice1 (4)'!AA22</f>
        <v>0.114</v>
      </c>
      <c r="AB33" s="118">
        <f>'SS3-Orifice1 (4)'!AB22</f>
        <v>0.03</v>
      </c>
      <c r="AC33" s="118">
        <f>'SS3-Orifice1 (4)'!AC22</f>
        <v>2.81257242260271</v>
      </c>
      <c r="AD33" s="118">
        <f>'SS3-Orifice1 (4)'!AD22</f>
        <v>0.57829571247831102</v>
      </c>
      <c r="AE33" s="118">
        <f>'SS3-Orifice1 (4)'!AE22</f>
        <v>4.3859648993414897</v>
      </c>
      <c r="AF33" s="118">
        <f>'SS3-Orifice1 (4)'!AF22</f>
        <v>1.61166844990057</v>
      </c>
      <c r="AG33" s="118">
        <f>'SS3-Orifice1 (4)'!AG22</f>
        <v>2.37417495845532</v>
      </c>
      <c r="AH33" s="118">
        <f>'SS3-Orifice1 (4)'!AH22</f>
        <v>2.3716495815277501</v>
      </c>
      <c r="AI33" s="118">
        <f>'SS3-Orifice1 (4)'!AI22</f>
        <v>0.364760064425104</v>
      </c>
      <c r="AJ33" s="118">
        <f>'SS3-Orifice1 (4)'!AJ22</f>
        <v>3.5452960191490601</v>
      </c>
      <c r="AK33" s="118">
        <f>'SS3-Orifice1 (4)'!AK22</f>
        <v>2.81257242260271</v>
      </c>
      <c r="AL33" s="118">
        <f>'SS3-Orifice1 (4)'!AL22</f>
        <v>0.57829571247831102</v>
      </c>
      <c r="AM33" s="118">
        <f>'SS3-Orifice1 (4)'!AM22</f>
        <v>275.97118435515898</v>
      </c>
      <c r="AN33" s="118">
        <f>'SS3-Orifice1 (4)'!AN22</f>
        <v>2.2342767101244001</v>
      </c>
      <c r="AO33" s="118">
        <f>'SS3-Orifice1 (4)'!AO22</f>
        <v>43987.753448853196</v>
      </c>
      <c r="AP33" s="118">
        <f>'SS3-Orifice1 (4)'!AP22</f>
        <v>598.98643577715995</v>
      </c>
      <c r="AQ33" s="118">
        <f>'SS3-Orifice1 (4)'!AQ22</f>
        <v>1821.08829246154</v>
      </c>
      <c r="AR33" s="118">
        <f>'SS3-Orifice1 (4)'!AR22</f>
        <v>3756.2135493742799</v>
      </c>
      <c r="AS33" s="118">
        <f>'SS3-Orifice1 (4)'!AS22</f>
        <v>1938.8774791406099</v>
      </c>
      <c r="AT33" s="108">
        <f>'SS3-Orifice1 (4)'!AT22</f>
        <v>-3756.2135493742799</v>
      </c>
      <c r="AU33" s="109">
        <f t="shared" si="2"/>
        <v>0.20561095879023281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(4)'!I23</f>
        <v>0.5</v>
      </c>
      <c r="J34" s="118">
        <f>'SS3-Orifice1 (4)'!J23</f>
        <v>6</v>
      </c>
      <c r="K34" s="118">
        <f>'SS3-Orifice1 (4)'!K23</f>
        <v>0.48244140000000002</v>
      </c>
      <c r="L34" s="118">
        <f>'SS3-Orifice1 (4)'!L23</f>
        <v>1.946567E-3</v>
      </c>
      <c r="M34" s="118">
        <f>'SS3-Orifice1 (4)'!M23</f>
        <v>9.7328349999999998E-4</v>
      </c>
      <c r="N34" s="118">
        <f>'SS3-Orifice1 (4)'!N23</f>
        <v>7</v>
      </c>
      <c r="O34" s="118">
        <f>'SS3-Orifice1 (4)'!O23</f>
        <v>2.8260000000000001</v>
      </c>
      <c r="P34" s="118">
        <f>'SS3-Orifice1 (4)'!P23</f>
        <v>1.946567E-3</v>
      </c>
      <c r="Q34" s="118">
        <f>'SS3-Orifice1 (4)'!Q23</f>
        <v>9.7328349999999998E-4</v>
      </c>
      <c r="R34" s="118">
        <f>'SS3-Orifice1 (4)'!R23</f>
        <v>7</v>
      </c>
      <c r="S34" s="118">
        <f>'SS3-Orifice1 (4)'!S23</f>
        <v>2.8260000000000001</v>
      </c>
      <c r="T34" s="118">
        <f>'SS3-Orifice1 (4)'!T23</f>
        <v>3.4720000000000001E-12</v>
      </c>
      <c r="U34" s="118">
        <f>'SS3-Orifice1 (4)'!U23</f>
        <v>6.3629999999999995E-8</v>
      </c>
      <c r="V34" s="118">
        <f>'SS3-Orifice1 (4)'!V23</f>
        <v>1.20774</v>
      </c>
      <c r="W34" s="118">
        <f>'SS3-Orifice1 (4)'!W23</f>
        <v>3.2999999999999995E-2</v>
      </c>
      <c r="X34" s="118">
        <f>'SS3-Orifice1 (4)'!X23</f>
        <v>203969200.86730501</v>
      </c>
      <c r="Y34" s="118">
        <f>'SS3-Orifice1 (4)'!Y23</f>
        <v>-50</v>
      </c>
      <c r="Z34" s="118">
        <f>'SS3-Orifice1 (4)'!Z23</f>
        <v>4</v>
      </c>
      <c r="AA34" s="118">
        <f>'SS3-Orifice1 (4)'!AA23</f>
        <v>0.114</v>
      </c>
      <c r="AB34" s="118">
        <f>'SS3-Orifice1 (4)'!AB23</f>
        <v>0.03</v>
      </c>
      <c r="AC34" s="118">
        <f>'SS3-Orifice1 (4)'!AC23</f>
        <v>2.9185044827897202</v>
      </c>
      <c r="AD34" s="118">
        <f>'SS3-Orifice1 (4)'!AD23</f>
        <v>0.56001403811610895</v>
      </c>
      <c r="AE34" s="118">
        <f>'SS3-Orifice1 (4)'!AE23</f>
        <v>4.38596490170882</v>
      </c>
      <c r="AF34" s="118">
        <f>'SS3-Orifice1 (4)'!AF23</f>
        <v>1.6825198386081901</v>
      </c>
      <c r="AG34" s="118">
        <f>'SS3-Orifice1 (4)'!AG23</f>
        <v>2.3704387198416801</v>
      </c>
      <c r="AH34" s="118">
        <f>'SS3-Orifice1 (4)'!AH23</f>
        <v>2.36930048006653</v>
      </c>
      <c r="AI34" s="118">
        <f>'SS3-Orifice1 (4)'!AI23</f>
        <v>0.35136807689426702</v>
      </c>
      <c r="AJ34" s="118">
        <f>'SS3-Orifice1 (4)'!AJ23</f>
        <v>3.7080831004681398</v>
      </c>
      <c r="AK34" s="118">
        <f>'SS3-Orifice1 (4)'!AK23</f>
        <v>2.9185044827897202</v>
      </c>
      <c r="AL34" s="118">
        <f>'SS3-Orifice1 (4)'!AL23</f>
        <v>0.56001403811610895</v>
      </c>
      <c r="AM34" s="118">
        <f>'SS3-Orifice1 (4)'!AM23</f>
        <v>284.70619208356101</v>
      </c>
      <c r="AN34" s="118">
        <f>'SS3-Orifice1 (4)'!AN23</f>
        <v>2.3584904446736199</v>
      </c>
      <c r="AO34" s="118">
        <f>'SS3-Orifice1 (4)'!AO23</f>
        <v>43243.1690442115</v>
      </c>
      <c r="AP34" s="118">
        <f>'SS3-Orifice1 (4)'!AP23</f>
        <v>557.29682034383802</v>
      </c>
      <c r="AQ34" s="118">
        <f>'SS3-Orifice1 (4)'!AQ23</f>
        <v>1770.5246809622099</v>
      </c>
      <c r="AR34" s="118">
        <f>'SS3-Orifice1 (4)'!AR23</f>
        <v>3756.2524702891201</v>
      </c>
      <c r="AS34" s="118">
        <f>'SS3-Orifice1 (4)'!AS23</f>
        <v>1814.7387704816399</v>
      </c>
      <c r="AT34" s="108">
        <f>'SS3-Orifice1 (4)'!AT23</f>
        <v>-3756.2524702891201</v>
      </c>
      <c r="AU34" s="109">
        <f t="shared" si="2"/>
        <v>0.19188390541062542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(4)'!I24</f>
        <v>0.5</v>
      </c>
      <c r="J35" s="118">
        <f>'SS3-Orifice1 (4)'!J24</f>
        <v>6</v>
      </c>
      <c r="K35" s="118">
        <f>'SS3-Orifice1 (4)'!K24</f>
        <v>0.48244140000000002</v>
      </c>
      <c r="L35" s="118">
        <f>'SS3-Orifice1 (4)'!L24</f>
        <v>1.946567E-3</v>
      </c>
      <c r="M35" s="118">
        <f>'SS3-Orifice1 (4)'!M24</f>
        <v>9.7328349999999998E-4</v>
      </c>
      <c r="N35" s="118">
        <f>'SS3-Orifice1 (4)'!N24</f>
        <v>7</v>
      </c>
      <c r="O35" s="118">
        <f>'SS3-Orifice1 (4)'!O24</f>
        <v>2.8260000000000001</v>
      </c>
      <c r="P35" s="118">
        <f>'SS3-Orifice1 (4)'!P24</f>
        <v>1.946567E-3</v>
      </c>
      <c r="Q35" s="118">
        <f>'SS3-Orifice1 (4)'!Q24</f>
        <v>9.7328349999999998E-4</v>
      </c>
      <c r="R35" s="118">
        <f>'SS3-Orifice1 (4)'!R24</f>
        <v>7</v>
      </c>
      <c r="S35" s="118">
        <f>'SS3-Orifice1 (4)'!S24</f>
        <v>2.8260000000000001</v>
      </c>
      <c r="T35" s="118">
        <f>'SS3-Orifice1 (4)'!T24</f>
        <v>3.4720000000000001E-12</v>
      </c>
      <c r="U35" s="118">
        <f>'SS3-Orifice1 (4)'!U24</f>
        <v>6.3629999999999995E-8</v>
      </c>
      <c r="V35" s="118">
        <f>'SS3-Orifice1 (4)'!V24</f>
        <v>1.20774</v>
      </c>
      <c r="W35" s="118">
        <f>'SS3-Orifice1 (4)'!W24</f>
        <v>4.0000000000000042E-2</v>
      </c>
      <c r="X35" s="118">
        <f>'SS3-Orifice1 (4)'!X24</f>
        <v>299679266.65535998</v>
      </c>
      <c r="Y35" s="118">
        <f>'SS3-Orifice1 (4)'!Y24</f>
        <v>-50</v>
      </c>
      <c r="Z35" s="118">
        <f>'SS3-Orifice1 (4)'!Z24</f>
        <v>4</v>
      </c>
      <c r="AA35" s="118">
        <f>'SS3-Orifice1 (4)'!AA24</f>
        <v>0.114</v>
      </c>
      <c r="AB35" s="118">
        <f>'SS3-Orifice1 (4)'!AB24</f>
        <v>0.03</v>
      </c>
      <c r="AC35" s="118">
        <f>'SS3-Orifice1 (4)'!AC24</f>
        <v>3.2806650663682699</v>
      </c>
      <c r="AD35" s="118">
        <f>'SS3-Orifice1 (4)'!AD24</f>
        <v>0.25472463243772597</v>
      </c>
      <c r="AE35" s="118">
        <f>'SS3-Orifice1 (4)'!AE24</f>
        <v>4.3859645564993599</v>
      </c>
      <c r="AF35" s="118">
        <f>'SS3-Orifice1 (4)'!AF24</f>
        <v>1.9889926436565399</v>
      </c>
      <c r="AG35" s="118">
        <f>'SS3-Orifice1 (4)'!AG24</f>
        <v>2.3763972350940499</v>
      </c>
      <c r="AH35" s="118">
        <f>'SS3-Orifice1 (4)'!AH24</f>
        <v>2.3763200535601601</v>
      </c>
      <c r="AI35" s="118">
        <f>'SS3-Orifice1 (4)'!AI24</f>
        <v>0.16204277629323699</v>
      </c>
      <c r="AJ35" s="118">
        <f>'SS3-Orifice1 (4)'!AJ24</f>
        <v>4.4111164669346596</v>
      </c>
      <c r="AK35" s="118">
        <f>'SS3-Orifice1 (4)'!AK24</f>
        <v>3.2806650663682699</v>
      </c>
      <c r="AL35" s="118">
        <f>'SS3-Orifice1 (4)'!AL24</f>
        <v>0.25472463243772597</v>
      </c>
      <c r="AM35" s="118">
        <f>'SS3-Orifice1 (4)'!AM24</f>
        <v>447.41622562296101</v>
      </c>
      <c r="AN35" s="118">
        <f>'SS3-Orifice1 (4)'!AN24</f>
        <v>3.02594043393053</v>
      </c>
      <c r="AO35" s="118">
        <f>'SS3-Orifice1 (4)'!AO24</f>
        <v>37908.726687489303</v>
      </c>
      <c r="AP35" s="118">
        <f>'SS3-Orifice1 (4)'!AP24</f>
        <v>434.61128043011701</v>
      </c>
      <c r="AQ35" s="118">
        <f>'SS3-Orifice1 (4)'!AQ24</f>
        <v>1255.9338179768699</v>
      </c>
      <c r="AR35" s="118">
        <f>'SS3-Orifice1 (4)'!AR24</f>
        <v>3076.4470183262201</v>
      </c>
      <c r="AS35" s="118">
        <f>'SS3-Orifice1 (4)'!AS24</f>
        <v>1411.0595459629401</v>
      </c>
      <c r="AT35" s="108">
        <f>'SS3-Orifice1 (4)'!AT24</f>
        <v>-3076.4470183262201</v>
      </c>
      <c r="AU35" s="109">
        <f t="shared" si="2"/>
        <v>7.7644205453654788E-2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(4)'!I25</f>
        <v>0.5</v>
      </c>
      <c r="J36" s="118">
        <f>'SS3-Orifice1 (4)'!J25</f>
        <v>6</v>
      </c>
      <c r="K36" s="118">
        <f>'SS3-Orifice1 (4)'!K25</f>
        <v>0.48244140000000002</v>
      </c>
      <c r="L36" s="118">
        <f>'SS3-Orifice1 (4)'!L25</f>
        <v>1.946567E-3</v>
      </c>
      <c r="M36" s="118">
        <f>'SS3-Orifice1 (4)'!M25</f>
        <v>9.7328349999999998E-4</v>
      </c>
      <c r="N36" s="118">
        <f>'SS3-Orifice1 (4)'!N25</f>
        <v>7</v>
      </c>
      <c r="O36" s="118">
        <f>'SS3-Orifice1 (4)'!O25</f>
        <v>2.8260000000000001</v>
      </c>
      <c r="P36" s="118">
        <f>'SS3-Orifice1 (4)'!P25</f>
        <v>1.946567E-3</v>
      </c>
      <c r="Q36" s="118">
        <f>'SS3-Orifice1 (4)'!Q25</f>
        <v>9.7328349999999998E-4</v>
      </c>
      <c r="R36" s="118">
        <f>'SS3-Orifice1 (4)'!R25</f>
        <v>7</v>
      </c>
      <c r="S36" s="118">
        <f>'SS3-Orifice1 (4)'!S25</f>
        <v>2.8260000000000001</v>
      </c>
      <c r="T36" s="118">
        <f>'SS3-Orifice1 (4)'!T25</f>
        <v>3.4720000000000001E-12</v>
      </c>
      <c r="U36" s="118">
        <f>'SS3-Orifice1 (4)'!U25</f>
        <v>6.3629999999999995E-8</v>
      </c>
      <c r="V36" s="118">
        <f>'SS3-Orifice1 (4)'!V25</f>
        <v>1.20774</v>
      </c>
      <c r="W36" s="118">
        <f>'SS3-Orifice1 (4)'!W25</f>
        <v>4.6999999999999952E-2</v>
      </c>
      <c r="X36" s="118">
        <f>'SS3-Orifice1 (4)'!X25</f>
        <v>413744687.526057</v>
      </c>
      <c r="Y36" s="118">
        <f>'SS3-Orifice1 (4)'!Y25</f>
        <v>-50</v>
      </c>
      <c r="Z36" s="118">
        <f>'SS3-Orifice1 (4)'!Z25</f>
        <v>4</v>
      </c>
      <c r="AA36" s="118">
        <f>'SS3-Orifice1 (4)'!AA25</f>
        <v>0.114</v>
      </c>
      <c r="AB36" s="118">
        <f>'SS3-Orifice1 (4)'!AB25</f>
        <v>0.03</v>
      </c>
      <c r="AC36" s="118">
        <f>'SS3-Orifice1 (4)'!AC25</f>
        <v>3.2816599390694301</v>
      </c>
      <c r="AD36" s="118">
        <f>'SS3-Orifice1 (4)'!AD25</f>
        <v>4.5104353795370901E-2</v>
      </c>
      <c r="AE36" s="118">
        <f>'SS3-Orifice1 (4)'!AE25</f>
        <v>4.3859647838066804</v>
      </c>
      <c r="AF36" s="118">
        <f>'SS3-Orifice1 (4)'!AF25</f>
        <v>1.9496019474150099</v>
      </c>
      <c r="AG36" s="118">
        <f>'SS3-Orifice1 (4)'!AG25</f>
        <v>2.3703006807743101</v>
      </c>
      <c r="AH36" s="118">
        <f>'SS3-Orifice1 (4)'!AH25</f>
        <v>2.3711145892403498</v>
      </c>
      <c r="AI36" s="118">
        <f>'SS3-Orifice1 (4)'!AI25</f>
        <v>2.4827405071652601E-2</v>
      </c>
      <c r="AJ36" s="118">
        <f>'SS3-Orifice1 (4)'!AJ25</f>
        <v>4.3837248844930201</v>
      </c>
      <c r="AK36" s="118">
        <f>'SS3-Orifice1 (4)'!AK25</f>
        <v>3.2816599390694301</v>
      </c>
      <c r="AL36" s="118">
        <f>'SS3-Orifice1 (4)'!AL25</f>
        <v>4.5104353795370901E-2</v>
      </c>
      <c r="AM36" s="118">
        <f>'SS3-Orifice1 (4)'!AM25</f>
        <v>1244.4319402742301</v>
      </c>
      <c r="AN36" s="118">
        <f>'SS3-Orifice1 (4)'!AN25</f>
        <v>3.23655558527406</v>
      </c>
      <c r="AO36" s="118">
        <f>'SS3-Orifice1 (4)'!AO25</f>
        <v>35470.4632420091</v>
      </c>
      <c r="AP36" s="118">
        <f>'SS3-Orifice1 (4)'!AP25</f>
        <v>313.72192709368699</v>
      </c>
      <c r="AQ36" s="118">
        <f>'SS3-Orifice1 (4)'!AQ25</f>
        <v>921.19362213985096</v>
      </c>
      <c r="AR36" s="118">
        <f>'SS3-Orifice1 (4)'!AR25</f>
        <v>2140.6017177725398</v>
      </c>
      <c r="AS36" s="118">
        <f>'SS3-Orifice1 (4)'!AS25</f>
        <v>995.24044394216605</v>
      </c>
      <c r="AT36" s="108">
        <f>'SS3-Orifice1 (4)'!AT25</f>
        <v>-2140.6017177725398</v>
      </c>
      <c r="AU36" s="109">
        <f t="shared" si="2"/>
        <v>1.3744371638994685E-2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(4)'!I26</f>
        <v>0.5</v>
      </c>
      <c r="J37" s="118">
        <f>'SS3-Orifice1 (4)'!J26</f>
        <v>6</v>
      </c>
      <c r="K37" s="118">
        <f>'SS3-Orifice1 (4)'!K26</f>
        <v>0.48244140000000002</v>
      </c>
      <c r="L37" s="118">
        <f>'SS3-Orifice1 (4)'!L26</f>
        <v>1.946567E-3</v>
      </c>
      <c r="M37" s="118">
        <f>'SS3-Orifice1 (4)'!M26</f>
        <v>9.7328349999999998E-4</v>
      </c>
      <c r="N37" s="118">
        <f>'SS3-Orifice1 (4)'!N26</f>
        <v>7</v>
      </c>
      <c r="O37" s="118">
        <f>'SS3-Orifice1 (4)'!O26</f>
        <v>2.8260000000000001</v>
      </c>
      <c r="P37" s="118">
        <f>'SS3-Orifice1 (4)'!P26</f>
        <v>1.946567E-3</v>
      </c>
      <c r="Q37" s="118">
        <f>'SS3-Orifice1 (4)'!Q26</f>
        <v>9.7328349999999998E-4</v>
      </c>
      <c r="R37" s="118">
        <f>'SS3-Orifice1 (4)'!R26</f>
        <v>7</v>
      </c>
      <c r="S37" s="118">
        <f>'SS3-Orifice1 (4)'!S26</f>
        <v>2.8260000000000001</v>
      </c>
      <c r="T37" s="118">
        <f>'SS3-Orifice1 (4)'!T26</f>
        <v>3.4720000000000001E-12</v>
      </c>
      <c r="U37" s="118">
        <f>'SS3-Orifice1 (4)'!U26</f>
        <v>6.3629999999999995E-8</v>
      </c>
      <c r="V37" s="118">
        <f>'SS3-Orifice1 (4)'!V26</f>
        <v>1.20774</v>
      </c>
      <c r="W37" s="118">
        <f>'SS3-Orifice1 (4)'!W26</f>
        <v>6.2999999999999987E-2</v>
      </c>
      <c r="X37" s="118">
        <f>'SS3-Orifice1 (4)'!X26</f>
        <v>743391880.84695303</v>
      </c>
      <c r="Y37" s="118">
        <f>'SS3-Orifice1 (4)'!Y26</f>
        <v>-50</v>
      </c>
      <c r="Z37" s="118">
        <f>'SS3-Orifice1 (4)'!Z26</f>
        <v>4</v>
      </c>
      <c r="AA37" s="118">
        <f>'SS3-Orifice1 (4)'!AA26</f>
        <v>0.114</v>
      </c>
      <c r="AB37" s="118">
        <f>'SS3-Orifice1 (4)'!AB26</f>
        <v>0.03</v>
      </c>
      <c r="AC37" s="118">
        <f>'SS3-Orifice1 (4)'!AC26</f>
        <v>3.4851374833295301</v>
      </c>
      <c r="AD37" s="118">
        <f>'SS3-Orifice1 (4)'!AD26</f>
        <v>1.7329241643525101E-6</v>
      </c>
      <c r="AE37" s="118">
        <f>'SS3-Orifice1 (4)'!AE26</f>
        <v>4.4031473537828196</v>
      </c>
      <c r="AF37" s="118">
        <f>'SS3-Orifice1 (4)'!AF26</f>
        <v>1.9496897701290199</v>
      </c>
      <c r="AG37" s="118">
        <f>'SS3-Orifice1 (4)'!AG26</f>
        <v>2.3679370631437302</v>
      </c>
      <c r="AH37" s="118">
        <f>'SS3-Orifice1 (4)'!AH26</f>
        <v>2.3698063704089498</v>
      </c>
      <c r="AI37" s="118">
        <f>'SS3-Orifice1 (4)'!AI26</f>
        <v>1.0869675103953601E-6</v>
      </c>
      <c r="AJ37" s="118">
        <f>'SS3-Orifice1 (4)'!AJ26</f>
        <v>6.1613571183163396</v>
      </c>
      <c r="AK37" s="118">
        <f>'SS3-Orifice1 (4)'!AK26</f>
        <v>3.4851374833295301</v>
      </c>
      <c r="AL37" s="118">
        <f>'SS3-Orifice1 (4)'!AL26</f>
        <v>1.7329241643525101E-6</v>
      </c>
      <c r="AM37" s="118">
        <f>'SS3-Orifice1 (4)'!AM26</f>
        <v>0</v>
      </c>
      <c r="AN37" s="118">
        <f>'SS3-Orifice1 (4)'!AN26</f>
        <v>3.4851357504053699</v>
      </c>
      <c r="AO37" s="118">
        <f>'SS3-Orifice1 (4)'!AO26</f>
        <v>35000.0174031516</v>
      </c>
      <c r="AP37" s="118">
        <f>'SS3-Orifice1 (4)'!AP26</f>
        <v>176.812693857553</v>
      </c>
      <c r="AQ37" s="118">
        <f>'SS3-Orifice1 (4)'!AQ26</f>
        <v>609.69195646391699</v>
      </c>
      <c r="AR37" s="118">
        <f>'SS3-Orifice1 (4)'!AR26</f>
        <v>1513.1453307752499</v>
      </c>
      <c r="AS37" s="118">
        <f>'SS3-Orifice1 (4)'!AS26</f>
        <v>553.86833707659605</v>
      </c>
      <c r="AT37" s="108">
        <f>'SS3-Orifice1 (4)'!AT26</f>
        <v>-1513.1453307752499</v>
      </c>
      <c r="AU37" s="109">
        <f t="shared" si="2"/>
        <v>4.9723265513673765E-7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(4)'!I27</f>
        <v>0.5</v>
      </c>
      <c r="J38" s="112">
        <f>'SS3-Orifice1 (4)'!J27</f>
        <v>6</v>
      </c>
      <c r="K38" s="112">
        <f>'SS3-Orifice1 (4)'!K27</f>
        <v>0.48244140000000002</v>
      </c>
      <c r="L38" s="112">
        <f>'SS3-Orifice1 (4)'!L27</f>
        <v>1.946567E-3</v>
      </c>
      <c r="M38" s="112">
        <f>'SS3-Orifice1 (4)'!M27</f>
        <v>9.7328349999999998E-4</v>
      </c>
      <c r="N38" s="112">
        <f>'SS3-Orifice1 (4)'!N27</f>
        <v>7</v>
      </c>
      <c r="O38" s="112">
        <f>'SS3-Orifice1 (4)'!O27</f>
        <v>2.8260000000000001</v>
      </c>
      <c r="P38" s="112">
        <f>'SS3-Orifice1 (4)'!P27</f>
        <v>1.946567E-3</v>
      </c>
      <c r="Q38" s="112">
        <f>'SS3-Orifice1 (4)'!Q27</f>
        <v>9.7328349999999998E-4</v>
      </c>
      <c r="R38" s="112">
        <f>'SS3-Orifice1 (4)'!R27</f>
        <v>7</v>
      </c>
      <c r="S38" s="112">
        <f>'SS3-Orifice1 (4)'!S27</f>
        <v>2.8260000000000001</v>
      </c>
      <c r="T38" s="112">
        <f>'SS3-Orifice1 (4)'!T27</f>
        <v>3.4720000000000001E-12</v>
      </c>
      <c r="U38" s="112">
        <f>'SS3-Orifice1 (4)'!U27</f>
        <v>6.3629999999999995E-8</v>
      </c>
      <c r="V38" s="112">
        <f>'SS3-Orifice1 (4)'!V27</f>
        <v>1.20774</v>
      </c>
      <c r="W38" s="112">
        <f>'SS3-Orifice1 (4)'!W27</f>
        <v>0.12499999999999985</v>
      </c>
      <c r="X38" s="112">
        <f>'SS3-Orifice1 (4)'!X27</f>
        <v>2926555338.4312501</v>
      </c>
      <c r="Y38" s="112">
        <f>'SS3-Orifice1 (4)'!Y27</f>
        <v>-50</v>
      </c>
      <c r="Z38" s="112">
        <f>'SS3-Orifice1 (4)'!Z27</f>
        <v>4</v>
      </c>
      <c r="AA38" s="112">
        <f>'SS3-Orifice1 (4)'!AA27</f>
        <v>0.114</v>
      </c>
      <c r="AB38" s="112">
        <f>'SS3-Orifice1 (4)'!AB27</f>
        <v>0.03</v>
      </c>
      <c r="AC38" s="112">
        <f>'SS3-Orifice1 (4)'!AC27</f>
        <v>4.44356435303518</v>
      </c>
      <c r="AD38" s="112">
        <f>'SS3-Orifice1 (4)'!AD27</f>
        <v>5.6124193644293099E-7</v>
      </c>
      <c r="AE38" s="112">
        <f>'SS3-Orifice1 (4)'!AE27</f>
        <v>4.3859646709282201</v>
      </c>
      <c r="AF38" s="112">
        <f>'SS3-Orifice1 (4)'!AF27</f>
        <v>1.94856997148244</v>
      </c>
      <c r="AG38" s="112">
        <f>'SS3-Orifice1 (4)'!AG27</f>
        <v>2.3689603945015301</v>
      </c>
      <c r="AH38" s="112">
        <f>'SS3-Orifice1 (4)'!AH27</f>
        <v>2.36820011073242</v>
      </c>
      <c r="AI38" s="112">
        <f>'SS3-Orifice1 (4)'!AI27</f>
        <v>2.8525586685639E-7</v>
      </c>
      <c r="AJ38" s="112">
        <f>'SS3-Orifice1 (4)'!AJ27</f>
        <v>11.5754980141798</v>
      </c>
      <c r="AK38" s="112">
        <f>'SS3-Orifice1 (4)'!AK27</f>
        <v>4.44356435303518</v>
      </c>
      <c r="AL38" s="112">
        <f>'SS3-Orifice1 (4)'!AL27</f>
        <v>5.6124193644293099E-7</v>
      </c>
      <c r="AM38" s="112">
        <f>'SS3-Orifice1 (4)'!AM27</f>
        <v>0</v>
      </c>
      <c r="AN38" s="112">
        <f>'SS3-Orifice1 (4)'!AN27</f>
        <v>4.44356379179324</v>
      </c>
      <c r="AO38" s="112">
        <f>'SS3-Orifice1 (4)'!AO27</f>
        <v>35000.0044206561</v>
      </c>
      <c r="AP38" s="112">
        <f>'SS3-Orifice1 (4)'!AP27</f>
        <v>86.013675816979799</v>
      </c>
      <c r="AQ38" s="112">
        <f>'SS3-Orifice1 (4)'!AQ27</f>
        <v>252.59929174941499</v>
      </c>
      <c r="AR38" s="112">
        <f>'SS3-Orifice1 (4)'!AR27</f>
        <v>496.43357771873599</v>
      </c>
      <c r="AS38" s="112">
        <f>'SS3-Orifice1 (4)'!AS27</f>
        <v>255.56628023797001</v>
      </c>
      <c r="AT38" s="113">
        <f>'SS3-Orifice1 (4)'!AT27</f>
        <v>-496.43357771873599</v>
      </c>
      <c r="AU38" s="114">
        <f t="shared" ref="AU38:AU69" si="7">AL38/AK38</f>
        <v>1.2630444657779611E-7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(4)'!I17</f>
        <v>0.75</v>
      </c>
      <c r="J39" s="118">
        <f>'SS4-Orifice1 (4)'!J17</f>
        <v>7</v>
      </c>
      <c r="K39" s="118">
        <f>'SS4-Orifice1 (4)'!K17</f>
        <v>0.48244140000000002</v>
      </c>
      <c r="L39" s="118">
        <f>'SS4-Orifice1 (4)'!L17</f>
        <v>1.946567E-3</v>
      </c>
      <c r="M39" s="118">
        <f>'SS4-Orifice1 (4)'!M17</f>
        <v>9.7328349999999998E-4</v>
      </c>
      <c r="N39" s="118">
        <f>'SS4-Orifice1 (4)'!N17</f>
        <v>7</v>
      </c>
      <c r="O39" s="118">
        <f>'SS4-Orifice1 (4)'!O17</f>
        <v>2.8260000000000001</v>
      </c>
      <c r="P39" s="118">
        <f>'SS4-Orifice1 (4)'!P17</f>
        <v>1.946567E-3</v>
      </c>
      <c r="Q39" s="118">
        <f>'SS4-Orifice1 (4)'!Q17</f>
        <v>9.7328349999999998E-4</v>
      </c>
      <c r="R39" s="118">
        <f>'SS4-Orifice1 (4)'!R17</f>
        <v>7</v>
      </c>
      <c r="S39" s="118">
        <f>'SS4-Orifice1 (4)'!S17</f>
        <v>2.8260000000000001</v>
      </c>
      <c r="T39" s="118">
        <f>'SS4-Orifice1 (4)'!T17</f>
        <v>3.4720000000000001E-12</v>
      </c>
      <c r="U39" s="118">
        <f>'SS4-Orifice1 (4)'!U17</f>
        <v>6.3629999999999995E-8</v>
      </c>
      <c r="V39" s="118">
        <f>'SS4-Orifice1 (4)'!V17</f>
        <v>1.20774</v>
      </c>
      <c r="W39" s="118">
        <f>'SS4-Orifice1 (4)'!W17</f>
        <v>9.9999999999999985E-3</v>
      </c>
      <c r="X39" s="118">
        <f>'SS4-Orifice1 (4)'!X17</f>
        <v>18729954.165959999</v>
      </c>
      <c r="Y39" s="118">
        <f>'SS4-Orifice1 (4)'!Y17</f>
        <v>-50</v>
      </c>
      <c r="Z39" s="118">
        <f>'SS4-Orifice1 (4)'!Z17</f>
        <v>4</v>
      </c>
      <c r="AA39" s="118">
        <f>'SS4-Orifice1 (4)'!AA17</f>
        <v>0.114</v>
      </c>
      <c r="AB39" s="118">
        <f>'SS4-Orifice1 (4)'!AB17</f>
        <v>0.03</v>
      </c>
      <c r="AC39" s="118">
        <f>'SS4-Orifice1 (4)'!AC17</f>
        <v>1.10332244314017</v>
      </c>
      <c r="AD39" s="118">
        <f>'SS4-Orifice1 (4)'!AD17</f>
        <v>0.86182905217763695</v>
      </c>
      <c r="AE39" s="118">
        <f>'SS4-Orifice1 (4)'!AE17</f>
        <v>5.6704470145206196</v>
      </c>
      <c r="AF39" s="118">
        <f>'SS4-Orifice1 (4)'!AF17</f>
        <v>2.5933512383430699</v>
      </c>
      <c r="AG39" s="118">
        <f>'SS4-Orifice1 (4)'!AG17</f>
        <v>2.3917631996883402</v>
      </c>
      <c r="AH39" s="118">
        <f>'SS4-Orifice1 (4)'!AH17</f>
        <v>2.3878296173672702</v>
      </c>
      <c r="AI39" s="118">
        <f>'SS4-Orifice1 (4)'!AI17</f>
        <v>0.55012815574252805</v>
      </c>
      <c r="AJ39" s="118">
        <f>'SS4-Orifice1 (4)'!AJ17</f>
        <v>1.2310188123975501</v>
      </c>
      <c r="AK39" s="118">
        <f>'SS4-Orifice1 (4)'!AK17</f>
        <v>1.10332244314017</v>
      </c>
      <c r="AL39" s="118">
        <f>'SS4-Orifice1 (4)'!AL17</f>
        <v>0.86182905217763695</v>
      </c>
      <c r="AM39" s="118">
        <f>'SS4-Orifice1 (4)'!AM17</f>
        <v>186.212968017918</v>
      </c>
      <c r="AN39" s="118">
        <f>'SS4-Orifice1 (4)'!AN17</f>
        <v>0.241493390962533</v>
      </c>
      <c r="AO39" s="118">
        <f>'SS4-Orifice1 (4)'!AO17</f>
        <v>159243.861228678</v>
      </c>
      <c r="AP39" s="118">
        <f>'SS4-Orifice1 (4)'!AP17</f>
        <v>854.92375591060204</v>
      </c>
      <c r="AQ39" s="118">
        <f>'SS4-Orifice1 (4)'!AQ17</f>
        <v>2514.51936871106</v>
      </c>
      <c r="AR39" s="118">
        <f>'SS4-Orifice1 (4)'!AR17</f>
        <v>3768.3095955027502</v>
      </c>
      <c r="AS39" s="118">
        <f>'SS4-Orifice1 (4)'!AS17</f>
        <v>2055.34181373298</v>
      </c>
      <c r="AT39" s="108">
        <f>'SS4-Orifice1 (4)'!AT17</f>
        <v>-3768.3095955027502</v>
      </c>
      <c r="AU39" s="115">
        <f t="shared" si="7"/>
        <v>0.78112165445015525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(4)'!I18</f>
        <v>0.75</v>
      </c>
      <c r="J40" s="118">
        <f>'SS4-Orifice1 (4)'!J18</f>
        <v>7</v>
      </c>
      <c r="K40" s="118">
        <f>'SS4-Orifice1 (4)'!K18</f>
        <v>0.48244140000000002</v>
      </c>
      <c r="L40" s="118">
        <f>'SS4-Orifice1 (4)'!L18</f>
        <v>1.946567E-3</v>
      </c>
      <c r="M40" s="118">
        <f>'SS4-Orifice1 (4)'!M18</f>
        <v>9.7328349999999998E-4</v>
      </c>
      <c r="N40" s="118">
        <f>'SS4-Orifice1 (4)'!N18</f>
        <v>7</v>
      </c>
      <c r="O40" s="118">
        <f>'SS4-Orifice1 (4)'!O18</f>
        <v>2.8260000000000001</v>
      </c>
      <c r="P40" s="118">
        <f>'SS4-Orifice1 (4)'!P18</f>
        <v>1.946567E-3</v>
      </c>
      <c r="Q40" s="118">
        <f>'SS4-Orifice1 (4)'!Q18</f>
        <v>9.7328349999999998E-4</v>
      </c>
      <c r="R40" s="118">
        <f>'SS4-Orifice1 (4)'!R18</f>
        <v>7</v>
      </c>
      <c r="S40" s="118">
        <f>'SS4-Orifice1 (4)'!S18</f>
        <v>2.8260000000000001</v>
      </c>
      <c r="T40" s="118">
        <f>'SS4-Orifice1 (4)'!T18</f>
        <v>3.4720000000000001E-12</v>
      </c>
      <c r="U40" s="118">
        <f>'SS4-Orifice1 (4)'!U18</f>
        <v>6.3629999999999995E-8</v>
      </c>
      <c r="V40" s="118">
        <f>'SS4-Orifice1 (4)'!V18</f>
        <v>1.20774</v>
      </c>
      <c r="W40" s="118">
        <f>'SS4-Orifice1 (4)'!W18</f>
        <v>1.6000000000000011E-2</v>
      </c>
      <c r="X40" s="118">
        <f>'SS4-Orifice1 (4)'!X18</f>
        <v>47948682.664857604</v>
      </c>
      <c r="Y40" s="118">
        <f>'SS4-Orifice1 (4)'!Y18</f>
        <v>-50</v>
      </c>
      <c r="Z40" s="118">
        <f>'SS4-Orifice1 (4)'!Z18</f>
        <v>4</v>
      </c>
      <c r="AA40" s="118">
        <f>'SS4-Orifice1 (4)'!AA18</f>
        <v>0.114</v>
      </c>
      <c r="AB40" s="118">
        <f>'SS4-Orifice1 (4)'!AB18</f>
        <v>0.03</v>
      </c>
      <c r="AC40" s="118">
        <f>'SS4-Orifice1 (4)'!AC18</f>
        <v>1.4434405335123399</v>
      </c>
      <c r="AD40" s="118">
        <f>'SS4-Orifice1 (4)'!AD18</f>
        <v>0.83151872314931696</v>
      </c>
      <c r="AE40" s="118">
        <f>'SS4-Orifice1 (4)'!AE18</f>
        <v>5.6934499732516803</v>
      </c>
      <c r="AF40" s="118">
        <f>'SS4-Orifice1 (4)'!AF18</f>
        <v>2.7456406556452699</v>
      </c>
      <c r="AG40" s="118">
        <f>'SS4-Orifice1 (4)'!AG18</f>
        <v>2.37505527542372</v>
      </c>
      <c r="AH40" s="118">
        <f>'SS4-Orifice1 (4)'!AH18</f>
        <v>2.37230878497685</v>
      </c>
      <c r="AI40" s="118">
        <f>'SS4-Orifice1 (4)'!AI18</f>
        <v>0.518585828846997</v>
      </c>
      <c r="AJ40" s="118">
        <f>'SS4-Orifice1 (4)'!AJ18</f>
        <v>1.6217995443093201</v>
      </c>
      <c r="AK40" s="118">
        <f>'SS4-Orifice1 (4)'!AK18</f>
        <v>1.4434405335123399</v>
      </c>
      <c r="AL40" s="118">
        <f>'SS4-Orifice1 (4)'!AL18</f>
        <v>0.83151872314931696</v>
      </c>
      <c r="AM40" s="118">
        <f>'SS4-Orifice1 (4)'!AM18</f>
        <v>192.92397238980001</v>
      </c>
      <c r="AN40" s="118">
        <f>'SS4-Orifice1 (4)'!AN18</f>
        <v>0.61192181036302296</v>
      </c>
      <c r="AO40" s="118">
        <f>'SS4-Orifice1 (4)'!AO18</f>
        <v>82299.242042978294</v>
      </c>
      <c r="AP40" s="118">
        <f>'SS4-Orifice1 (4)'!AP18</f>
        <v>757.79936754875098</v>
      </c>
      <c r="AQ40" s="118">
        <f>'SS4-Orifice1 (4)'!AQ18</f>
        <v>2515.0647228816001</v>
      </c>
      <c r="AR40" s="118">
        <f>'SS4-Orifice1 (4)'!AR18</f>
        <v>3768.4014679986099</v>
      </c>
      <c r="AS40" s="118">
        <f>'SS4-Orifice1 (4)'!AS18</f>
        <v>1793.64194593608</v>
      </c>
      <c r="AT40" s="108">
        <f>'SS4-Orifice1 (4)'!AT18</f>
        <v>-3768.4014679986099</v>
      </c>
      <c r="AU40" s="109">
        <f t="shared" si="7"/>
        <v>0.57606718381807753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(4)'!I19</f>
        <v>0.75</v>
      </c>
      <c r="J41" s="118">
        <f>'SS4-Orifice1 (4)'!J19</f>
        <v>7</v>
      </c>
      <c r="K41" s="118">
        <f>'SS4-Orifice1 (4)'!K19</f>
        <v>0.48244140000000002</v>
      </c>
      <c r="L41" s="118">
        <f>'SS4-Orifice1 (4)'!L19</f>
        <v>1.946567E-3</v>
      </c>
      <c r="M41" s="118">
        <f>'SS4-Orifice1 (4)'!M19</f>
        <v>9.7328349999999998E-4</v>
      </c>
      <c r="N41" s="118">
        <f>'SS4-Orifice1 (4)'!N19</f>
        <v>7</v>
      </c>
      <c r="O41" s="118">
        <f>'SS4-Orifice1 (4)'!O19</f>
        <v>2.8260000000000001</v>
      </c>
      <c r="P41" s="118">
        <f>'SS4-Orifice1 (4)'!P19</f>
        <v>1.946567E-3</v>
      </c>
      <c r="Q41" s="118">
        <f>'SS4-Orifice1 (4)'!Q19</f>
        <v>9.7328349999999998E-4</v>
      </c>
      <c r="R41" s="118">
        <f>'SS4-Orifice1 (4)'!R19</f>
        <v>7</v>
      </c>
      <c r="S41" s="118">
        <f>'SS4-Orifice1 (4)'!S19</f>
        <v>2.8260000000000001</v>
      </c>
      <c r="T41" s="118">
        <f>'SS4-Orifice1 (4)'!T19</f>
        <v>3.4720000000000001E-12</v>
      </c>
      <c r="U41" s="118">
        <f>'SS4-Orifice1 (4)'!U19</f>
        <v>6.3629999999999995E-8</v>
      </c>
      <c r="V41" s="118">
        <f>'SS4-Orifice1 (4)'!V19</f>
        <v>1.20774</v>
      </c>
      <c r="W41" s="118">
        <f>'SS4-Orifice1 (4)'!W19</f>
        <v>1.7999999999999992E-2</v>
      </c>
      <c r="X41" s="118">
        <f>'SS4-Orifice1 (4)'!X19</f>
        <v>60685051.497710504</v>
      </c>
      <c r="Y41" s="118">
        <f>'SS4-Orifice1 (4)'!Y19</f>
        <v>-50</v>
      </c>
      <c r="Z41" s="118">
        <f>'SS4-Orifice1 (4)'!Z19</f>
        <v>4</v>
      </c>
      <c r="AA41" s="118">
        <f>'SS4-Orifice1 (4)'!AA19</f>
        <v>0.114</v>
      </c>
      <c r="AB41" s="118">
        <f>'SS4-Orifice1 (4)'!AB19</f>
        <v>0.03</v>
      </c>
      <c r="AC41" s="118">
        <f>'SS4-Orifice1 (4)'!AC19</f>
        <v>1.58720992978001</v>
      </c>
      <c r="AD41" s="118">
        <f>'SS4-Orifice1 (4)'!AD19</f>
        <v>0.81668237992486703</v>
      </c>
      <c r="AE41" s="118">
        <f>'SS4-Orifice1 (4)'!AE19</f>
        <v>5.6934459789889997</v>
      </c>
      <c r="AF41" s="118">
        <f>'SS4-Orifice1 (4)'!AF19</f>
        <v>2.7785646775121</v>
      </c>
      <c r="AG41" s="118">
        <f>'SS4-Orifice1 (4)'!AG19</f>
        <v>2.38845261066214</v>
      </c>
      <c r="AH41" s="118">
        <f>'SS4-Orifice1 (4)'!AH19</f>
        <v>2.3827374713194298</v>
      </c>
      <c r="AI41" s="118">
        <f>'SS4-Orifice1 (4)'!AI19</f>
        <v>0.50514862148552198</v>
      </c>
      <c r="AJ41" s="118">
        <f>'SS4-Orifice1 (4)'!AJ19</f>
        <v>1.79213904516842</v>
      </c>
      <c r="AK41" s="118">
        <f>'SS4-Orifice1 (4)'!AK19</f>
        <v>1.58720992978001</v>
      </c>
      <c r="AL41" s="118">
        <f>'SS4-Orifice1 (4)'!AL19</f>
        <v>0.81668237992486703</v>
      </c>
      <c r="AM41" s="118">
        <f>'SS4-Orifice1 (4)'!AM19</f>
        <v>196.385557978582</v>
      </c>
      <c r="AN41" s="118">
        <f>'SS4-Orifice1 (4)'!AN19</f>
        <v>0.77052754985514604</v>
      </c>
      <c r="AO41" s="118">
        <f>'SS4-Orifice1 (4)'!AO19</f>
        <v>71889.305154337198</v>
      </c>
      <c r="AP41" s="118">
        <f>'SS4-Orifice1 (4)'!AP19</f>
        <v>882.413943575453</v>
      </c>
      <c r="AQ41" s="118">
        <f>'SS4-Orifice1 (4)'!AQ19</f>
        <v>2515.02920787326</v>
      </c>
      <c r="AR41" s="118">
        <f>'SS4-Orifice1 (4)'!AR19</f>
        <v>3768.4151509588301</v>
      </c>
      <c r="AS41" s="118">
        <f>'SS4-Orifice1 (4)'!AS19</f>
        <v>2085.2902800299198</v>
      </c>
      <c r="AT41" s="108">
        <f>'SS4-Orifice1 (4)'!AT19</f>
        <v>-3768.4151509588301</v>
      </c>
      <c r="AU41" s="109">
        <f t="shared" si="7"/>
        <v>0.51453961105073265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(4)'!I20</f>
        <v>0.75</v>
      </c>
      <c r="J42" s="118">
        <f>'SS4-Orifice1 (4)'!J20</f>
        <v>7</v>
      </c>
      <c r="K42" s="118">
        <f>'SS4-Orifice1 (4)'!K20</f>
        <v>0.48244140000000002</v>
      </c>
      <c r="L42" s="118">
        <f>'SS4-Orifice1 (4)'!L20</f>
        <v>1.946567E-3</v>
      </c>
      <c r="M42" s="118">
        <f>'SS4-Orifice1 (4)'!M20</f>
        <v>9.7328349999999998E-4</v>
      </c>
      <c r="N42" s="118">
        <f>'SS4-Orifice1 (4)'!N20</f>
        <v>7</v>
      </c>
      <c r="O42" s="118">
        <f>'SS4-Orifice1 (4)'!O20</f>
        <v>2.8260000000000001</v>
      </c>
      <c r="P42" s="118">
        <f>'SS4-Orifice1 (4)'!P20</f>
        <v>1.946567E-3</v>
      </c>
      <c r="Q42" s="118">
        <f>'SS4-Orifice1 (4)'!Q20</f>
        <v>9.7328349999999998E-4</v>
      </c>
      <c r="R42" s="118">
        <f>'SS4-Orifice1 (4)'!R20</f>
        <v>7</v>
      </c>
      <c r="S42" s="118">
        <f>'SS4-Orifice1 (4)'!S20</f>
        <v>2.8260000000000001</v>
      </c>
      <c r="T42" s="118">
        <f>'SS4-Orifice1 (4)'!T20</f>
        <v>3.4720000000000001E-12</v>
      </c>
      <c r="U42" s="118">
        <f>'SS4-Orifice1 (4)'!U20</f>
        <v>6.3629999999999995E-8</v>
      </c>
      <c r="V42" s="118">
        <f>'SS4-Orifice1 (4)'!V20</f>
        <v>1.20774</v>
      </c>
      <c r="W42" s="118">
        <f>'SS4-Orifice1 (4)'!W20</f>
        <v>1.999999999999999E-2</v>
      </c>
      <c r="X42" s="118">
        <f>'SS4-Orifice1 (4)'!X20</f>
        <v>74919816.6638401</v>
      </c>
      <c r="Y42" s="118">
        <f>'SS4-Orifice1 (4)'!Y20</f>
        <v>-50</v>
      </c>
      <c r="Z42" s="118">
        <f>'SS4-Orifice1 (4)'!Z20</f>
        <v>4</v>
      </c>
      <c r="AA42" s="118">
        <f>'SS4-Orifice1 (4)'!AA20</f>
        <v>0.114</v>
      </c>
      <c r="AB42" s="118">
        <f>'SS4-Orifice1 (4)'!AB20</f>
        <v>0.03</v>
      </c>
      <c r="AC42" s="118">
        <f>'SS4-Orifice1 (4)'!AC20</f>
        <v>1.7371901740073501</v>
      </c>
      <c r="AD42" s="118">
        <f>'SS4-Orifice1 (4)'!AD20</f>
        <v>0.79345155164797798</v>
      </c>
      <c r="AE42" s="118">
        <f>'SS4-Orifice1 (4)'!AE20</f>
        <v>5.6908337312011703</v>
      </c>
      <c r="AF42" s="118">
        <f>'SS4-Orifice1 (4)'!AF20</f>
        <v>2.6806160779721102</v>
      </c>
      <c r="AG42" s="118">
        <f>'SS4-Orifice1 (4)'!AG20</f>
        <v>2.3964265896602002</v>
      </c>
      <c r="AH42" s="118">
        <f>'SS4-Orifice1 (4)'!AH20</f>
        <v>2.3935472744527102</v>
      </c>
      <c r="AI42" s="118">
        <f>'SS4-Orifice1 (4)'!AI20</f>
        <v>0.49022663299456698</v>
      </c>
      <c r="AJ42" s="118">
        <f>'SS4-Orifice1 (4)'!AJ20</f>
        <v>1.9825178183900301</v>
      </c>
      <c r="AK42" s="118">
        <f>'SS4-Orifice1 (4)'!AK20</f>
        <v>1.7371901740073501</v>
      </c>
      <c r="AL42" s="118">
        <f>'SS4-Orifice1 (4)'!AL20</f>
        <v>0.79345155164797798</v>
      </c>
      <c r="AM42" s="118">
        <f>'SS4-Orifice1 (4)'!AM20</f>
        <v>202.06798348718101</v>
      </c>
      <c r="AN42" s="118">
        <f>'SS4-Orifice1 (4)'!AN20</f>
        <v>0.943738622359371</v>
      </c>
      <c r="AO42" s="118">
        <f>'SS4-Orifice1 (4)'!AO20</f>
        <v>64257.255290833797</v>
      </c>
      <c r="AP42" s="118">
        <f>'SS4-Orifice1 (4)'!AP20</f>
        <v>884.11169748632199</v>
      </c>
      <c r="AQ42" s="118">
        <f>'SS4-Orifice1 (4)'!AQ20</f>
        <v>2514.6047929917099</v>
      </c>
      <c r="AR42" s="118">
        <f>'SS4-Orifice1 (4)'!AR20</f>
        <v>3768.3270840719802</v>
      </c>
      <c r="AS42" s="118">
        <f>'SS4-Orifice1 (4)'!AS20</f>
        <v>2122.5035826084099</v>
      </c>
      <c r="AT42" s="108">
        <f>'SS4-Orifice1 (4)'!AT20</f>
        <v>-3768.3270840719802</v>
      </c>
      <c r="AU42" s="109">
        <f t="shared" si="7"/>
        <v>0.45674420884942263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(4)'!I21</f>
        <v>0.75</v>
      </c>
      <c r="J43" s="118">
        <f>'SS4-Orifice1 (4)'!J21</f>
        <v>7</v>
      </c>
      <c r="K43" s="118">
        <f>'SS4-Orifice1 (4)'!K21</f>
        <v>0.48244140000000002</v>
      </c>
      <c r="L43" s="118">
        <f>'SS4-Orifice1 (4)'!L21</f>
        <v>1.946567E-3</v>
      </c>
      <c r="M43" s="118">
        <f>'SS4-Orifice1 (4)'!M21</f>
        <v>9.7328349999999998E-4</v>
      </c>
      <c r="N43" s="118">
        <f>'SS4-Orifice1 (4)'!N21</f>
        <v>7</v>
      </c>
      <c r="O43" s="118">
        <f>'SS4-Orifice1 (4)'!O21</f>
        <v>2.8260000000000001</v>
      </c>
      <c r="P43" s="118">
        <f>'SS4-Orifice1 (4)'!P21</f>
        <v>1.946567E-3</v>
      </c>
      <c r="Q43" s="118">
        <f>'SS4-Orifice1 (4)'!Q21</f>
        <v>9.7328349999999998E-4</v>
      </c>
      <c r="R43" s="118">
        <f>'SS4-Orifice1 (4)'!R21</f>
        <v>7</v>
      </c>
      <c r="S43" s="118">
        <f>'SS4-Orifice1 (4)'!S21</f>
        <v>2.8260000000000001</v>
      </c>
      <c r="T43" s="118">
        <f>'SS4-Orifice1 (4)'!T21</f>
        <v>3.4720000000000001E-12</v>
      </c>
      <c r="U43" s="118">
        <f>'SS4-Orifice1 (4)'!U21</f>
        <v>6.3629999999999995E-8</v>
      </c>
      <c r="V43" s="118">
        <f>'SS4-Orifice1 (4)'!V21</f>
        <v>1.20774</v>
      </c>
      <c r="W43" s="118">
        <f>'SS4-Orifice1 (4)'!W21</f>
        <v>2.8999999999999998E-2</v>
      </c>
      <c r="X43" s="118">
        <f>'SS4-Orifice1 (4)'!X21</f>
        <v>157518914.53572401</v>
      </c>
      <c r="Y43" s="118">
        <f>'SS4-Orifice1 (4)'!Y21</f>
        <v>-50</v>
      </c>
      <c r="Z43" s="118">
        <f>'SS4-Orifice1 (4)'!Z21</f>
        <v>4</v>
      </c>
      <c r="AA43" s="118">
        <f>'SS4-Orifice1 (4)'!AA21</f>
        <v>0.114</v>
      </c>
      <c r="AB43" s="118">
        <f>'SS4-Orifice1 (4)'!AB21</f>
        <v>0.03</v>
      </c>
      <c r="AC43" s="118">
        <f>'SS4-Orifice1 (4)'!AC21</f>
        <v>2.5614583544616201</v>
      </c>
      <c r="AD43" s="118">
        <f>'SS4-Orifice1 (4)'!AD21</f>
        <v>0.66648139058856704</v>
      </c>
      <c r="AE43" s="118">
        <f>'SS4-Orifice1 (4)'!AE21</f>
        <v>5.69345197038301</v>
      </c>
      <c r="AF43" s="118">
        <f>'SS4-Orifice1 (4)'!AF21</f>
        <v>2.34078397380065</v>
      </c>
      <c r="AG43" s="118">
        <f>'SS4-Orifice1 (4)'!AG21</f>
        <v>2.41368236313357</v>
      </c>
      <c r="AH43" s="118">
        <f>'SS4-Orifice1 (4)'!AH21</f>
        <v>2.4111387129980701</v>
      </c>
      <c r="AI43" s="118">
        <f>'SS4-Orifice1 (4)'!AI21</f>
        <v>0.407060605756279</v>
      </c>
      <c r="AJ43" s="118">
        <f>'SS4-Orifice1 (4)'!AJ21</f>
        <v>3.0872031431589901</v>
      </c>
      <c r="AK43" s="118">
        <f>'SS4-Orifice1 (4)'!AK21</f>
        <v>2.5614583544616201</v>
      </c>
      <c r="AL43" s="118">
        <f>'SS4-Orifice1 (4)'!AL21</f>
        <v>0.66648139058856704</v>
      </c>
      <c r="AM43" s="118">
        <f>'SS4-Orifice1 (4)'!AM21</f>
        <v>239.83835990307199</v>
      </c>
      <c r="AN43" s="118">
        <f>'SS4-Orifice1 (4)'!AN21</f>
        <v>1.89497696387305</v>
      </c>
      <c r="AO43" s="118">
        <f>'SS4-Orifice1 (4)'!AO21</f>
        <v>47225.8946842101</v>
      </c>
      <c r="AP43" s="118">
        <f>'SS4-Orifice1 (4)'!AP21</f>
        <v>816.53164134714802</v>
      </c>
      <c r="AQ43" s="118">
        <f>'SS4-Orifice1 (4)'!AQ21</f>
        <v>2514.4474303795701</v>
      </c>
      <c r="AR43" s="118">
        <f>'SS4-Orifice1 (4)'!AR21</f>
        <v>3768.2724614306999</v>
      </c>
      <c r="AS43" s="118">
        <f>'SS4-Orifice1 (4)'!AS21</f>
        <v>1943.0180189515299</v>
      </c>
      <c r="AT43" s="108">
        <f>'SS4-Orifice1 (4)'!AT21</f>
        <v>-3768.2724614306999</v>
      </c>
      <c r="AU43" s="109">
        <f t="shared" si="7"/>
        <v>0.26019606738000289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(4)'!I22</f>
        <v>0.75</v>
      </c>
      <c r="J44" s="118">
        <f>'SS4-Orifice1 (4)'!J22</f>
        <v>7</v>
      </c>
      <c r="K44" s="118">
        <f>'SS4-Orifice1 (4)'!K22</f>
        <v>0.48244140000000002</v>
      </c>
      <c r="L44" s="118">
        <f>'SS4-Orifice1 (4)'!L22</f>
        <v>1.946567E-3</v>
      </c>
      <c r="M44" s="118">
        <f>'SS4-Orifice1 (4)'!M22</f>
        <v>9.7328349999999998E-4</v>
      </c>
      <c r="N44" s="118">
        <f>'SS4-Orifice1 (4)'!N22</f>
        <v>7</v>
      </c>
      <c r="O44" s="118">
        <f>'SS4-Orifice1 (4)'!O22</f>
        <v>2.8260000000000001</v>
      </c>
      <c r="P44" s="118">
        <f>'SS4-Orifice1 (4)'!P22</f>
        <v>1.946567E-3</v>
      </c>
      <c r="Q44" s="118">
        <f>'SS4-Orifice1 (4)'!Q22</f>
        <v>9.7328349999999998E-4</v>
      </c>
      <c r="R44" s="118">
        <f>'SS4-Orifice1 (4)'!R22</f>
        <v>7</v>
      </c>
      <c r="S44" s="118">
        <f>'SS4-Orifice1 (4)'!S22</f>
        <v>2.8260000000000001</v>
      </c>
      <c r="T44" s="118">
        <f>'SS4-Orifice1 (4)'!T22</f>
        <v>3.4720000000000001E-12</v>
      </c>
      <c r="U44" s="118">
        <f>'SS4-Orifice1 (4)'!U22</f>
        <v>6.3629999999999995E-8</v>
      </c>
      <c r="V44" s="118">
        <f>'SS4-Orifice1 (4)'!V22</f>
        <v>1.20774</v>
      </c>
      <c r="W44" s="118">
        <f>'SS4-Orifice1 (4)'!W22</f>
        <v>3.2000000000000001E-2</v>
      </c>
      <c r="X44" s="118">
        <f>'SS4-Orifice1 (4)'!X22</f>
        <v>191794730.65943101</v>
      </c>
      <c r="Y44" s="118">
        <f>'SS4-Orifice1 (4)'!Y22</f>
        <v>-50</v>
      </c>
      <c r="Z44" s="118">
        <f>'SS4-Orifice1 (4)'!Z22</f>
        <v>4</v>
      </c>
      <c r="AA44" s="118">
        <f>'SS4-Orifice1 (4)'!AA22</f>
        <v>0.114</v>
      </c>
      <c r="AB44" s="118">
        <f>'SS4-Orifice1 (4)'!AB22</f>
        <v>0.03</v>
      </c>
      <c r="AC44" s="118">
        <f>'SS4-Orifice1 (4)'!AC22</f>
        <v>2.90774406784324</v>
      </c>
      <c r="AD44" s="118">
        <f>'SS4-Orifice1 (4)'!AD22</f>
        <v>0.63167782881483903</v>
      </c>
      <c r="AE44" s="118">
        <f>'SS4-Orifice1 (4)'!AE22</f>
        <v>5.6790746218932702</v>
      </c>
      <c r="AF44" s="118">
        <f>'SS4-Orifice1 (4)'!AF22</f>
        <v>2.4378944623391399</v>
      </c>
      <c r="AG44" s="118">
        <f>'SS4-Orifice1 (4)'!AG22</f>
        <v>2.4041151371651699</v>
      </c>
      <c r="AH44" s="118">
        <f>'SS4-Orifice1 (4)'!AH22</f>
        <v>2.4035962731532199</v>
      </c>
      <c r="AI44" s="118">
        <f>'SS4-Orifice1 (4)'!AI22</f>
        <v>0.37405701143580999</v>
      </c>
      <c r="AJ44" s="118">
        <f>'SS4-Orifice1 (4)'!AJ22</f>
        <v>3.5456204153199802</v>
      </c>
      <c r="AK44" s="118">
        <f>'SS4-Orifice1 (4)'!AK22</f>
        <v>2.90774406784324</v>
      </c>
      <c r="AL44" s="118">
        <f>'SS4-Orifice1 (4)'!AL22</f>
        <v>0.63167782881483903</v>
      </c>
      <c r="AM44" s="118">
        <f>'SS4-Orifice1 (4)'!AM22</f>
        <v>252.55903363096601</v>
      </c>
      <c r="AN44" s="118">
        <f>'SS4-Orifice1 (4)'!AN22</f>
        <v>2.2760662390283999</v>
      </c>
      <c r="AO44" s="118">
        <f>'SS4-Orifice1 (4)'!AO22</f>
        <v>44643.869046803396</v>
      </c>
      <c r="AP44" s="118">
        <f>'SS4-Orifice1 (4)'!AP22</f>
        <v>650.05808658590104</v>
      </c>
      <c r="AQ44" s="118">
        <f>'SS4-Orifice1 (4)'!AQ22</f>
        <v>2514.5074490491602</v>
      </c>
      <c r="AR44" s="118">
        <f>'SS4-Orifice1 (4)'!AR22</f>
        <v>3768.2351310890899</v>
      </c>
      <c r="AS44" s="118">
        <f>'SS4-Orifice1 (4)'!AS22</f>
        <v>1528.8981491009199</v>
      </c>
      <c r="AT44" s="108">
        <f>'SS4-Orifice1 (4)'!AT22</f>
        <v>-3768.2351310890899</v>
      </c>
      <c r="AU44" s="109">
        <f t="shared" si="7"/>
        <v>0.217239830630408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(4)'!I23</f>
        <v>0.75</v>
      </c>
      <c r="J45" s="118">
        <f>'SS4-Orifice1 (4)'!J23</f>
        <v>7</v>
      </c>
      <c r="K45" s="118">
        <f>'SS4-Orifice1 (4)'!K23</f>
        <v>0.48244140000000002</v>
      </c>
      <c r="L45" s="118">
        <f>'SS4-Orifice1 (4)'!L23</f>
        <v>1.946567E-3</v>
      </c>
      <c r="M45" s="118">
        <f>'SS4-Orifice1 (4)'!M23</f>
        <v>9.7328349999999998E-4</v>
      </c>
      <c r="N45" s="118">
        <f>'SS4-Orifice1 (4)'!N23</f>
        <v>7</v>
      </c>
      <c r="O45" s="118">
        <f>'SS4-Orifice1 (4)'!O23</f>
        <v>2.8260000000000001</v>
      </c>
      <c r="P45" s="118">
        <f>'SS4-Orifice1 (4)'!P23</f>
        <v>1.946567E-3</v>
      </c>
      <c r="Q45" s="118">
        <f>'SS4-Orifice1 (4)'!Q23</f>
        <v>9.7328349999999998E-4</v>
      </c>
      <c r="R45" s="118">
        <f>'SS4-Orifice1 (4)'!R23</f>
        <v>7</v>
      </c>
      <c r="S45" s="118">
        <f>'SS4-Orifice1 (4)'!S23</f>
        <v>2.8260000000000001</v>
      </c>
      <c r="T45" s="118">
        <f>'SS4-Orifice1 (4)'!T23</f>
        <v>3.4720000000000001E-12</v>
      </c>
      <c r="U45" s="118">
        <f>'SS4-Orifice1 (4)'!U23</f>
        <v>6.3629999999999995E-8</v>
      </c>
      <c r="V45" s="118">
        <f>'SS4-Orifice1 (4)'!V23</f>
        <v>1.20774</v>
      </c>
      <c r="W45" s="118">
        <f>'SS4-Orifice1 (4)'!W23</f>
        <v>3.2999999999999995E-2</v>
      </c>
      <c r="X45" s="118">
        <f>'SS4-Orifice1 (4)'!X23</f>
        <v>203969200.86730501</v>
      </c>
      <c r="Y45" s="118">
        <f>'SS4-Orifice1 (4)'!Y23</f>
        <v>-50</v>
      </c>
      <c r="Z45" s="118">
        <f>'SS4-Orifice1 (4)'!Z23</f>
        <v>4</v>
      </c>
      <c r="AA45" s="118">
        <f>'SS4-Orifice1 (4)'!AA23</f>
        <v>0.114</v>
      </c>
      <c r="AB45" s="118">
        <f>'SS4-Orifice1 (4)'!AB23</f>
        <v>0.03</v>
      </c>
      <c r="AC45" s="118">
        <f>'SS4-Orifice1 (4)'!AC23</f>
        <v>2.98788418781416</v>
      </c>
      <c r="AD45" s="118">
        <f>'SS4-Orifice1 (4)'!AD23</f>
        <v>0.59829133927261502</v>
      </c>
      <c r="AE45" s="118">
        <f>'SS4-Orifice1 (4)'!AE23</f>
        <v>5.6921758034591399</v>
      </c>
      <c r="AF45" s="118">
        <f>'SS4-Orifice1 (4)'!AF23</f>
        <v>2.2388385392613901</v>
      </c>
      <c r="AG45" s="118">
        <f>'SS4-Orifice1 (4)'!AG23</f>
        <v>2.3816151568961499</v>
      </c>
      <c r="AH45" s="118">
        <f>'SS4-Orifice1 (4)'!AH23</f>
        <v>2.3761790408805901</v>
      </c>
      <c r="AI45" s="118">
        <f>'SS4-Orifice1 (4)'!AI23</f>
        <v>0.36236029562522099</v>
      </c>
      <c r="AJ45" s="118">
        <f>'SS4-Orifice1 (4)'!AJ23</f>
        <v>3.7084224424541898</v>
      </c>
      <c r="AK45" s="118">
        <f>'SS4-Orifice1 (4)'!AK23</f>
        <v>2.98788418781416</v>
      </c>
      <c r="AL45" s="118">
        <f>'SS4-Orifice1 (4)'!AL23</f>
        <v>0.59829133927261502</v>
      </c>
      <c r="AM45" s="118">
        <f>'SS4-Orifice1 (4)'!AM23</f>
        <v>266.23956087097901</v>
      </c>
      <c r="AN45" s="118">
        <f>'SS4-Orifice1 (4)'!AN23</f>
        <v>2.3895928485415401</v>
      </c>
      <c r="AO45" s="118">
        <f>'SS4-Orifice1 (4)'!AO23</f>
        <v>43696.7373097823</v>
      </c>
      <c r="AP45" s="118">
        <f>'SS4-Orifice1 (4)'!AP23</f>
        <v>811.15614932184997</v>
      </c>
      <c r="AQ45" s="118">
        <f>'SS4-Orifice1 (4)'!AQ23</f>
        <v>2514.5020716375602</v>
      </c>
      <c r="AR45" s="118">
        <f>'SS4-Orifice1 (4)'!AR23</f>
        <v>3768.1634234072999</v>
      </c>
      <c r="AS45" s="118">
        <f>'SS4-Orifice1 (4)'!AS23</f>
        <v>1960.1577054536699</v>
      </c>
      <c r="AT45" s="108">
        <f>'SS4-Orifice1 (4)'!AT23</f>
        <v>-3768.1634234072999</v>
      </c>
      <c r="AU45" s="109">
        <f t="shared" si="7"/>
        <v>0.20023913300009988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(4)'!I24</f>
        <v>0.75</v>
      </c>
      <c r="J46" s="118">
        <f>'SS4-Orifice1 (4)'!J24</f>
        <v>7</v>
      </c>
      <c r="K46" s="118">
        <f>'SS4-Orifice1 (4)'!K24</f>
        <v>0.48244140000000002</v>
      </c>
      <c r="L46" s="118">
        <f>'SS4-Orifice1 (4)'!L24</f>
        <v>1.946567E-3</v>
      </c>
      <c r="M46" s="118">
        <f>'SS4-Orifice1 (4)'!M24</f>
        <v>9.7328349999999998E-4</v>
      </c>
      <c r="N46" s="118">
        <f>'SS4-Orifice1 (4)'!N24</f>
        <v>7</v>
      </c>
      <c r="O46" s="118">
        <f>'SS4-Orifice1 (4)'!O24</f>
        <v>2.8260000000000001</v>
      </c>
      <c r="P46" s="118">
        <f>'SS4-Orifice1 (4)'!P24</f>
        <v>1.946567E-3</v>
      </c>
      <c r="Q46" s="118">
        <f>'SS4-Orifice1 (4)'!Q24</f>
        <v>9.7328349999999998E-4</v>
      </c>
      <c r="R46" s="118">
        <f>'SS4-Orifice1 (4)'!R24</f>
        <v>7</v>
      </c>
      <c r="S46" s="118">
        <f>'SS4-Orifice1 (4)'!S24</f>
        <v>2.8260000000000001</v>
      </c>
      <c r="T46" s="118">
        <f>'SS4-Orifice1 (4)'!T24</f>
        <v>3.4720000000000001E-12</v>
      </c>
      <c r="U46" s="118">
        <f>'SS4-Orifice1 (4)'!U24</f>
        <v>6.3629999999999995E-8</v>
      </c>
      <c r="V46" s="118">
        <f>'SS4-Orifice1 (4)'!V24</f>
        <v>1.20774</v>
      </c>
      <c r="W46" s="118">
        <f>'SS4-Orifice1 (4)'!W24</f>
        <v>4.0000000000000042E-2</v>
      </c>
      <c r="X46" s="118">
        <f>'SS4-Orifice1 (4)'!X24</f>
        <v>299679266.65535998</v>
      </c>
      <c r="Y46" s="118">
        <f>'SS4-Orifice1 (4)'!Y24</f>
        <v>-50</v>
      </c>
      <c r="Z46" s="118">
        <f>'SS4-Orifice1 (4)'!Z24</f>
        <v>4</v>
      </c>
      <c r="AA46" s="118">
        <f>'SS4-Orifice1 (4)'!AA24</f>
        <v>0.114</v>
      </c>
      <c r="AB46" s="118">
        <f>'SS4-Orifice1 (4)'!AB24</f>
        <v>0.03</v>
      </c>
      <c r="AC46" s="118">
        <f>'SS4-Orifice1 (4)'!AC24</f>
        <v>3.7598411680475299</v>
      </c>
      <c r="AD46" s="118">
        <f>'SS4-Orifice1 (4)'!AD24</f>
        <v>0.456225871482273</v>
      </c>
      <c r="AE46" s="118">
        <f>'SS4-Orifice1 (4)'!AE24</f>
        <v>5.6709582801426999</v>
      </c>
      <c r="AF46" s="118">
        <f>'SS4-Orifice1 (4)'!AF24</f>
        <v>2.0975962673863799</v>
      </c>
      <c r="AG46" s="118">
        <f>'SS4-Orifice1 (4)'!AG24</f>
        <v>2.3804872159188699</v>
      </c>
      <c r="AH46" s="118">
        <f>'SS4-Orifice1 (4)'!AH24</f>
        <v>2.3766189035723202</v>
      </c>
      <c r="AI46" s="118">
        <f>'SS4-Orifice1 (4)'!AI24</f>
        <v>0.2751855428387</v>
      </c>
      <c r="AJ46" s="118">
        <f>'SS4-Orifice1 (4)'!AJ24</f>
        <v>4.9883270112372804</v>
      </c>
      <c r="AK46" s="118">
        <f>'SS4-Orifice1 (4)'!AK24</f>
        <v>3.7598411680475299</v>
      </c>
      <c r="AL46" s="118">
        <f>'SS4-Orifice1 (4)'!AL24</f>
        <v>0.456225871482273</v>
      </c>
      <c r="AM46" s="118">
        <f>'SS4-Orifice1 (4)'!AM24</f>
        <v>288.82063846441798</v>
      </c>
      <c r="AN46" s="118">
        <f>'SS4-Orifice1 (4)'!AN24</f>
        <v>3.3036152965652601</v>
      </c>
      <c r="AO46" s="118">
        <f>'SS4-Orifice1 (4)'!AO24</f>
        <v>39793.796979662402</v>
      </c>
      <c r="AP46" s="118">
        <f>'SS4-Orifice1 (4)'!AP24</f>
        <v>702.10484872430504</v>
      </c>
      <c r="AQ46" s="118">
        <f>'SS4-Orifice1 (4)'!AQ24</f>
        <v>2320.8315118844498</v>
      </c>
      <c r="AR46" s="118">
        <f>'SS4-Orifice1 (4)'!AR24</f>
        <v>3768.1825896636801</v>
      </c>
      <c r="AS46" s="118">
        <f>'SS4-Orifice1 (4)'!AS24</f>
        <v>1772.88444818678</v>
      </c>
      <c r="AT46" s="108">
        <f>'SS4-Orifice1 (4)'!AT24</f>
        <v>-3768.1825896636801</v>
      </c>
      <c r="AU46" s="109">
        <f t="shared" si="7"/>
        <v>0.12134179373305529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(4)'!I25</f>
        <v>0.75</v>
      </c>
      <c r="J47" s="118">
        <f>'SS4-Orifice1 (4)'!J25</f>
        <v>7</v>
      </c>
      <c r="K47" s="118">
        <f>'SS4-Orifice1 (4)'!K25</f>
        <v>0.48244140000000002</v>
      </c>
      <c r="L47" s="118">
        <f>'SS4-Orifice1 (4)'!L25</f>
        <v>1.946567E-3</v>
      </c>
      <c r="M47" s="118">
        <f>'SS4-Orifice1 (4)'!M25</f>
        <v>9.7328349999999998E-4</v>
      </c>
      <c r="N47" s="118">
        <f>'SS4-Orifice1 (4)'!N25</f>
        <v>7</v>
      </c>
      <c r="O47" s="118">
        <f>'SS4-Orifice1 (4)'!O25</f>
        <v>2.8260000000000001</v>
      </c>
      <c r="P47" s="118">
        <f>'SS4-Orifice1 (4)'!P25</f>
        <v>1.946567E-3</v>
      </c>
      <c r="Q47" s="118">
        <f>'SS4-Orifice1 (4)'!Q25</f>
        <v>9.7328349999999998E-4</v>
      </c>
      <c r="R47" s="118">
        <f>'SS4-Orifice1 (4)'!R25</f>
        <v>7</v>
      </c>
      <c r="S47" s="118">
        <f>'SS4-Orifice1 (4)'!S25</f>
        <v>2.8260000000000001</v>
      </c>
      <c r="T47" s="118">
        <f>'SS4-Orifice1 (4)'!T25</f>
        <v>3.4720000000000001E-12</v>
      </c>
      <c r="U47" s="118">
        <f>'SS4-Orifice1 (4)'!U25</f>
        <v>6.3629999999999995E-8</v>
      </c>
      <c r="V47" s="118">
        <f>'SS4-Orifice1 (4)'!V25</f>
        <v>1.20774</v>
      </c>
      <c r="W47" s="118">
        <f>'SS4-Orifice1 (4)'!W25</f>
        <v>4.6999999999999952E-2</v>
      </c>
      <c r="X47" s="118">
        <f>'SS4-Orifice1 (4)'!X25</f>
        <v>413744687.526057</v>
      </c>
      <c r="Y47" s="118">
        <f>'SS4-Orifice1 (4)'!Y25</f>
        <v>-50</v>
      </c>
      <c r="Z47" s="118">
        <f>'SS4-Orifice1 (4)'!Z25</f>
        <v>4</v>
      </c>
      <c r="AA47" s="118">
        <f>'SS4-Orifice1 (4)'!AA25</f>
        <v>0.114</v>
      </c>
      <c r="AB47" s="118">
        <f>'SS4-Orifice1 (4)'!AB25</f>
        <v>0.03</v>
      </c>
      <c r="AC47" s="118">
        <f>'SS4-Orifice1 (4)'!AC25</f>
        <v>4.3006941564846901</v>
      </c>
      <c r="AD47" s="118">
        <f>'SS4-Orifice1 (4)'!AD25</f>
        <v>0.26603565282789698</v>
      </c>
      <c r="AE47" s="118">
        <f>'SS4-Orifice1 (4)'!AE25</f>
        <v>5.6934379904636598</v>
      </c>
      <c r="AF47" s="118">
        <f>'SS4-Orifice1 (4)'!AF25</f>
        <v>2.2065943477304599</v>
      </c>
      <c r="AG47" s="118">
        <f>'SS4-Orifice1 (4)'!AG25</f>
        <v>2.4054916991067601</v>
      </c>
      <c r="AH47" s="118">
        <f>'SS4-Orifice1 (4)'!AH25</f>
        <v>2.40586601097516</v>
      </c>
      <c r="AI47" s="118">
        <f>'SS4-Orifice1 (4)'!AI25</f>
        <v>0.163814124029147</v>
      </c>
      <c r="AJ47" s="118">
        <f>'SS4-Orifice1 (4)'!AJ25</f>
        <v>6.1620097447439299</v>
      </c>
      <c r="AK47" s="118">
        <f>'SS4-Orifice1 (4)'!AK25</f>
        <v>4.3006941564846901</v>
      </c>
      <c r="AL47" s="118">
        <f>'SS4-Orifice1 (4)'!AL25</f>
        <v>0.26603565282789698</v>
      </c>
      <c r="AM47" s="118">
        <f>'SS4-Orifice1 (4)'!AM25</f>
        <v>384.32740032652902</v>
      </c>
      <c r="AN47" s="118">
        <f>'SS4-Orifice1 (4)'!AN25</f>
        <v>4.0346585036567904</v>
      </c>
      <c r="AO47" s="118">
        <f>'SS4-Orifice1 (4)'!AO25</f>
        <v>37282.593578217602</v>
      </c>
      <c r="AP47" s="118">
        <f>'SS4-Orifice1 (4)'!AP25</f>
        <v>574.23935928213803</v>
      </c>
      <c r="AQ47" s="118">
        <f>'SS4-Orifice1 (4)'!AQ25</f>
        <v>1727.3280832442199</v>
      </c>
      <c r="AR47" s="118">
        <f>'SS4-Orifice1 (4)'!AR25</f>
        <v>3417.4821902208701</v>
      </c>
      <c r="AS47" s="118">
        <f>'SS4-Orifice1 (4)'!AS25</f>
        <v>1387.49043587387</v>
      </c>
      <c r="AT47" s="108">
        <f>'SS4-Orifice1 (4)'!AT25</f>
        <v>-3417.4821902208701</v>
      </c>
      <c r="AU47" s="109">
        <f t="shared" si="7"/>
        <v>6.1858770502608754E-2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(4)'!I26</f>
        <v>0.75</v>
      </c>
      <c r="J48" s="118">
        <f>'SS4-Orifice1 (4)'!J26</f>
        <v>7</v>
      </c>
      <c r="K48" s="118">
        <f>'SS4-Orifice1 (4)'!K26</f>
        <v>0.48244140000000002</v>
      </c>
      <c r="L48" s="118">
        <f>'SS4-Orifice1 (4)'!L26</f>
        <v>1.946567E-3</v>
      </c>
      <c r="M48" s="118">
        <f>'SS4-Orifice1 (4)'!M26</f>
        <v>9.7328349999999998E-4</v>
      </c>
      <c r="N48" s="118">
        <f>'SS4-Orifice1 (4)'!N26</f>
        <v>7</v>
      </c>
      <c r="O48" s="118">
        <f>'SS4-Orifice1 (4)'!O26</f>
        <v>2.8260000000000001</v>
      </c>
      <c r="P48" s="118">
        <f>'SS4-Orifice1 (4)'!P26</f>
        <v>1.946567E-3</v>
      </c>
      <c r="Q48" s="118">
        <f>'SS4-Orifice1 (4)'!Q26</f>
        <v>9.7328349999999998E-4</v>
      </c>
      <c r="R48" s="118">
        <f>'SS4-Orifice1 (4)'!R26</f>
        <v>7</v>
      </c>
      <c r="S48" s="118">
        <f>'SS4-Orifice1 (4)'!S26</f>
        <v>2.8260000000000001</v>
      </c>
      <c r="T48" s="118">
        <f>'SS4-Orifice1 (4)'!T26</f>
        <v>3.4720000000000001E-12</v>
      </c>
      <c r="U48" s="118">
        <f>'SS4-Orifice1 (4)'!U26</f>
        <v>6.3629999999999995E-8</v>
      </c>
      <c r="V48" s="118">
        <f>'SS4-Orifice1 (4)'!V26</f>
        <v>1.20774</v>
      </c>
      <c r="W48" s="118">
        <f>'SS4-Orifice1 (4)'!W26</f>
        <v>6.2999999999999987E-2</v>
      </c>
      <c r="X48" s="118">
        <f>'SS4-Orifice1 (4)'!X26</f>
        <v>743391880.84695303</v>
      </c>
      <c r="Y48" s="118">
        <f>'SS4-Orifice1 (4)'!Y26</f>
        <v>-50</v>
      </c>
      <c r="Z48" s="118">
        <f>'SS4-Orifice1 (4)'!Z26</f>
        <v>4</v>
      </c>
      <c r="AA48" s="118">
        <f>'SS4-Orifice1 (4)'!AA26</f>
        <v>0.114</v>
      </c>
      <c r="AB48" s="118">
        <f>'SS4-Orifice1 (4)'!AB26</f>
        <v>0.03</v>
      </c>
      <c r="AC48" s="118">
        <f>'SS4-Orifice1 (4)'!AC26</f>
        <v>4.6300361291679204</v>
      </c>
      <c r="AD48" s="118">
        <f>'SS4-Orifice1 (4)'!AD26</f>
        <v>2.59419514269498E-2</v>
      </c>
      <c r="AE48" s="118">
        <f>'SS4-Orifice1 (4)'!AE26</f>
        <v>5.66891321765437</v>
      </c>
      <c r="AF48" s="118">
        <f>'SS4-Orifice1 (4)'!AF26</f>
        <v>2.6366938926547698</v>
      </c>
      <c r="AG48" s="118">
        <f>'SS4-Orifice1 (4)'!AG26</f>
        <v>2.39715624760407</v>
      </c>
      <c r="AH48" s="118">
        <f>'SS4-Orifice1 (4)'!AH26</f>
        <v>2.3983943929044802</v>
      </c>
      <c r="AI48" s="118">
        <f>'SS4-Orifice1 (4)'!AI26</f>
        <v>1.28392203889202E-2</v>
      </c>
      <c r="AJ48" s="118">
        <f>'SS4-Orifice1 (4)'!AJ26</f>
        <v>7.40949158331102</v>
      </c>
      <c r="AK48" s="118">
        <f>'SS4-Orifice1 (4)'!AK26</f>
        <v>4.6300361291679204</v>
      </c>
      <c r="AL48" s="118">
        <f>'SS4-Orifice1 (4)'!AL26</f>
        <v>2.59419514269498E-2</v>
      </c>
      <c r="AM48" s="118">
        <f>'SS4-Orifice1 (4)'!AM26</f>
        <v>1614.1607179734201</v>
      </c>
      <c r="AN48" s="118">
        <f>'SS4-Orifice1 (4)'!AN26</f>
        <v>4.6040941777409801</v>
      </c>
      <c r="AO48" s="118">
        <f>'SS4-Orifice1 (4)'!AO26</f>
        <v>35188.127706542997</v>
      </c>
      <c r="AP48" s="118">
        <f>'SS4-Orifice1 (4)'!AP26</f>
        <v>343.324731794363</v>
      </c>
      <c r="AQ48" s="118">
        <f>'SS4-Orifice1 (4)'!AQ26</f>
        <v>1156.2693800424299</v>
      </c>
      <c r="AR48" s="118">
        <f>'SS4-Orifice1 (4)'!AR26</f>
        <v>2029.4498569928201</v>
      </c>
      <c r="AS48" s="118">
        <f>'SS4-Orifice1 (4)'!AS26</f>
        <v>795.15340619340202</v>
      </c>
      <c r="AT48" s="108">
        <f>'SS4-Orifice1 (4)'!AT26</f>
        <v>-2029.4498569928201</v>
      </c>
      <c r="AU48" s="109">
        <f t="shared" si="7"/>
        <v>5.6029695456419511E-3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(4)'!I27</f>
        <v>0.75</v>
      </c>
      <c r="J49" s="112">
        <f>'SS4-Orifice1 (4)'!J27</f>
        <v>7</v>
      </c>
      <c r="K49" s="112">
        <f>'SS4-Orifice1 (4)'!K27</f>
        <v>0.48244140000000002</v>
      </c>
      <c r="L49" s="112">
        <f>'SS4-Orifice1 (4)'!L27</f>
        <v>1.946567E-3</v>
      </c>
      <c r="M49" s="112">
        <f>'SS4-Orifice1 (4)'!M27</f>
        <v>9.7328349999999998E-4</v>
      </c>
      <c r="N49" s="112">
        <f>'SS4-Orifice1 (4)'!N27</f>
        <v>7</v>
      </c>
      <c r="O49" s="112">
        <f>'SS4-Orifice1 (4)'!O27</f>
        <v>2.8260000000000001</v>
      </c>
      <c r="P49" s="112">
        <f>'SS4-Orifice1 (4)'!P27</f>
        <v>1.946567E-3</v>
      </c>
      <c r="Q49" s="112">
        <f>'SS4-Orifice1 (4)'!Q27</f>
        <v>9.7328349999999998E-4</v>
      </c>
      <c r="R49" s="112">
        <f>'SS4-Orifice1 (4)'!R27</f>
        <v>7</v>
      </c>
      <c r="S49" s="112">
        <f>'SS4-Orifice1 (4)'!S27</f>
        <v>2.8260000000000001</v>
      </c>
      <c r="T49" s="112">
        <f>'SS4-Orifice1 (4)'!T27</f>
        <v>3.4720000000000001E-12</v>
      </c>
      <c r="U49" s="112">
        <f>'SS4-Orifice1 (4)'!U27</f>
        <v>6.3629999999999995E-8</v>
      </c>
      <c r="V49" s="112">
        <f>'SS4-Orifice1 (4)'!V27</f>
        <v>1.20774</v>
      </c>
      <c r="W49" s="112">
        <f>'SS4-Orifice1 (4)'!W27</f>
        <v>0.12499999999999985</v>
      </c>
      <c r="X49" s="112">
        <f>'SS4-Orifice1 (4)'!X27</f>
        <v>2926555338.4312501</v>
      </c>
      <c r="Y49" s="112">
        <f>'SS4-Orifice1 (4)'!Y27</f>
        <v>-50</v>
      </c>
      <c r="Z49" s="112">
        <f>'SS4-Orifice1 (4)'!Z27</f>
        <v>4</v>
      </c>
      <c r="AA49" s="112">
        <f>'SS4-Orifice1 (4)'!AA27</f>
        <v>0.114</v>
      </c>
      <c r="AB49" s="112">
        <f>'SS4-Orifice1 (4)'!AB27</f>
        <v>0.03</v>
      </c>
      <c r="AC49" s="112">
        <f>'SS4-Orifice1 (4)'!AC27</f>
        <v>5.7268312833383499</v>
      </c>
      <c r="AD49" s="112">
        <f>'SS4-Orifice1 (4)'!AD27</f>
        <v>7.2332594410608199E-7</v>
      </c>
      <c r="AE49" s="112">
        <f>'SS4-Orifice1 (4)'!AE27</f>
        <v>5.6934459789889997</v>
      </c>
      <c r="AF49" s="112">
        <f>'SS4-Orifice1 (4)'!AF27</f>
        <v>2.5078538008982898</v>
      </c>
      <c r="AG49" s="112">
        <f>'SS4-Orifice1 (4)'!AG27</f>
        <v>2.3790532994806002</v>
      </c>
      <c r="AH49" s="112">
        <f>'SS4-Orifice1 (4)'!AH27</f>
        <v>2.3776282851029</v>
      </c>
      <c r="AI49" s="112">
        <f>'SS4-Orifice1 (4)'!AI27</f>
        <v>3.7133395709098398E-7</v>
      </c>
      <c r="AJ49" s="112">
        <f>'SS4-Orifice1 (4)'!AJ27</f>
        <v>13.9994881667385</v>
      </c>
      <c r="AK49" s="112">
        <f>'SS4-Orifice1 (4)'!AK27</f>
        <v>5.7268312833383499</v>
      </c>
      <c r="AL49" s="112">
        <f>'SS4-Orifice1 (4)'!AL27</f>
        <v>7.2332594410608199E-7</v>
      </c>
      <c r="AM49" s="112">
        <f>'SS4-Orifice1 (4)'!AM27</f>
        <v>0</v>
      </c>
      <c r="AN49" s="112">
        <f>'SS4-Orifice1 (4)'!AN27</f>
        <v>5.7268305600124103</v>
      </c>
      <c r="AO49" s="112">
        <f>'SS4-Orifice1 (4)'!AO27</f>
        <v>35000.004420666497</v>
      </c>
      <c r="AP49" s="112">
        <f>'SS4-Orifice1 (4)'!AP27</f>
        <v>132.58193363577399</v>
      </c>
      <c r="AQ49" s="112">
        <f>'SS4-Orifice1 (4)'!AQ27</f>
        <v>412.71752802425601</v>
      </c>
      <c r="AR49" s="112">
        <f>'SS4-Orifice1 (4)'!AR27</f>
        <v>637.082888777025</v>
      </c>
      <c r="AS49" s="112">
        <f>'SS4-Orifice1 (4)'!AS27</f>
        <v>288.34468894003697</v>
      </c>
      <c r="AT49" s="113">
        <f>'SS4-Orifice1 (4)'!AT27</f>
        <v>-637.082888777025</v>
      </c>
      <c r="AU49" s="114">
        <f t="shared" si="7"/>
        <v>1.2630474136902328E-7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(4)'!I17</f>
        <v>1.5</v>
      </c>
      <c r="J50" s="118">
        <f>'SS5-Orifice1 (4)'!J17</f>
        <v>7</v>
      </c>
      <c r="K50" s="118">
        <f>'SS5-Orifice1 (4)'!K17</f>
        <v>0.48244140000000002</v>
      </c>
      <c r="L50" s="118">
        <f>'SS5-Orifice1 (4)'!L17</f>
        <v>1.946567E-3</v>
      </c>
      <c r="M50" s="118">
        <f>'SS5-Orifice1 (4)'!M17</f>
        <v>9.7328349999999998E-4</v>
      </c>
      <c r="N50" s="118">
        <f>'SS5-Orifice1 (4)'!N17</f>
        <v>7</v>
      </c>
      <c r="O50" s="118">
        <f>'SS5-Orifice1 (4)'!O17</f>
        <v>2.8260000000000001</v>
      </c>
      <c r="P50" s="118">
        <f>'SS5-Orifice1 (4)'!P17</f>
        <v>1.946567E-3</v>
      </c>
      <c r="Q50" s="118">
        <f>'SS5-Orifice1 (4)'!Q17</f>
        <v>9.7328349999999998E-4</v>
      </c>
      <c r="R50" s="118">
        <f>'SS5-Orifice1 (4)'!R17</f>
        <v>7</v>
      </c>
      <c r="S50" s="118">
        <f>'SS5-Orifice1 (4)'!S17</f>
        <v>2.8260000000000001</v>
      </c>
      <c r="T50" s="118">
        <f>'SS5-Orifice1 (4)'!T17</f>
        <v>3.4720000000000001E-12</v>
      </c>
      <c r="U50" s="118">
        <f>'SS5-Orifice1 (4)'!U17</f>
        <v>6.3629999999999995E-8</v>
      </c>
      <c r="V50" s="118">
        <f>'SS5-Orifice1 (4)'!V17</f>
        <v>1.20774</v>
      </c>
      <c r="W50" s="118">
        <f>'SS5-Orifice1 (4)'!W17</f>
        <v>9.9999999999999985E-3</v>
      </c>
      <c r="X50" s="118">
        <f>'SS5-Orifice1 (4)'!X17</f>
        <v>18729954.165959999</v>
      </c>
      <c r="Y50" s="118">
        <f>'SS5-Orifice1 (4)'!Y17</f>
        <v>-50</v>
      </c>
      <c r="Z50" s="118">
        <f>'SS5-Orifice1 (4)'!Z17</f>
        <v>4</v>
      </c>
      <c r="AA50" s="118">
        <f>'SS5-Orifice1 (4)'!AA17</f>
        <v>0.114</v>
      </c>
      <c r="AB50" s="118">
        <f>'SS5-Orifice1 (4)'!AB17</f>
        <v>0.03</v>
      </c>
      <c r="AC50" s="118">
        <f>'SS5-Orifice1 (4)'!AC17</f>
        <v>1.1464796710846801</v>
      </c>
      <c r="AD50" s="118">
        <f>'SS5-Orifice1 (4)'!AD17</f>
        <v>0.90193515496611598</v>
      </c>
      <c r="AE50" s="118">
        <f>'SS5-Orifice1 (4)'!AE17</f>
        <v>11.381539645996799</v>
      </c>
      <c r="AF50" s="118">
        <f>'SS5-Orifice1 (4)'!AF17</f>
        <v>6.1322171843574598</v>
      </c>
      <c r="AG50" s="118">
        <f>'SS5-Orifice1 (4)'!AG17</f>
        <v>2.3893434473474602</v>
      </c>
      <c r="AH50" s="118">
        <f>'SS5-Orifice1 (4)'!AH17</f>
        <v>2.3854028578680699</v>
      </c>
      <c r="AI50" s="118">
        <f>'SS5-Orifice1 (4)'!AI17</f>
        <v>0.56041756744162596</v>
      </c>
      <c r="AJ50" s="118">
        <f>'SS5-Orifice1 (4)'!AJ17</f>
        <v>1.2317110478909701</v>
      </c>
      <c r="AK50" s="118">
        <f>'SS5-Orifice1 (4)'!AK17</f>
        <v>1.1464796710846801</v>
      </c>
      <c r="AL50" s="118">
        <f>'SS5-Orifice1 (4)'!AL17</f>
        <v>0.90193515496611598</v>
      </c>
      <c r="AM50" s="118">
        <f>'SS5-Orifice1 (4)'!AM17</f>
        <v>177.98547653024099</v>
      </c>
      <c r="AN50" s="118">
        <f>'SS5-Orifice1 (4)'!AN17</f>
        <v>0.24454451611855901</v>
      </c>
      <c r="AO50" s="118">
        <f>'SS5-Orifice1 (4)'!AO17</f>
        <v>163433.671994351</v>
      </c>
      <c r="AP50" s="118">
        <f>'SS5-Orifice1 (4)'!AP17</f>
        <v>1625.69531624462</v>
      </c>
      <c r="AQ50" s="118">
        <f>'SS5-Orifice1 (4)'!AQ17</f>
        <v>5040.4671534429599</v>
      </c>
      <c r="AR50" s="118">
        <f>'SS5-Orifice1 (4)'!AR17</f>
        <v>3806.6401570194898</v>
      </c>
      <c r="AS50" s="118">
        <f>'SS5-Orifice1 (4)'!AS17</f>
        <v>1820.66965274627</v>
      </c>
      <c r="AT50" s="108">
        <f>'SS5-Orifice1 (4)'!AT17</f>
        <v>-3806.6401570194898</v>
      </c>
      <c r="AU50" s="115">
        <f t="shared" si="7"/>
        <v>0.78669964912051038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(4)'!I18</f>
        <v>1.5</v>
      </c>
      <c r="J51" s="118">
        <f>'SS5-Orifice1 (4)'!J18</f>
        <v>7</v>
      </c>
      <c r="K51" s="118">
        <f>'SS5-Orifice1 (4)'!K18</f>
        <v>0.48244140000000002</v>
      </c>
      <c r="L51" s="118">
        <f>'SS5-Orifice1 (4)'!L18</f>
        <v>1.946567E-3</v>
      </c>
      <c r="M51" s="118">
        <f>'SS5-Orifice1 (4)'!M18</f>
        <v>9.7328349999999998E-4</v>
      </c>
      <c r="N51" s="118">
        <f>'SS5-Orifice1 (4)'!N18</f>
        <v>7</v>
      </c>
      <c r="O51" s="118">
        <f>'SS5-Orifice1 (4)'!O18</f>
        <v>2.8260000000000001</v>
      </c>
      <c r="P51" s="118">
        <f>'SS5-Orifice1 (4)'!P18</f>
        <v>1.946567E-3</v>
      </c>
      <c r="Q51" s="118">
        <f>'SS5-Orifice1 (4)'!Q18</f>
        <v>9.7328349999999998E-4</v>
      </c>
      <c r="R51" s="118">
        <f>'SS5-Orifice1 (4)'!R18</f>
        <v>7</v>
      </c>
      <c r="S51" s="118">
        <f>'SS5-Orifice1 (4)'!S18</f>
        <v>2.8260000000000001</v>
      </c>
      <c r="T51" s="118">
        <f>'SS5-Orifice1 (4)'!T18</f>
        <v>3.4720000000000001E-12</v>
      </c>
      <c r="U51" s="118">
        <f>'SS5-Orifice1 (4)'!U18</f>
        <v>6.3629999999999995E-8</v>
      </c>
      <c r="V51" s="118">
        <f>'SS5-Orifice1 (4)'!V18</f>
        <v>1.20774</v>
      </c>
      <c r="W51" s="118">
        <f>'SS5-Orifice1 (4)'!W18</f>
        <v>1.6000000000000011E-2</v>
      </c>
      <c r="X51" s="118">
        <f>'SS5-Orifice1 (4)'!X18</f>
        <v>47948682.664857604</v>
      </c>
      <c r="Y51" s="118">
        <f>'SS5-Orifice1 (4)'!Y18</f>
        <v>-50</v>
      </c>
      <c r="Z51" s="118">
        <f>'SS5-Orifice1 (4)'!Z18</f>
        <v>4</v>
      </c>
      <c r="AA51" s="118">
        <f>'SS5-Orifice1 (4)'!AA18</f>
        <v>0.114</v>
      </c>
      <c r="AB51" s="118">
        <f>'SS5-Orifice1 (4)'!AB18</f>
        <v>0.03</v>
      </c>
      <c r="AC51" s="118">
        <f>'SS5-Orifice1 (4)'!AC18</f>
        <v>1.4983239288720001</v>
      </c>
      <c r="AD51" s="118">
        <f>'SS5-Orifice1 (4)'!AD18</f>
        <v>0.87733665012748996</v>
      </c>
      <c r="AE51" s="118">
        <f>'SS5-Orifice1 (4)'!AE18</f>
        <v>11.3801336655361</v>
      </c>
      <c r="AF51" s="118">
        <f>'SS5-Orifice1 (4)'!AF18</f>
        <v>6.0457640570775801</v>
      </c>
      <c r="AG51" s="118">
        <f>'SS5-Orifice1 (4)'!AG18</f>
        <v>2.4273141897225798</v>
      </c>
      <c r="AH51" s="118">
        <f>'SS5-Orifice1 (4)'!AH18</f>
        <v>2.4285515012599399</v>
      </c>
      <c r="AI51" s="118">
        <f>'SS5-Orifice1 (4)'!AI18</f>
        <v>0.53361327684584703</v>
      </c>
      <c r="AJ51" s="118">
        <f>'SS5-Orifice1 (4)'!AJ18</f>
        <v>1.6225644505693499</v>
      </c>
      <c r="AK51" s="118">
        <f>'SS5-Orifice1 (4)'!AK18</f>
        <v>1.4983239288720001</v>
      </c>
      <c r="AL51" s="118">
        <f>'SS5-Orifice1 (4)'!AL18</f>
        <v>0.87733665012748996</v>
      </c>
      <c r="AM51" s="118">
        <f>'SS5-Orifice1 (4)'!AM18</f>
        <v>182.92208165736901</v>
      </c>
      <c r="AN51" s="118">
        <f>'SS5-Orifice1 (4)'!AN18</f>
        <v>0.62098727874451098</v>
      </c>
      <c r="AO51" s="118">
        <f>'SS5-Orifice1 (4)'!AO18</f>
        <v>84190.988269199093</v>
      </c>
      <c r="AP51" s="118">
        <f>'SS5-Orifice1 (4)'!AP18</f>
        <v>1684.9990072641699</v>
      </c>
      <c r="AQ51" s="118">
        <f>'SS5-Orifice1 (4)'!AQ18</f>
        <v>5040.2342524836204</v>
      </c>
      <c r="AR51" s="118">
        <f>'SS5-Orifice1 (4)'!AR18</f>
        <v>3806.6173594482598</v>
      </c>
      <c r="AS51" s="118">
        <f>'SS5-Orifice1 (4)'!AS18</f>
        <v>1913.5444975821799</v>
      </c>
      <c r="AT51" s="108">
        <f>'SS5-Orifice1 (4)'!AT18</f>
        <v>-3806.6173594482598</v>
      </c>
      <c r="AU51" s="109">
        <f t="shared" si="7"/>
        <v>0.5855453772189203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(4)'!I19</f>
        <v>1.5</v>
      </c>
      <c r="J52" s="118">
        <f>'SS5-Orifice1 (4)'!J19</f>
        <v>7</v>
      </c>
      <c r="K52" s="118">
        <f>'SS5-Orifice1 (4)'!K19</f>
        <v>0.48244140000000002</v>
      </c>
      <c r="L52" s="118">
        <f>'SS5-Orifice1 (4)'!L19</f>
        <v>1.946567E-3</v>
      </c>
      <c r="M52" s="118">
        <f>'SS5-Orifice1 (4)'!M19</f>
        <v>9.7328349999999998E-4</v>
      </c>
      <c r="N52" s="118">
        <f>'SS5-Orifice1 (4)'!N19</f>
        <v>7</v>
      </c>
      <c r="O52" s="118">
        <f>'SS5-Orifice1 (4)'!O19</f>
        <v>2.8260000000000001</v>
      </c>
      <c r="P52" s="118">
        <f>'SS5-Orifice1 (4)'!P19</f>
        <v>1.946567E-3</v>
      </c>
      <c r="Q52" s="118">
        <f>'SS5-Orifice1 (4)'!Q19</f>
        <v>9.7328349999999998E-4</v>
      </c>
      <c r="R52" s="118">
        <f>'SS5-Orifice1 (4)'!R19</f>
        <v>7</v>
      </c>
      <c r="S52" s="118">
        <f>'SS5-Orifice1 (4)'!S19</f>
        <v>2.8260000000000001</v>
      </c>
      <c r="T52" s="118">
        <f>'SS5-Orifice1 (4)'!T19</f>
        <v>3.4720000000000001E-12</v>
      </c>
      <c r="U52" s="118">
        <f>'SS5-Orifice1 (4)'!U19</f>
        <v>6.3629999999999995E-8</v>
      </c>
      <c r="V52" s="118">
        <f>'SS5-Orifice1 (4)'!V19</f>
        <v>1.20774</v>
      </c>
      <c r="W52" s="118">
        <f>'SS5-Orifice1 (4)'!W19</f>
        <v>1.7999999999999992E-2</v>
      </c>
      <c r="X52" s="118">
        <f>'SS5-Orifice1 (4)'!X19</f>
        <v>60685051.497710504</v>
      </c>
      <c r="Y52" s="118">
        <f>'SS5-Orifice1 (4)'!Y19</f>
        <v>-50</v>
      </c>
      <c r="Z52" s="118">
        <f>'SS5-Orifice1 (4)'!Z19</f>
        <v>4</v>
      </c>
      <c r="AA52" s="118">
        <f>'SS5-Orifice1 (4)'!AA19</f>
        <v>0.114</v>
      </c>
      <c r="AB52" s="118">
        <f>'SS5-Orifice1 (4)'!AB19</f>
        <v>0.03</v>
      </c>
      <c r="AC52" s="118">
        <f>'SS5-Orifice1 (4)'!AC19</f>
        <v>1.64468646851669</v>
      </c>
      <c r="AD52" s="118">
        <f>'SS5-Orifice1 (4)'!AD19</f>
        <v>0.86258405176747899</v>
      </c>
      <c r="AE52" s="118">
        <f>'SS5-Orifice1 (4)'!AE19</f>
        <v>11.3802614819416</v>
      </c>
      <c r="AF52" s="118">
        <f>'SS5-Orifice1 (4)'!AF19</f>
        <v>6.0405525332677596</v>
      </c>
      <c r="AG52" s="118">
        <f>'SS5-Orifice1 (4)'!AG19</f>
        <v>2.3882592609773998</v>
      </c>
      <c r="AH52" s="118">
        <f>'SS5-Orifice1 (4)'!AH19</f>
        <v>2.3888602638598702</v>
      </c>
      <c r="AI52" s="118">
        <f>'SS5-Orifice1 (4)'!AI19</f>
        <v>0.52237887211328804</v>
      </c>
      <c r="AJ52" s="118">
        <f>'SS5-Orifice1 (4)'!AJ19</f>
        <v>1.7929354506945601</v>
      </c>
      <c r="AK52" s="118">
        <f>'SS5-Orifice1 (4)'!AK19</f>
        <v>1.64468646851669</v>
      </c>
      <c r="AL52" s="118">
        <f>'SS5-Orifice1 (4)'!AL19</f>
        <v>0.86258405176747899</v>
      </c>
      <c r="AM52" s="118">
        <f>'SS5-Orifice1 (4)'!AM19</f>
        <v>186.01601137973401</v>
      </c>
      <c r="AN52" s="118">
        <f>'SS5-Orifice1 (4)'!AN19</f>
        <v>0.78210241674921299</v>
      </c>
      <c r="AO52" s="118">
        <f>'SS5-Orifice1 (4)'!AO19</f>
        <v>73397.432010703094</v>
      </c>
      <c r="AP52" s="118">
        <f>'SS5-Orifice1 (4)'!AP19</f>
        <v>1642.1520556555899</v>
      </c>
      <c r="AQ52" s="118">
        <f>'SS5-Orifice1 (4)'!AQ19</f>
        <v>5040.8211698744499</v>
      </c>
      <c r="AR52" s="118">
        <f>'SS5-Orifice1 (4)'!AR19</f>
        <v>3806.4150395729198</v>
      </c>
      <c r="AS52" s="118">
        <f>'SS5-Orifice1 (4)'!AS19</f>
        <v>1859.61707542616</v>
      </c>
      <c r="AT52" s="108">
        <f>'SS5-Orifice1 (4)'!AT19</f>
        <v>-3806.4150395729198</v>
      </c>
      <c r="AU52" s="109">
        <f t="shared" si="7"/>
        <v>0.52446716640492963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(4)'!I20</f>
        <v>1.5</v>
      </c>
      <c r="J53" s="118">
        <f>'SS5-Orifice1 (4)'!J20</f>
        <v>7</v>
      </c>
      <c r="K53" s="118">
        <f>'SS5-Orifice1 (4)'!K20</f>
        <v>0.48244140000000002</v>
      </c>
      <c r="L53" s="118">
        <f>'SS5-Orifice1 (4)'!L20</f>
        <v>1.946567E-3</v>
      </c>
      <c r="M53" s="118">
        <f>'SS5-Orifice1 (4)'!M20</f>
        <v>9.7328349999999998E-4</v>
      </c>
      <c r="N53" s="118">
        <f>'SS5-Orifice1 (4)'!N20</f>
        <v>7</v>
      </c>
      <c r="O53" s="118">
        <f>'SS5-Orifice1 (4)'!O20</f>
        <v>2.8260000000000001</v>
      </c>
      <c r="P53" s="118">
        <f>'SS5-Orifice1 (4)'!P20</f>
        <v>1.946567E-3</v>
      </c>
      <c r="Q53" s="118">
        <f>'SS5-Orifice1 (4)'!Q20</f>
        <v>9.7328349999999998E-4</v>
      </c>
      <c r="R53" s="118">
        <f>'SS5-Orifice1 (4)'!R20</f>
        <v>7</v>
      </c>
      <c r="S53" s="118">
        <f>'SS5-Orifice1 (4)'!S20</f>
        <v>2.8260000000000001</v>
      </c>
      <c r="T53" s="118">
        <f>'SS5-Orifice1 (4)'!T20</f>
        <v>3.4720000000000001E-12</v>
      </c>
      <c r="U53" s="118">
        <f>'SS5-Orifice1 (4)'!U20</f>
        <v>6.3629999999999995E-8</v>
      </c>
      <c r="V53" s="118">
        <f>'SS5-Orifice1 (4)'!V20</f>
        <v>1.20774</v>
      </c>
      <c r="W53" s="118">
        <f>'SS5-Orifice1 (4)'!W20</f>
        <v>1.999999999999999E-2</v>
      </c>
      <c r="X53" s="118">
        <f>'SS5-Orifice1 (4)'!X20</f>
        <v>74919816.6638401</v>
      </c>
      <c r="Y53" s="118">
        <f>'SS5-Orifice1 (4)'!Y20</f>
        <v>-50</v>
      </c>
      <c r="Z53" s="118">
        <f>'SS5-Orifice1 (4)'!Z20</f>
        <v>4</v>
      </c>
      <c r="AA53" s="118">
        <f>'SS5-Orifice1 (4)'!AA20</f>
        <v>0.114</v>
      </c>
      <c r="AB53" s="118">
        <f>'SS5-Orifice1 (4)'!AB20</f>
        <v>0.03</v>
      </c>
      <c r="AC53" s="118">
        <f>'SS5-Orifice1 (4)'!AC20</f>
        <v>1.81279146859269</v>
      </c>
      <c r="AD53" s="118">
        <f>'SS5-Orifice1 (4)'!AD20</f>
        <v>0.851062587386615</v>
      </c>
      <c r="AE53" s="118">
        <f>'SS5-Orifice1 (4)'!AE20</f>
        <v>11.3824343608355</v>
      </c>
      <c r="AF53" s="118">
        <f>'SS5-Orifice1 (4)'!AF20</f>
        <v>6.1351872030594903</v>
      </c>
      <c r="AG53" s="118">
        <f>'SS5-Orifice1 (4)'!AG20</f>
        <v>2.3970260075310601</v>
      </c>
      <c r="AH53" s="118">
        <f>'SS5-Orifice1 (4)'!AH20</f>
        <v>2.3879214120297698</v>
      </c>
      <c r="AI53" s="118">
        <f>'SS5-Orifice1 (4)'!AI20</f>
        <v>0.51023164298826695</v>
      </c>
      <c r="AJ53" s="118">
        <f>'SS5-Orifice1 (4)'!AJ20</f>
        <v>1.98334986215923</v>
      </c>
      <c r="AK53" s="118">
        <f>'SS5-Orifice1 (4)'!AK20</f>
        <v>1.81279146859269</v>
      </c>
      <c r="AL53" s="118">
        <f>'SS5-Orifice1 (4)'!AL20</f>
        <v>0.851062587386615</v>
      </c>
      <c r="AM53" s="118">
        <f>'SS5-Orifice1 (4)'!AM20</f>
        <v>188.497953090339</v>
      </c>
      <c r="AN53" s="118">
        <f>'SS5-Orifice1 (4)'!AN20</f>
        <v>0.96172888120607702</v>
      </c>
      <c r="AO53" s="118">
        <f>'SS5-Orifice1 (4)'!AO20</f>
        <v>65806.513155377397</v>
      </c>
      <c r="AP53" s="118">
        <f>'SS5-Orifice1 (4)'!AP20</f>
        <v>1715.9106647003</v>
      </c>
      <c r="AQ53" s="118">
        <f>'SS5-Orifice1 (4)'!AQ20</f>
        <v>5041.0828042277499</v>
      </c>
      <c r="AR53" s="118">
        <f>'SS5-Orifice1 (4)'!AR20</f>
        <v>3806.4202555199399</v>
      </c>
      <c r="AS53" s="118">
        <f>'SS5-Orifice1 (4)'!AS20</f>
        <v>1918.2969566720601</v>
      </c>
      <c r="AT53" s="108">
        <f>'SS5-Orifice1 (4)'!AT20</f>
        <v>-3806.4202555199399</v>
      </c>
      <c r="AU53" s="109">
        <f t="shared" si="7"/>
        <v>0.46947627575019074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(4)'!I21</f>
        <v>1.5</v>
      </c>
      <c r="J54" s="118">
        <f>'SS5-Orifice1 (4)'!J21</f>
        <v>7</v>
      </c>
      <c r="K54" s="118">
        <f>'SS5-Orifice1 (4)'!K21</f>
        <v>0.48244140000000002</v>
      </c>
      <c r="L54" s="118">
        <f>'SS5-Orifice1 (4)'!L21</f>
        <v>1.946567E-3</v>
      </c>
      <c r="M54" s="118">
        <f>'SS5-Orifice1 (4)'!M21</f>
        <v>9.7328349999999998E-4</v>
      </c>
      <c r="N54" s="118">
        <f>'SS5-Orifice1 (4)'!N21</f>
        <v>7</v>
      </c>
      <c r="O54" s="118">
        <f>'SS5-Orifice1 (4)'!O21</f>
        <v>2.8260000000000001</v>
      </c>
      <c r="P54" s="118">
        <f>'SS5-Orifice1 (4)'!P21</f>
        <v>1.946567E-3</v>
      </c>
      <c r="Q54" s="118">
        <f>'SS5-Orifice1 (4)'!Q21</f>
        <v>9.7328349999999998E-4</v>
      </c>
      <c r="R54" s="118">
        <f>'SS5-Orifice1 (4)'!R21</f>
        <v>7</v>
      </c>
      <c r="S54" s="118">
        <f>'SS5-Orifice1 (4)'!S21</f>
        <v>2.8260000000000001</v>
      </c>
      <c r="T54" s="118">
        <f>'SS5-Orifice1 (4)'!T21</f>
        <v>3.4720000000000001E-12</v>
      </c>
      <c r="U54" s="118">
        <f>'SS5-Orifice1 (4)'!U21</f>
        <v>6.3629999999999995E-8</v>
      </c>
      <c r="V54" s="118">
        <f>'SS5-Orifice1 (4)'!V21</f>
        <v>1.20774</v>
      </c>
      <c r="W54" s="118">
        <f>'SS5-Orifice1 (4)'!W21</f>
        <v>2.8999999999999998E-2</v>
      </c>
      <c r="X54" s="118">
        <f>'SS5-Orifice1 (4)'!X21</f>
        <v>157518914.53572401</v>
      </c>
      <c r="Y54" s="118">
        <f>'SS5-Orifice1 (4)'!Y21</f>
        <v>-50</v>
      </c>
      <c r="Z54" s="118">
        <f>'SS5-Orifice1 (4)'!Z21</f>
        <v>4</v>
      </c>
      <c r="AA54" s="118">
        <f>'SS5-Orifice1 (4)'!AA21</f>
        <v>0.114</v>
      </c>
      <c r="AB54" s="118">
        <f>'SS5-Orifice1 (4)'!AB21</f>
        <v>0.03</v>
      </c>
      <c r="AC54" s="118">
        <f>'SS5-Orifice1 (4)'!AC21</f>
        <v>2.7106865290375701</v>
      </c>
      <c r="AD54" s="118">
        <f>'SS5-Orifice1 (4)'!AD21</f>
        <v>0.75526949536145505</v>
      </c>
      <c r="AE54" s="118">
        <f>'SS5-Orifice1 (4)'!AE21</f>
        <v>11.3891732350158</v>
      </c>
      <c r="AF54" s="118">
        <f>'SS5-Orifice1 (4)'!AF21</f>
        <v>5.3263351367837997</v>
      </c>
      <c r="AG54" s="118">
        <f>'SS5-Orifice1 (4)'!AG21</f>
        <v>2.3984088847254599</v>
      </c>
      <c r="AH54" s="118">
        <f>'SS5-Orifice1 (4)'!AH21</f>
        <v>2.4039330032071602</v>
      </c>
      <c r="AI54" s="118">
        <f>'SS5-Orifice1 (4)'!AI21</f>
        <v>0.44473059227880601</v>
      </c>
      <c r="AJ54" s="118">
        <f>'SS5-Orifice1 (4)'!AJ21</f>
        <v>3.0882404850040599</v>
      </c>
      <c r="AK54" s="118">
        <f>'SS5-Orifice1 (4)'!AK21</f>
        <v>2.7106865290375701</v>
      </c>
      <c r="AL54" s="118">
        <f>'SS5-Orifice1 (4)'!AL21</f>
        <v>0.75526949536145505</v>
      </c>
      <c r="AM54" s="118">
        <f>'SS5-Orifice1 (4)'!AM21</f>
        <v>211.98032123232801</v>
      </c>
      <c r="AN54" s="118">
        <f>'SS5-Orifice1 (4)'!AN21</f>
        <v>1.9554170336761201</v>
      </c>
      <c r="AO54" s="118">
        <f>'SS5-Orifice1 (4)'!AO21</f>
        <v>48437.093893024401</v>
      </c>
      <c r="AP54" s="118">
        <f>'SS5-Orifice1 (4)'!AP21</f>
        <v>1559.76902957536</v>
      </c>
      <c r="AQ54" s="118">
        <f>'SS5-Orifice1 (4)'!AQ21</f>
        <v>5039.66208541175</v>
      </c>
      <c r="AR54" s="118">
        <f>'SS5-Orifice1 (4)'!AR21</f>
        <v>3806.5306599748901</v>
      </c>
      <c r="AS54" s="118">
        <f>'SS5-Orifice1 (4)'!AS21</f>
        <v>1728.3075418532001</v>
      </c>
      <c r="AT54" s="108">
        <f>'SS5-Orifice1 (4)'!AT21</f>
        <v>-3806.5306599748901</v>
      </c>
      <c r="AU54" s="109">
        <f t="shared" si="7"/>
        <v>0.2786266457854179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(4)'!I22</f>
        <v>1.5</v>
      </c>
      <c r="J55" s="118">
        <f>'SS5-Orifice1 (4)'!J22</f>
        <v>7</v>
      </c>
      <c r="K55" s="118">
        <f>'SS5-Orifice1 (4)'!K22</f>
        <v>0.48244140000000002</v>
      </c>
      <c r="L55" s="118">
        <f>'SS5-Orifice1 (4)'!L22</f>
        <v>1.946567E-3</v>
      </c>
      <c r="M55" s="118">
        <f>'SS5-Orifice1 (4)'!M22</f>
        <v>9.7328349999999998E-4</v>
      </c>
      <c r="N55" s="118">
        <f>'SS5-Orifice1 (4)'!N22</f>
        <v>7</v>
      </c>
      <c r="O55" s="118">
        <f>'SS5-Orifice1 (4)'!O22</f>
        <v>2.8260000000000001</v>
      </c>
      <c r="P55" s="118">
        <f>'SS5-Orifice1 (4)'!P22</f>
        <v>1.946567E-3</v>
      </c>
      <c r="Q55" s="118">
        <f>'SS5-Orifice1 (4)'!Q22</f>
        <v>9.7328349999999998E-4</v>
      </c>
      <c r="R55" s="118">
        <f>'SS5-Orifice1 (4)'!R22</f>
        <v>7</v>
      </c>
      <c r="S55" s="118">
        <f>'SS5-Orifice1 (4)'!S22</f>
        <v>2.8260000000000001</v>
      </c>
      <c r="T55" s="118">
        <f>'SS5-Orifice1 (4)'!T22</f>
        <v>3.4720000000000001E-12</v>
      </c>
      <c r="U55" s="118">
        <f>'SS5-Orifice1 (4)'!U22</f>
        <v>6.3629999999999995E-8</v>
      </c>
      <c r="V55" s="118">
        <f>'SS5-Orifice1 (4)'!V22</f>
        <v>1.20774</v>
      </c>
      <c r="W55" s="118">
        <f>'SS5-Orifice1 (4)'!W22</f>
        <v>3.2000000000000001E-2</v>
      </c>
      <c r="X55" s="118">
        <f>'SS5-Orifice1 (4)'!X22</f>
        <v>191794730.65943101</v>
      </c>
      <c r="Y55" s="118">
        <f>'SS5-Orifice1 (4)'!Y22</f>
        <v>-50</v>
      </c>
      <c r="Z55" s="118">
        <f>'SS5-Orifice1 (4)'!Z22</f>
        <v>4</v>
      </c>
      <c r="AA55" s="118">
        <f>'SS5-Orifice1 (4)'!AA22</f>
        <v>0.114</v>
      </c>
      <c r="AB55" s="118">
        <f>'SS5-Orifice1 (4)'!AB22</f>
        <v>0.03</v>
      </c>
      <c r="AC55" s="118">
        <f>'SS5-Orifice1 (4)'!AC22</f>
        <v>3.0553997084526801</v>
      </c>
      <c r="AD55" s="118">
        <f>'SS5-Orifice1 (4)'!AD22</f>
        <v>0.71212559278295595</v>
      </c>
      <c r="AE55" s="118">
        <f>'SS5-Orifice1 (4)'!AE22</f>
        <v>11.385182413554199</v>
      </c>
      <c r="AF55" s="118">
        <f>'SS5-Orifice1 (4)'!AF22</f>
        <v>5.1656186572374096</v>
      </c>
      <c r="AG55" s="118">
        <f>'SS5-Orifice1 (4)'!AG22</f>
        <v>2.3842618229348198</v>
      </c>
      <c r="AH55" s="118">
        <f>'SS5-Orifice1 (4)'!AH22</f>
        <v>2.3879354426284798</v>
      </c>
      <c r="AI55" s="118">
        <f>'SS5-Orifice1 (4)'!AI22</f>
        <v>0.42022359740940102</v>
      </c>
      <c r="AJ55" s="118">
        <f>'SS5-Orifice1 (4)'!AJ22</f>
        <v>3.5467262506958299</v>
      </c>
      <c r="AK55" s="118">
        <f>'SS5-Orifice1 (4)'!AK22</f>
        <v>3.0553997084526801</v>
      </c>
      <c r="AL55" s="118">
        <f>'SS5-Orifice1 (4)'!AL22</f>
        <v>0.71212559278295595</v>
      </c>
      <c r="AM55" s="118">
        <f>'SS5-Orifice1 (4)'!AM22</f>
        <v>224.459208564124</v>
      </c>
      <c r="AN55" s="118">
        <f>'SS5-Orifice1 (4)'!AN22</f>
        <v>2.3432741156697299</v>
      </c>
      <c r="AO55" s="118">
        <f>'SS5-Orifice1 (4)'!AO22</f>
        <v>45568.705932835001</v>
      </c>
      <c r="AP55" s="118">
        <f>'SS5-Orifice1 (4)'!AP22</f>
        <v>1587.99400365427</v>
      </c>
      <c r="AQ55" s="118">
        <f>'SS5-Orifice1 (4)'!AQ22</f>
        <v>5040.5823457386796</v>
      </c>
      <c r="AR55" s="118">
        <f>'SS5-Orifice1 (4)'!AR22</f>
        <v>3806.2692269179302</v>
      </c>
      <c r="AS55" s="118">
        <f>'SS5-Orifice1 (4)'!AS22</f>
        <v>1811.79274035812</v>
      </c>
      <c r="AT55" s="108">
        <f>'SS5-Orifice1 (4)'!AT22</f>
        <v>-3806.2692269179302</v>
      </c>
      <c r="AU55" s="109">
        <f t="shared" si="7"/>
        <v>0.23307117259089863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(4)'!I23</f>
        <v>1.5</v>
      </c>
      <c r="J56" s="118">
        <f>'SS5-Orifice1 (4)'!J23</f>
        <v>7</v>
      </c>
      <c r="K56" s="118">
        <f>'SS5-Orifice1 (4)'!K23</f>
        <v>0.48244140000000002</v>
      </c>
      <c r="L56" s="118">
        <f>'SS5-Orifice1 (4)'!L23</f>
        <v>1.946567E-3</v>
      </c>
      <c r="M56" s="118">
        <f>'SS5-Orifice1 (4)'!M23</f>
        <v>9.7328349999999998E-4</v>
      </c>
      <c r="N56" s="118">
        <f>'SS5-Orifice1 (4)'!N23</f>
        <v>7</v>
      </c>
      <c r="O56" s="118">
        <f>'SS5-Orifice1 (4)'!O23</f>
        <v>2.8260000000000001</v>
      </c>
      <c r="P56" s="118">
        <f>'SS5-Orifice1 (4)'!P23</f>
        <v>1.946567E-3</v>
      </c>
      <c r="Q56" s="118">
        <f>'SS5-Orifice1 (4)'!Q23</f>
        <v>9.7328349999999998E-4</v>
      </c>
      <c r="R56" s="118">
        <f>'SS5-Orifice1 (4)'!R23</f>
        <v>7</v>
      </c>
      <c r="S56" s="118">
        <f>'SS5-Orifice1 (4)'!S23</f>
        <v>2.8260000000000001</v>
      </c>
      <c r="T56" s="118">
        <f>'SS5-Orifice1 (4)'!T23</f>
        <v>3.4720000000000001E-12</v>
      </c>
      <c r="U56" s="118">
        <f>'SS5-Orifice1 (4)'!U23</f>
        <v>6.3629999999999995E-8</v>
      </c>
      <c r="V56" s="118">
        <f>'SS5-Orifice1 (4)'!V23</f>
        <v>1.20774</v>
      </c>
      <c r="W56" s="118">
        <f>'SS5-Orifice1 (4)'!W23</f>
        <v>3.2999999999999995E-2</v>
      </c>
      <c r="X56" s="118">
        <f>'SS5-Orifice1 (4)'!X23</f>
        <v>203969200.86730501</v>
      </c>
      <c r="Y56" s="118">
        <f>'SS5-Orifice1 (4)'!Y23</f>
        <v>-50</v>
      </c>
      <c r="Z56" s="118">
        <f>'SS5-Orifice1 (4)'!Z23</f>
        <v>4</v>
      </c>
      <c r="AA56" s="118">
        <f>'SS5-Orifice1 (4)'!AA23</f>
        <v>0.114</v>
      </c>
      <c r="AB56" s="118">
        <f>'SS5-Orifice1 (4)'!AB23</f>
        <v>0.03</v>
      </c>
      <c r="AC56" s="118">
        <f>'SS5-Orifice1 (4)'!AC23</f>
        <v>3.20555018544351</v>
      </c>
      <c r="AD56" s="118">
        <f>'SS5-Orifice1 (4)'!AD23</f>
        <v>0.71339524751873795</v>
      </c>
      <c r="AE56" s="118">
        <f>'SS5-Orifice1 (4)'!AE23</f>
        <v>11.385374138162501</v>
      </c>
      <c r="AF56" s="118">
        <f>'SS5-Orifice1 (4)'!AF23</f>
        <v>5.2455649995481801</v>
      </c>
      <c r="AG56" s="118">
        <f>'SS5-Orifice1 (4)'!AG23</f>
        <v>2.3986377130328398</v>
      </c>
      <c r="AH56" s="118">
        <f>'SS5-Orifice1 (4)'!AH23</f>
        <v>2.3998648464068499</v>
      </c>
      <c r="AI56" s="118">
        <f>'SS5-Orifice1 (4)'!AI23</f>
        <v>0.41186014297519402</v>
      </c>
      <c r="AJ56" s="118">
        <f>'SS5-Orifice1 (4)'!AJ23</f>
        <v>3.7095756459255398</v>
      </c>
      <c r="AK56" s="118">
        <f>'SS5-Orifice1 (4)'!AK23</f>
        <v>3.20555018544351</v>
      </c>
      <c r="AL56" s="118">
        <f>'SS5-Orifice1 (4)'!AL23</f>
        <v>0.71339524751873795</v>
      </c>
      <c r="AM56" s="118">
        <f>'SS5-Orifice1 (4)'!AM23</f>
        <v>223.955317282057</v>
      </c>
      <c r="AN56" s="118">
        <f>'SS5-Orifice1 (4)'!AN23</f>
        <v>2.4921549379247598</v>
      </c>
      <c r="AO56" s="118">
        <f>'SS5-Orifice1 (4)'!AO23</f>
        <v>44955.221870754103</v>
      </c>
      <c r="AP56" s="118">
        <f>'SS5-Orifice1 (4)'!AP23</f>
        <v>1573.11815846632</v>
      </c>
      <c r="AQ56" s="118">
        <f>'SS5-Orifice1 (4)'!AQ23</f>
        <v>5040.4472375838404</v>
      </c>
      <c r="AR56" s="118">
        <f>'SS5-Orifice1 (4)'!AR23</f>
        <v>3806.4316955243598</v>
      </c>
      <c r="AS56" s="118">
        <f>'SS5-Orifice1 (4)'!AS23</f>
        <v>1759.76346009698</v>
      </c>
      <c r="AT56" s="108">
        <f>'SS5-Orifice1 (4)'!AT23</f>
        <v>-3806.4316955243598</v>
      </c>
      <c r="AU56" s="109">
        <f t="shared" si="7"/>
        <v>0.22255001676725733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(4)'!I24</f>
        <v>1.5</v>
      </c>
      <c r="J57" s="118">
        <f>'SS5-Orifice1 (4)'!J24</f>
        <v>7</v>
      </c>
      <c r="K57" s="118">
        <f>'SS5-Orifice1 (4)'!K24</f>
        <v>0.48244140000000002</v>
      </c>
      <c r="L57" s="118">
        <f>'SS5-Orifice1 (4)'!L24</f>
        <v>1.946567E-3</v>
      </c>
      <c r="M57" s="118">
        <f>'SS5-Orifice1 (4)'!M24</f>
        <v>9.7328349999999998E-4</v>
      </c>
      <c r="N57" s="118">
        <f>'SS5-Orifice1 (4)'!N24</f>
        <v>7</v>
      </c>
      <c r="O57" s="118">
        <f>'SS5-Orifice1 (4)'!O24</f>
        <v>2.8260000000000001</v>
      </c>
      <c r="P57" s="118">
        <f>'SS5-Orifice1 (4)'!P24</f>
        <v>1.946567E-3</v>
      </c>
      <c r="Q57" s="118">
        <f>'SS5-Orifice1 (4)'!Q24</f>
        <v>9.7328349999999998E-4</v>
      </c>
      <c r="R57" s="118">
        <f>'SS5-Orifice1 (4)'!R24</f>
        <v>7</v>
      </c>
      <c r="S57" s="118">
        <f>'SS5-Orifice1 (4)'!S24</f>
        <v>2.8260000000000001</v>
      </c>
      <c r="T57" s="118">
        <f>'SS5-Orifice1 (4)'!T24</f>
        <v>3.4720000000000001E-12</v>
      </c>
      <c r="U57" s="118">
        <f>'SS5-Orifice1 (4)'!U24</f>
        <v>6.3629999999999995E-8</v>
      </c>
      <c r="V57" s="118">
        <f>'SS5-Orifice1 (4)'!V24</f>
        <v>1.20774</v>
      </c>
      <c r="W57" s="118">
        <f>'SS5-Orifice1 (4)'!W24</f>
        <v>4.0000000000000042E-2</v>
      </c>
      <c r="X57" s="118">
        <f>'SS5-Orifice1 (4)'!X24</f>
        <v>299679266.65535998</v>
      </c>
      <c r="Y57" s="118">
        <f>'SS5-Orifice1 (4)'!Y24</f>
        <v>-50</v>
      </c>
      <c r="Z57" s="118">
        <f>'SS5-Orifice1 (4)'!Z24</f>
        <v>4</v>
      </c>
      <c r="AA57" s="118">
        <f>'SS5-Orifice1 (4)'!AA24</f>
        <v>0.114</v>
      </c>
      <c r="AB57" s="118">
        <f>'SS5-Orifice1 (4)'!AB24</f>
        <v>0.03</v>
      </c>
      <c r="AC57" s="118">
        <f>'SS5-Orifice1 (4)'!AC24</f>
        <v>4.1295553729382499</v>
      </c>
      <c r="AD57" s="118">
        <f>'SS5-Orifice1 (4)'!AD24</f>
        <v>0.61215759860304297</v>
      </c>
      <c r="AE57" s="118">
        <f>'SS5-Orifice1 (4)'!AE24</f>
        <v>11.386204944798299</v>
      </c>
      <c r="AF57" s="118">
        <f>'SS5-Orifice1 (4)'!AF24</f>
        <v>5.0790380146761898</v>
      </c>
      <c r="AG57" s="118">
        <f>'SS5-Orifice1 (4)'!AG24</f>
        <v>2.3933181209643299</v>
      </c>
      <c r="AH57" s="118">
        <f>'SS5-Orifice1 (4)'!AH24</f>
        <v>2.38441801444141</v>
      </c>
      <c r="AI57" s="118">
        <f>'SS5-Orifice1 (4)'!AI24</f>
        <v>0.35060950988247702</v>
      </c>
      <c r="AJ57" s="118">
        <f>'SS5-Orifice1 (4)'!AJ24</f>
        <v>4.9898047671490602</v>
      </c>
      <c r="AK57" s="118">
        <f>'SS5-Orifice1 (4)'!AK24</f>
        <v>4.1295553729382499</v>
      </c>
      <c r="AL57" s="118">
        <f>'SS5-Orifice1 (4)'!AL24</f>
        <v>0.61215759860304297</v>
      </c>
      <c r="AM57" s="118">
        <f>'SS5-Orifice1 (4)'!AM24</f>
        <v>234.87689308399899</v>
      </c>
      <c r="AN57" s="118">
        <f>'SS5-Orifice1 (4)'!AN24</f>
        <v>3.5173977743351998</v>
      </c>
      <c r="AO57" s="118">
        <f>'SS5-Orifice1 (4)'!AO24</f>
        <v>41050.679772774303</v>
      </c>
      <c r="AP57" s="118">
        <f>'SS5-Orifice1 (4)'!AP24</f>
        <v>1516.3237602132101</v>
      </c>
      <c r="AQ57" s="118">
        <f>'SS5-Orifice1 (4)'!AQ24</f>
        <v>5041.0703210336396</v>
      </c>
      <c r="AR57" s="118">
        <f>'SS5-Orifice1 (4)'!AR24</f>
        <v>3806.2918262576</v>
      </c>
      <c r="AS57" s="118">
        <f>'SS5-Orifice1 (4)'!AS24</f>
        <v>1688.29545032688</v>
      </c>
      <c r="AT57" s="108">
        <f>'SS5-Orifice1 (4)'!AT24</f>
        <v>-3806.2918262576</v>
      </c>
      <c r="AU57" s="109">
        <f t="shared" si="7"/>
        <v>0.14823813784278725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(4)'!I25</f>
        <v>1.5</v>
      </c>
      <c r="J58" s="118">
        <f>'SS5-Orifice1 (4)'!J25</f>
        <v>7</v>
      </c>
      <c r="K58" s="118">
        <f>'SS5-Orifice1 (4)'!K25</f>
        <v>0.48244140000000002</v>
      </c>
      <c r="L58" s="118">
        <f>'SS5-Orifice1 (4)'!L25</f>
        <v>1.946567E-3</v>
      </c>
      <c r="M58" s="118">
        <f>'SS5-Orifice1 (4)'!M25</f>
        <v>9.7328349999999998E-4</v>
      </c>
      <c r="N58" s="118">
        <f>'SS5-Orifice1 (4)'!N25</f>
        <v>7</v>
      </c>
      <c r="O58" s="118">
        <f>'SS5-Orifice1 (4)'!O25</f>
        <v>2.8260000000000001</v>
      </c>
      <c r="P58" s="118">
        <f>'SS5-Orifice1 (4)'!P25</f>
        <v>1.946567E-3</v>
      </c>
      <c r="Q58" s="118">
        <f>'SS5-Orifice1 (4)'!Q25</f>
        <v>9.7328349999999998E-4</v>
      </c>
      <c r="R58" s="118">
        <f>'SS5-Orifice1 (4)'!R25</f>
        <v>7</v>
      </c>
      <c r="S58" s="118">
        <f>'SS5-Orifice1 (4)'!S25</f>
        <v>2.8260000000000001</v>
      </c>
      <c r="T58" s="118">
        <f>'SS5-Orifice1 (4)'!T25</f>
        <v>3.4720000000000001E-12</v>
      </c>
      <c r="U58" s="118">
        <f>'SS5-Orifice1 (4)'!U25</f>
        <v>6.3629999999999995E-8</v>
      </c>
      <c r="V58" s="118">
        <f>'SS5-Orifice1 (4)'!V25</f>
        <v>1.20774</v>
      </c>
      <c r="W58" s="118">
        <f>'SS5-Orifice1 (4)'!W25</f>
        <v>4.6999999999999952E-2</v>
      </c>
      <c r="X58" s="118">
        <f>'SS5-Orifice1 (4)'!X25</f>
        <v>413744687.526057</v>
      </c>
      <c r="Y58" s="118">
        <f>'SS5-Orifice1 (4)'!Y25</f>
        <v>-50</v>
      </c>
      <c r="Z58" s="118">
        <f>'SS5-Orifice1 (4)'!Z25</f>
        <v>4</v>
      </c>
      <c r="AA58" s="118">
        <f>'SS5-Orifice1 (4)'!AA25</f>
        <v>0.114</v>
      </c>
      <c r="AB58" s="118">
        <f>'SS5-Orifice1 (4)'!AB25</f>
        <v>0.03</v>
      </c>
      <c r="AC58" s="118">
        <f>'SS5-Orifice1 (4)'!AC25</f>
        <v>5.1689337797656103</v>
      </c>
      <c r="AD58" s="118">
        <f>'SS5-Orifice1 (4)'!AD25</f>
        <v>0.53755733543502204</v>
      </c>
      <c r="AE58" s="118">
        <f>'SS5-Orifice1 (4)'!AE25</f>
        <v>11.38230654443</v>
      </c>
      <c r="AF58" s="118">
        <f>'SS5-Orifice1 (4)'!AF25</f>
        <v>5.0366059639587402</v>
      </c>
      <c r="AG58" s="118">
        <f>'SS5-Orifice1 (4)'!AG25</f>
        <v>2.41167230475302</v>
      </c>
      <c r="AH58" s="118">
        <f>'SS5-Orifice1 (4)'!AH25</f>
        <v>2.4223593442884601</v>
      </c>
      <c r="AI58" s="118">
        <f>'SS5-Orifice1 (4)'!AI25</f>
        <v>0.29684479358314603</v>
      </c>
      <c r="AJ58" s="118">
        <f>'SS5-Orifice1 (4)'!AJ25</f>
        <v>6.51551965470503</v>
      </c>
      <c r="AK58" s="118">
        <f>'SS5-Orifice1 (4)'!AK25</f>
        <v>5.1689337797656103</v>
      </c>
      <c r="AL58" s="118">
        <f>'SS5-Orifice1 (4)'!AL25</f>
        <v>0.53755733543502204</v>
      </c>
      <c r="AM58" s="118">
        <f>'SS5-Orifice1 (4)'!AM25</f>
        <v>232.11452006174599</v>
      </c>
      <c r="AN58" s="118">
        <f>'SS5-Orifice1 (4)'!AN25</f>
        <v>4.6313764443305798</v>
      </c>
      <c r="AO58" s="118">
        <f>'SS5-Orifice1 (4)'!AO25</f>
        <v>39035.656145048502</v>
      </c>
      <c r="AP58" s="118">
        <f>'SS5-Orifice1 (4)'!AP25</f>
        <v>1524.4018201061999</v>
      </c>
      <c r="AQ58" s="118">
        <f>'SS5-Orifice1 (4)'!AQ25</f>
        <v>5040.6201165642997</v>
      </c>
      <c r="AR58" s="118">
        <f>'SS5-Orifice1 (4)'!AR25</f>
        <v>3806.2663054345899</v>
      </c>
      <c r="AS58" s="118">
        <f>'SS5-Orifice1 (4)'!AS25</f>
        <v>1707.71281364674</v>
      </c>
      <c r="AT58" s="108">
        <f>'SS5-Orifice1 (4)'!AT25</f>
        <v>-3806.2663054345899</v>
      </c>
      <c r="AU58" s="109">
        <f t="shared" si="7"/>
        <v>0.1039977214526045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(4)'!I26</f>
        <v>1.5</v>
      </c>
      <c r="J59" s="118">
        <f>'SS5-Orifice1 (4)'!J26</f>
        <v>7</v>
      </c>
      <c r="K59" s="118">
        <f>'SS5-Orifice1 (4)'!K26</f>
        <v>0.48244140000000002</v>
      </c>
      <c r="L59" s="118">
        <f>'SS5-Orifice1 (4)'!L26</f>
        <v>1.946567E-3</v>
      </c>
      <c r="M59" s="118">
        <f>'SS5-Orifice1 (4)'!M26</f>
        <v>9.7328349999999998E-4</v>
      </c>
      <c r="N59" s="118">
        <f>'SS5-Orifice1 (4)'!N26</f>
        <v>7</v>
      </c>
      <c r="O59" s="118">
        <f>'SS5-Orifice1 (4)'!O26</f>
        <v>2.8260000000000001</v>
      </c>
      <c r="P59" s="118">
        <f>'SS5-Orifice1 (4)'!P26</f>
        <v>1.946567E-3</v>
      </c>
      <c r="Q59" s="118">
        <f>'SS5-Orifice1 (4)'!Q26</f>
        <v>9.7328349999999998E-4</v>
      </c>
      <c r="R59" s="118">
        <f>'SS5-Orifice1 (4)'!R26</f>
        <v>7</v>
      </c>
      <c r="S59" s="118">
        <f>'SS5-Orifice1 (4)'!S26</f>
        <v>2.8260000000000001</v>
      </c>
      <c r="T59" s="118">
        <f>'SS5-Orifice1 (4)'!T26</f>
        <v>3.4720000000000001E-12</v>
      </c>
      <c r="U59" s="118">
        <f>'SS5-Orifice1 (4)'!U26</f>
        <v>6.3629999999999995E-8</v>
      </c>
      <c r="V59" s="118">
        <f>'SS5-Orifice1 (4)'!V26</f>
        <v>1.20774</v>
      </c>
      <c r="W59" s="118">
        <f>'SS5-Orifice1 (4)'!W26</f>
        <v>6.2999999999999987E-2</v>
      </c>
      <c r="X59" s="118">
        <f>'SS5-Orifice1 (4)'!X26</f>
        <v>743391880.84695303</v>
      </c>
      <c r="Y59" s="118">
        <f>'SS5-Orifice1 (4)'!Y26</f>
        <v>-50</v>
      </c>
      <c r="Z59" s="118">
        <f>'SS5-Orifice1 (4)'!Z26</f>
        <v>4</v>
      </c>
      <c r="AA59" s="118">
        <f>'SS5-Orifice1 (4)'!AA26</f>
        <v>0.114</v>
      </c>
      <c r="AB59" s="118">
        <f>'SS5-Orifice1 (4)'!AB26</f>
        <v>0.03</v>
      </c>
      <c r="AC59" s="118">
        <f>'SS5-Orifice1 (4)'!AC26</f>
        <v>7.5988441458309799</v>
      </c>
      <c r="AD59" s="118">
        <f>'SS5-Orifice1 (4)'!AD26</f>
        <v>0.41258054952751599</v>
      </c>
      <c r="AE59" s="118">
        <f>'SS5-Orifice1 (4)'!AE26</f>
        <v>11.3664573101454</v>
      </c>
      <c r="AF59" s="118">
        <f>'SS5-Orifice1 (4)'!AF26</f>
        <v>5.0040161146731004</v>
      </c>
      <c r="AG59" s="118">
        <f>'SS5-Orifice1 (4)'!AG26</f>
        <v>2.4119504107679401</v>
      </c>
      <c r="AH59" s="118">
        <f>'SS5-Orifice1 (4)'!AH26</f>
        <v>2.4130434912450198</v>
      </c>
      <c r="AI59" s="118">
        <f>'SS5-Orifice1 (4)'!AI26</f>
        <v>0.209667253092052</v>
      </c>
      <c r="AJ59" s="118">
        <f>'SS5-Orifice1 (4)'!AJ26</f>
        <v>10.924515029088001</v>
      </c>
      <c r="AK59" s="118">
        <f>'SS5-Orifice1 (4)'!AK26</f>
        <v>7.5988441458309799</v>
      </c>
      <c r="AL59" s="118">
        <f>'SS5-Orifice1 (4)'!AL26</f>
        <v>0.41258054952751599</v>
      </c>
      <c r="AM59" s="118">
        <f>'SS5-Orifice1 (4)'!AM26</f>
        <v>243.51210916918001</v>
      </c>
      <c r="AN59" s="118">
        <f>'SS5-Orifice1 (4)'!AN26</f>
        <v>7.1862635963034602</v>
      </c>
      <c r="AO59" s="118">
        <f>'SS5-Orifice1 (4)'!AO26</f>
        <v>36995.566298535101</v>
      </c>
      <c r="AP59" s="118">
        <f>'SS5-Orifice1 (4)'!AP26</f>
        <v>1293.95912183932</v>
      </c>
      <c r="AQ59" s="118">
        <f>'SS5-Orifice1 (4)'!AQ26</f>
        <v>4985.9140764373797</v>
      </c>
      <c r="AR59" s="118">
        <f>'SS5-Orifice1 (4)'!AR26</f>
        <v>3806.0363400122201</v>
      </c>
      <c r="AS59" s="118">
        <f>'SS5-Orifice1 (4)'!AS26</f>
        <v>1475.4458732579001</v>
      </c>
      <c r="AT59" s="108">
        <f>'SS5-Orifice1 (4)'!AT26</f>
        <v>-3806.0363400122201</v>
      </c>
      <c r="AU59" s="109">
        <f t="shared" si="7"/>
        <v>5.4295171951101756E-2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(4)'!I27</f>
        <v>1.5</v>
      </c>
      <c r="J60" s="112">
        <f>'SS5-Orifice1 (4)'!J27</f>
        <v>7</v>
      </c>
      <c r="K60" s="112">
        <f>'SS5-Orifice1 (4)'!K27</f>
        <v>0.48244140000000002</v>
      </c>
      <c r="L60" s="112">
        <f>'SS5-Orifice1 (4)'!L27</f>
        <v>1.946567E-3</v>
      </c>
      <c r="M60" s="112">
        <f>'SS5-Orifice1 (4)'!M27</f>
        <v>9.7328349999999998E-4</v>
      </c>
      <c r="N60" s="112">
        <f>'SS5-Orifice1 (4)'!N27</f>
        <v>7</v>
      </c>
      <c r="O60" s="112">
        <f>'SS5-Orifice1 (4)'!O27</f>
        <v>2.8260000000000001</v>
      </c>
      <c r="P60" s="112">
        <f>'SS5-Orifice1 (4)'!P27</f>
        <v>1.946567E-3</v>
      </c>
      <c r="Q60" s="112">
        <f>'SS5-Orifice1 (4)'!Q27</f>
        <v>9.7328349999999998E-4</v>
      </c>
      <c r="R60" s="112">
        <f>'SS5-Orifice1 (4)'!R27</f>
        <v>7</v>
      </c>
      <c r="S60" s="112">
        <f>'SS5-Orifice1 (4)'!S27</f>
        <v>2.8260000000000001</v>
      </c>
      <c r="T60" s="112">
        <f>'SS5-Orifice1 (4)'!T27</f>
        <v>3.4720000000000001E-12</v>
      </c>
      <c r="U60" s="112">
        <f>'SS5-Orifice1 (4)'!U27</f>
        <v>6.3629999999999995E-8</v>
      </c>
      <c r="V60" s="112">
        <f>'SS5-Orifice1 (4)'!V27</f>
        <v>1.20774</v>
      </c>
      <c r="W60" s="112">
        <f>'SS5-Orifice1 (4)'!W27</f>
        <v>0.12499999999999985</v>
      </c>
      <c r="X60" s="112">
        <f>'SS5-Orifice1 (4)'!X27</f>
        <v>2926555338.4312501</v>
      </c>
      <c r="Y60" s="112">
        <f>'SS5-Orifice1 (4)'!Y27</f>
        <v>-50</v>
      </c>
      <c r="Z60" s="112">
        <f>'SS5-Orifice1 (4)'!Z27</f>
        <v>4</v>
      </c>
      <c r="AA60" s="112">
        <f>'SS5-Orifice1 (4)'!AA27</f>
        <v>0.114</v>
      </c>
      <c r="AB60" s="112">
        <f>'SS5-Orifice1 (4)'!AB27</f>
        <v>0.03</v>
      </c>
      <c r="AC60" s="112">
        <f>'SS5-Orifice1 (4)'!AC27</f>
        <v>10.585426680449</v>
      </c>
      <c r="AD60" s="112">
        <f>'SS5-Orifice1 (4)'!AD27</f>
        <v>1.33699389123053E-6</v>
      </c>
      <c r="AE60" s="112">
        <f>'SS5-Orifice1 (4)'!AE27</f>
        <v>11.382562177241001</v>
      </c>
      <c r="AF60" s="112">
        <f>'SS5-Orifice1 (4)'!AF27</f>
        <v>4.58933736863231</v>
      </c>
      <c r="AG60" s="112">
        <f>'SS5-Orifice1 (4)'!AG27</f>
        <v>2.41220657068726</v>
      </c>
      <c r="AH60" s="112">
        <f>'SS5-Orifice1 (4)'!AH27</f>
        <v>2.4118401462290802</v>
      </c>
      <c r="AI60" s="112">
        <f>'SS5-Orifice1 (4)'!AI27</f>
        <v>7.4176935009905503E-7</v>
      </c>
      <c r="AJ60" s="112">
        <f>'SS5-Orifice1 (4)'!AJ27</f>
        <v>24.599253043334802</v>
      </c>
      <c r="AK60" s="112">
        <f>'SS5-Orifice1 (4)'!AK27</f>
        <v>10.585426680449</v>
      </c>
      <c r="AL60" s="112">
        <f>'SS5-Orifice1 (4)'!AL27</f>
        <v>1.33699389123053E-6</v>
      </c>
      <c r="AM60" s="112">
        <f>'SS5-Orifice1 (4)'!AM27</f>
        <v>0</v>
      </c>
      <c r="AN60" s="112">
        <f>'SS5-Orifice1 (4)'!AN27</f>
        <v>10.585425343455199</v>
      </c>
      <c r="AO60" s="112">
        <f>'SS5-Orifice1 (4)'!AO27</f>
        <v>35000.0044206807</v>
      </c>
      <c r="AP60" s="112">
        <f>'SS5-Orifice1 (4)'!AP27</f>
        <v>454.58995146387798</v>
      </c>
      <c r="AQ60" s="112">
        <f>'SS5-Orifice1 (4)'!AQ27</f>
        <v>1979.9782151074401</v>
      </c>
      <c r="AR60" s="112">
        <f>'SS5-Orifice1 (4)'!AR27</f>
        <v>1582.9437888949701</v>
      </c>
      <c r="AS60" s="112">
        <f>'SS5-Orifice1 (4)'!AS27</f>
        <v>479.37107121711801</v>
      </c>
      <c r="AT60" s="113">
        <f>'SS5-Orifice1 (4)'!AT27</f>
        <v>-1582.9437888949701</v>
      </c>
      <c r="AU60" s="114">
        <f t="shared" si="7"/>
        <v>1.2630514872866883E-7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(4)'!I17</f>
        <v>1.5</v>
      </c>
      <c r="J61" s="118">
        <f>'SS6-Orifice1 (4)'!J17</f>
        <v>7</v>
      </c>
      <c r="K61" s="118">
        <f>'SS6-Orifice1 (4)'!K17</f>
        <v>0.48244140000000002</v>
      </c>
      <c r="L61" s="118">
        <f>'SS6-Orifice1 (4)'!L17</f>
        <v>1.946567E-3</v>
      </c>
      <c r="M61" s="118">
        <f>'SS6-Orifice1 (4)'!M17</f>
        <v>9.7328349999999998E-4</v>
      </c>
      <c r="N61" s="118">
        <f>'SS6-Orifice1 (4)'!N17</f>
        <v>7</v>
      </c>
      <c r="O61" s="118">
        <f>'SS6-Orifice1 (4)'!O17</f>
        <v>2.8260000000000001</v>
      </c>
      <c r="P61" s="118">
        <f>'SS6-Orifice1 (4)'!P17</f>
        <v>1.946567E-3</v>
      </c>
      <c r="Q61" s="118">
        <f>'SS6-Orifice1 (4)'!Q17</f>
        <v>9.7328349999999998E-4</v>
      </c>
      <c r="R61" s="118">
        <f>'SS6-Orifice1 (4)'!R17</f>
        <v>7</v>
      </c>
      <c r="S61" s="118">
        <f>'SS6-Orifice1 (4)'!S17</f>
        <v>2.8260000000000001</v>
      </c>
      <c r="T61" s="118">
        <f>'SS6-Orifice1 (4)'!T17</f>
        <v>3.4720000000000001E-12</v>
      </c>
      <c r="U61" s="118">
        <f>'SS6-Orifice1 (4)'!U17</f>
        <v>6.3629999999999995E-8</v>
      </c>
      <c r="V61" s="118">
        <f>'SS6-Orifice1 (4)'!V17</f>
        <v>1.20774</v>
      </c>
      <c r="W61" s="118">
        <f>'SS6-Orifice1 (4)'!W17</f>
        <v>9.9999999999999985E-3</v>
      </c>
      <c r="X61" s="118">
        <f>'SS6-Orifice1 (4)'!X17</f>
        <v>18729954.165959999</v>
      </c>
      <c r="Y61" s="118">
        <f>'SS6-Orifice1 (4)'!Y17</f>
        <v>-50</v>
      </c>
      <c r="Z61" s="118">
        <f>'SS6-Orifice1 (4)'!Z17</f>
        <v>4</v>
      </c>
      <c r="AA61" s="118">
        <f>'SS6-Orifice1 (4)'!AA17</f>
        <v>0.114</v>
      </c>
      <c r="AB61" s="118">
        <f>'SS6-Orifice1 (4)'!AB17</f>
        <v>0.03</v>
      </c>
      <c r="AC61" s="118">
        <f>'SS6-Orifice1 (4)'!AC17</f>
        <v>1.1464796710846801</v>
      </c>
      <c r="AD61" s="118">
        <f>'SS6-Orifice1 (4)'!AD17</f>
        <v>0.90193515496611598</v>
      </c>
      <c r="AE61" s="118">
        <f>'SS6-Orifice1 (4)'!AE17</f>
        <v>11.381539645996799</v>
      </c>
      <c r="AF61" s="118">
        <f>'SS6-Orifice1 (4)'!AF17</f>
        <v>6.1322171843574598</v>
      </c>
      <c r="AG61" s="118">
        <f>'SS6-Orifice1 (4)'!AG17</f>
        <v>2.3893434473474602</v>
      </c>
      <c r="AH61" s="118">
        <f>'SS6-Orifice1 (4)'!AH17</f>
        <v>2.3854028578680699</v>
      </c>
      <c r="AI61" s="118">
        <f>'SS6-Orifice1 (4)'!AI17</f>
        <v>0.56041756744162596</v>
      </c>
      <c r="AJ61" s="118">
        <f>'SS6-Orifice1 (4)'!AJ17</f>
        <v>1.2317110478909701</v>
      </c>
      <c r="AK61" s="118">
        <f>'SS6-Orifice1 (4)'!AK17</f>
        <v>1.1464796710846801</v>
      </c>
      <c r="AL61" s="118">
        <f>'SS6-Orifice1 (4)'!AL17</f>
        <v>0.90193515496611598</v>
      </c>
      <c r="AM61" s="118">
        <f>'SS6-Orifice1 (4)'!AM17</f>
        <v>177.98547653024099</v>
      </c>
      <c r="AN61" s="118">
        <f>'SS6-Orifice1 (4)'!AN17</f>
        <v>0.24454451611855901</v>
      </c>
      <c r="AO61" s="118">
        <f>'SS6-Orifice1 (4)'!AO17</f>
        <v>163433.671994351</v>
      </c>
      <c r="AP61" s="118">
        <f>'SS6-Orifice1 (4)'!AP17</f>
        <v>1625.69531624462</v>
      </c>
      <c r="AQ61" s="118">
        <f>'SS6-Orifice1 (4)'!AQ17</f>
        <v>5040.4671534429599</v>
      </c>
      <c r="AR61" s="118">
        <f>'SS6-Orifice1 (4)'!AR17</f>
        <v>3806.6401570194898</v>
      </c>
      <c r="AS61" s="118">
        <f>'SS6-Orifice1 (4)'!AS17</f>
        <v>1820.66965274627</v>
      </c>
      <c r="AT61" s="108">
        <f>'SS6-Orifice1 (4)'!AT17</f>
        <v>-3806.6401570194898</v>
      </c>
      <c r="AU61" s="115">
        <f t="shared" si="7"/>
        <v>0.78669964912051038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(4)'!I18</f>
        <v>1.5</v>
      </c>
      <c r="J62" s="118">
        <f>'SS6-Orifice1 (4)'!J18</f>
        <v>7</v>
      </c>
      <c r="K62" s="118">
        <f>'SS6-Orifice1 (4)'!K18</f>
        <v>0.48244140000000002</v>
      </c>
      <c r="L62" s="118">
        <f>'SS6-Orifice1 (4)'!L18</f>
        <v>1.946567E-3</v>
      </c>
      <c r="M62" s="118">
        <f>'SS6-Orifice1 (4)'!M18</f>
        <v>9.7328349999999998E-4</v>
      </c>
      <c r="N62" s="118">
        <f>'SS6-Orifice1 (4)'!N18</f>
        <v>7</v>
      </c>
      <c r="O62" s="118">
        <f>'SS6-Orifice1 (4)'!O18</f>
        <v>2.8260000000000001</v>
      </c>
      <c r="P62" s="118">
        <f>'SS6-Orifice1 (4)'!P18</f>
        <v>1.946567E-3</v>
      </c>
      <c r="Q62" s="118">
        <f>'SS6-Orifice1 (4)'!Q18</f>
        <v>9.7328349999999998E-4</v>
      </c>
      <c r="R62" s="118">
        <f>'SS6-Orifice1 (4)'!R18</f>
        <v>7</v>
      </c>
      <c r="S62" s="118">
        <f>'SS6-Orifice1 (4)'!S18</f>
        <v>2.8260000000000001</v>
      </c>
      <c r="T62" s="118">
        <f>'SS6-Orifice1 (4)'!T18</f>
        <v>3.4720000000000001E-12</v>
      </c>
      <c r="U62" s="118">
        <f>'SS6-Orifice1 (4)'!U18</f>
        <v>6.3629999999999995E-8</v>
      </c>
      <c r="V62" s="118">
        <f>'SS6-Orifice1 (4)'!V18</f>
        <v>1.20774</v>
      </c>
      <c r="W62" s="118">
        <f>'SS6-Orifice1 (4)'!W18</f>
        <v>1.6000000000000011E-2</v>
      </c>
      <c r="X62" s="118">
        <f>'SS6-Orifice1 (4)'!X18</f>
        <v>47948682.664857604</v>
      </c>
      <c r="Y62" s="118">
        <f>'SS6-Orifice1 (4)'!Y18</f>
        <v>-50</v>
      </c>
      <c r="Z62" s="118">
        <f>'SS6-Orifice1 (4)'!Z18</f>
        <v>4</v>
      </c>
      <c r="AA62" s="118">
        <f>'SS6-Orifice1 (4)'!AA18</f>
        <v>0.114</v>
      </c>
      <c r="AB62" s="118">
        <f>'SS6-Orifice1 (4)'!AB18</f>
        <v>0.03</v>
      </c>
      <c r="AC62" s="118">
        <f>'SS6-Orifice1 (4)'!AC18</f>
        <v>1.4983239288720001</v>
      </c>
      <c r="AD62" s="118">
        <f>'SS6-Orifice1 (4)'!AD18</f>
        <v>0.87733665012748996</v>
      </c>
      <c r="AE62" s="118">
        <f>'SS6-Orifice1 (4)'!AE18</f>
        <v>11.3801336655361</v>
      </c>
      <c r="AF62" s="118">
        <f>'SS6-Orifice1 (4)'!AF18</f>
        <v>6.0457640570775801</v>
      </c>
      <c r="AG62" s="118">
        <f>'SS6-Orifice1 (4)'!AG18</f>
        <v>2.4273141897225798</v>
      </c>
      <c r="AH62" s="118">
        <f>'SS6-Orifice1 (4)'!AH18</f>
        <v>2.4285515012599399</v>
      </c>
      <c r="AI62" s="118">
        <f>'SS6-Orifice1 (4)'!AI18</f>
        <v>0.53361327684584703</v>
      </c>
      <c r="AJ62" s="118">
        <f>'SS6-Orifice1 (4)'!AJ18</f>
        <v>1.6225644505693499</v>
      </c>
      <c r="AK62" s="118">
        <f>'SS6-Orifice1 (4)'!AK18</f>
        <v>1.4983239288720001</v>
      </c>
      <c r="AL62" s="118">
        <f>'SS6-Orifice1 (4)'!AL18</f>
        <v>0.87733665012748996</v>
      </c>
      <c r="AM62" s="118">
        <f>'SS6-Orifice1 (4)'!AM18</f>
        <v>182.92208165736901</v>
      </c>
      <c r="AN62" s="118">
        <f>'SS6-Orifice1 (4)'!AN18</f>
        <v>0.62098727874451098</v>
      </c>
      <c r="AO62" s="118">
        <f>'SS6-Orifice1 (4)'!AO18</f>
        <v>84190.988269199093</v>
      </c>
      <c r="AP62" s="118">
        <f>'SS6-Orifice1 (4)'!AP18</f>
        <v>1684.9990072641699</v>
      </c>
      <c r="AQ62" s="118">
        <f>'SS6-Orifice1 (4)'!AQ18</f>
        <v>5040.2342524836204</v>
      </c>
      <c r="AR62" s="118">
        <f>'SS6-Orifice1 (4)'!AR18</f>
        <v>3806.6173594482598</v>
      </c>
      <c r="AS62" s="118">
        <f>'SS6-Orifice1 (4)'!AS18</f>
        <v>1913.5444975821799</v>
      </c>
      <c r="AT62" s="108">
        <f>'SS6-Orifice1 (4)'!AT18</f>
        <v>-3806.6173594482598</v>
      </c>
      <c r="AU62" s="109">
        <f t="shared" si="7"/>
        <v>0.5855453772189203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(4)'!I19</f>
        <v>1.5</v>
      </c>
      <c r="J63" s="118">
        <f>'SS6-Orifice1 (4)'!J19</f>
        <v>7</v>
      </c>
      <c r="K63" s="118">
        <f>'SS6-Orifice1 (4)'!K19</f>
        <v>0.48244140000000002</v>
      </c>
      <c r="L63" s="118">
        <f>'SS6-Orifice1 (4)'!L19</f>
        <v>1.946567E-3</v>
      </c>
      <c r="M63" s="118">
        <f>'SS6-Orifice1 (4)'!M19</f>
        <v>9.7328349999999998E-4</v>
      </c>
      <c r="N63" s="118">
        <f>'SS6-Orifice1 (4)'!N19</f>
        <v>7</v>
      </c>
      <c r="O63" s="118">
        <f>'SS6-Orifice1 (4)'!O19</f>
        <v>2.8260000000000001</v>
      </c>
      <c r="P63" s="118">
        <f>'SS6-Orifice1 (4)'!P19</f>
        <v>1.946567E-3</v>
      </c>
      <c r="Q63" s="118">
        <f>'SS6-Orifice1 (4)'!Q19</f>
        <v>9.7328349999999998E-4</v>
      </c>
      <c r="R63" s="118">
        <f>'SS6-Orifice1 (4)'!R19</f>
        <v>7</v>
      </c>
      <c r="S63" s="118">
        <f>'SS6-Orifice1 (4)'!S19</f>
        <v>2.8260000000000001</v>
      </c>
      <c r="T63" s="118">
        <f>'SS6-Orifice1 (4)'!T19</f>
        <v>3.4720000000000001E-12</v>
      </c>
      <c r="U63" s="118">
        <f>'SS6-Orifice1 (4)'!U19</f>
        <v>6.3629999999999995E-8</v>
      </c>
      <c r="V63" s="118">
        <f>'SS6-Orifice1 (4)'!V19</f>
        <v>1.20774</v>
      </c>
      <c r="W63" s="118">
        <f>'SS6-Orifice1 (4)'!W19</f>
        <v>1.7999999999999992E-2</v>
      </c>
      <c r="X63" s="118">
        <f>'SS6-Orifice1 (4)'!X19</f>
        <v>60685051.497710504</v>
      </c>
      <c r="Y63" s="118">
        <f>'SS6-Orifice1 (4)'!Y19</f>
        <v>-50</v>
      </c>
      <c r="Z63" s="118">
        <f>'SS6-Orifice1 (4)'!Z19</f>
        <v>4</v>
      </c>
      <c r="AA63" s="118">
        <f>'SS6-Orifice1 (4)'!AA19</f>
        <v>0.114</v>
      </c>
      <c r="AB63" s="118">
        <f>'SS6-Orifice1 (4)'!AB19</f>
        <v>0.03</v>
      </c>
      <c r="AC63" s="118">
        <f>'SS6-Orifice1 (4)'!AC19</f>
        <v>1.64468646851669</v>
      </c>
      <c r="AD63" s="118">
        <f>'SS6-Orifice1 (4)'!AD19</f>
        <v>0.86258405176747899</v>
      </c>
      <c r="AE63" s="118">
        <f>'SS6-Orifice1 (4)'!AE19</f>
        <v>11.3802614819416</v>
      </c>
      <c r="AF63" s="118">
        <f>'SS6-Orifice1 (4)'!AF19</f>
        <v>6.0405525332677596</v>
      </c>
      <c r="AG63" s="118">
        <f>'SS6-Orifice1 (4)'!AG19</f>
        <v>2.3882592609773998</v>
      </c>
      <c r="AH63" s="118">
        <f>'SS6-Orifice1 (4)'!AH19</f>
        <v>2.3888602638598702</v>
      </c>
      <c r="AI63" s="118">
        <f>'SS6-Orifice1 (4)'!AI19</f>
        <v>0.52237887211328804</v>
      </c>
      <c r="AJ63" s="118">
        <f>'SS6-Orifice1 (4)'!AJ19</f>
        <v>1.7929354506945601</v>
      </c>
      <c r="AK63" s="118">
        <f>'SS6-Orifice1 (4)'!AK19</f>
        <v>1.64468646851669</v>
      </c>
      <c r="AL63" s="118">
        <f>'SS6-Orifice1 (4)'!AL19</f>
        <v>0.86258405176747899</v>
      </c>
      <c r="AM63" s="118">
        <f>'SS6-Orifice1 (4)'!AM19</f>
        <v>186.01601137973401</v>
      </c>
      <c r="AN63" s="118">
        <f>'SS6-Orifice1 (4)'!AN19</f>
        <v>0.78210241674921299</v>
      </c>
      <c r="AO63" s="118">
        <f>'SS6-Orifice1 (4)'!AO19</f>
        <v>73397.432010703094</v>
      </c>
      <c r="AP63" s="118">
        <f>'SS6-Orifice1 (4)'!AP19</f>
        <v>1642.1520556555899</v>
      </c>
      <c r="AQ63" s="118">
        <f>'SS6-Orifice1 (4)'!AQ19</f>
        <v>5040.8211698744499</v>
      </c>
      <c r="AR63" s="118">
        <f>'SS6-Orifice1 (4)'!AR19</f>
        <v>3806.4150395729198</v>
      </c>
      <c r="AS63" s="118">
        <f>'SS6-Orifice1 (4)'!AS19</f>
        <v>1859.61707542616</v>
      </c>
      <c r="AT63" s="108">
        <f>'SS6-Orifice1 (4)'!AT19</f>
        <v>-3806.4150395729198</v>
      </c>
      <c r="AU63" s="109">
        <f t="shared" si="7"/>
        <v>0.52446716640492963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(4)'!I20</f>
        <v>1.5</v>
      </c>
      <c r="J64" s="118">
        <f>'SS6-Orifice1 (4)'!J20</f>
        <v>7</v>
      </c>
      <c r="K64" s="118">
        <f>'SS6-Orifice1 (4)'!K20</f>
        <v>0.48244140000000002</v>
      </c>
      <c r="L64" s="118">
        <f>'SS6-Orifice1 (4)'!L20</f>
        <v>1.946567E-3</v>
      </c>
      <c r="M64" s="118">
        <f>'SS6-Orifice1 (4)'!M20</f>
        <v>9.7328349999999998E-4</v>
      </c>
      <c r="N64" s="118">
        <f>'SS6-Orifice1 (4)'!N20</f>
        <v>7</v>
      </c>
      <c r="O64" s="118">
        <f>'SS6-Orifice1 (4)'!O20</f>
        <v>2.8260000000000001</v>
      </c>
      <c r="P64" s="118">
        <f>'SS6-Orifice1 (4)'!P20</f>
        <v>1.946567E-3</v>
      </c>
      <c r="Q64" s="118">
        <f>'SS6-Orifice1 (4)'!Q20</f>
        <v>9.7328349999999998E-4</v>
      </c>
      <c r="R64" s="118">
        <f>'SS6-Orifice1 (4)'!R20</f>
        <v>7</v>
      </c>
      <c r="S64" s="118">
        <f>'SS6-Orifice1 (4)'!S20</f>
        <v>2.8260000000000001</v>
      </c>
      <c r="T64" s="118">
        <f>'SS6-Orifice1 (4)'!T20</f>
        <v>3.4720000000000001E-12</v>
      </c>
      <c r="U64" s="118">
        <f>'SS6-Orifice1 (4)'!U20</f>
        <v>6.3629999999999995E-8</v>
      </c>
      <c r="V64" s="118">
        <f>'SS6-Orifice1 (4)'!V20</f>
        <v>1.20774</v>
      </c>
      <c r="W64" s="118">
        <f>'SS6-Orifice1 (4)'!W20</f>
        <v>1.999999999999999E-2</v>
      </c>
      <c r="X64" s="118">
        <f>'SS6-Orifice1 (4)'!X20</f>
        <v>74919816.6638401</v>
      </c>
      <c r="Y64" s="118">
        <f>'SS6-Orifice1 (4)'!Y20</f>
        <v>-50</v>
      </c>
      <c r="Z64" s="118">
        <f>'SS6-Orifice1 (4)'!Z20</f>
        <v>4</v>
      </c>
      <c r="AA64" s="118">
        <f>'SS6-Orifice1 (4)'!AA20</f>
        <v>0.114</v>
      </c>
      <c r="AB64" s="118">
        <f>'SS6-Orifice1 (4)'!AB20</f>
        <v>0.03</v>
      </c>
      <c r="AC64" s="118">
        <f>'SS6-Orifice1 (4)'!AC20</f>
        <v>1.81279146859269</v>
      </c>
      <c r="AD64" s="118">
        <f>'SS6-Orifice1 (4)'!AD20</f>
        <v>0.851062587386615</v>
      </c>
      <c r="AE64" s="118">
        <f>'SS6-Orifice1 (4)'!AE20</f>
        <v>11.3824343608355</v>
      </c>
      <c r="AF64" s="118">
        <f>'SS6-Orifice1 (4)'!AF20</f>
        <v>6.1351872030594903</v>
      </c>
      <c r="AG64" s="118">
        <f>'SS6-Orifice1 (4)'!AG20</f>
        <v>2.3970260075310601</v>
      </c>
      <c r="AH64" s="118">
        <f>'SS6-Orifice1 (4)'!AH20</f>
        <v>2.3879214120297698</v>
      </c>
      <c r="AI64" s="118">
        <f>'SS6-Orifice1 (4)'!AI20</f>
        <v>0.51023164298826695</v>
      </c>
      <c r="AJ64" s="118">
        <f>'SS6-Orifice1 (4)'!AJ20</f>
        <v>1.98334986215923</v>
      </c>
      <c r="AK64" s="118">
        <f>'SS6-Orifice1 (4)'!AK20</f>
        <v>1.81279146859269</v>
      </c>
      <c r="AL64" s="118">
        <f>'SS6-Orifice1 (4)'!AL20</f>
        <v>0.851062587386615</v>
      </c>
      <c r="AM64" s="118">
        <f>'SS6-Orifice1 (4)'!AM20</f>
        <v>188.497953090339</v>
      </c>
      <c r="AN64" s="118">
        <f>'SS6-Orifice1 (4)'!AN20</f>
        <v>0.96172888120607702</v>
      </c>
      <c r="AO64" s="118">
        <f>'SS6-Orifice1 (4)'!AO20</f>
        <v>65806.513155377397</v>
      </c>
      <c r="AP64" s="118">
        <f>'SS6-Orifice1 (4)'!AP20</f>
        <v>1715.9106647003</v>
      </c>
      <c r="AQ64" s="118">
        <f>'SS6-Orifice1 (4)'!AQ20</f>
        <v>5041.0828042277499</v>
      </c>
      <c r="AR64" s="118">
        <f>'SS6-Orifice1 (4)'!AR20</f>
        <v>3806.4202555199399</v>
      </c>
      <c r="AS64" s="118">
        <f>'SS6-Orifice1 (4)'!AS20</f>
        <v>1918.2969566720601</v>
      </c>
      <c r="AT64" s="108">
        <f>'SS6-Orifice1 (4)'!AT20</f>
        <v>-3806.4202555199399</v>
      </c>
      <c r="AU64" s="109">
        <f t="shared" si="7"/>
        <v>0.46947627575019074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(4)'!I21</f>
        <v>1.5</v>
      </c>
      <c r="J65" s="118">
        <f>'SS6-Orifice1 (4)'!J21</f>
        <v>7</v>
      </c>
      <c r="K65" s="118">
        <f>'SS6-Orifice1 (4)'!K21</f>
        <v>0.48244140000000002</v>
      </c>
      <c r="L65" s="118">
        <f>'SS6-Orifice1 (4)'!L21</f>
        <v>1.946567E-3</v>
      </c>
      <c r="M65" s="118">
        <f>'SS6-Orifice1 (4)'!M21</f>
        <v>9.7328349999999998E-4</v>
      </c>
      <c r="N65" s="118">
        <f>'SS6-Orifice1 (4)'!N21</f>
        <v>7</v>
      </c>
      <c r="O65" s="118">
        <f>'SS6-Orifice1 (4)'!O21</f>
        <v>2.8260000000000001</v>
      </c>
      <c r="P65" s="118">
        <f>'SS6-Orifice1 (4)'!P21</f>
        <v>1.946567E-3</v>
      </c>
      <c r="Q65" s="118">
        <f>'SS6-Orifice1 (4)'!Q21</f>
        <v>9.7328349999999998E-4</v>
      </c>
      <c r="R65" s="118">
        <f>'SS6-Orifice1 (4)'!R21</f>
        <v>7</v>
      </c>
      <c r="S65" s="118">
        <f>'SS6-Orifice1 (4)'!S21</f>
        <v>2.8260000000000001</v>
      </c>
      <c r="T65" s="118">
        <f>'SS6-Orifice1 (4)'!T21</f>
        <v>3.4720000000000001E-12</v>
      </c>
      <c r="U65" s="118">
        <f>'SS6-Orifice1 (4)'!U21</f>
        <v>6.3629999999999995E-8</v>
      </c>
      <c r="V65" s="118">
        <f>'SS6-Orifice1 (4)'!V21</f>
        <v>1.20774</v>
      </c>
      <c r="W65" s="118">
        <f>'SS6-Orifice1 (4)'!W21</f>
        <v>2.8999999999999998E-2</v>
      </c>
      <c r="X65" s="118">
        <f>'SS6-Orifice1 (4)'!X21</f>
        <v>157518914.53572401</v>
      </c>
      <c r="Y65" s="118">
        <f>'SS6-Orifice1 (4)'!Y21</f>
        <v>-50</v>
      </c>
      <c r="Z65" s="118">
        <f>'SS6-Orifice1 (4)'!Z21</f>
        <v>4</v>
      </c>
      <c r="AA65" s="118">
        <f>'SS6-Orifice1 (4)'!AA21</f>
        <v>0.114</v>
      </c>
      <c r="AB65" s="118">
        <f>'SS6-Orifice1 (4)'!AB21</f>
        <v>0.03</v>
      </c>
      <c r="AC65" s="118">
        <f>'SS6-Orifice1 (4)'!AC21</f>
        <v>2.7106865290375701</v>
      </c>
      <c r="AD65" s="118">
        <f>'SS6-Orifice1 (4)'!AD21</f>
        <v>0.75526949536145505</v>
      </c>
      <c r="AE65" s="118">
        <f>'SS6-Orifice1 (4)'!AE21</f>
        <v>11.3891732350158</v>
      </c>
      <c r="AF65" s="118">
        <f>'SS6-Orifice1 (4)'!AF21</f>
        <v>5.3263351367837997</v>
      </c>
      <c r="AG65" s="118">
        <f>'SS6-Orifice1 (4)'!AG21</f>
        <v>2.3984088847254599</v>
      </c>
      <c r="AH65" s="118">
        <f>'SS6-Orifice1 (4)'!AH21</f>
        <v>2.4039330032071602</v>
      </c>
      <c r="AI65" s="118">
        <f>'SS6-Orifice1 (4)'!AI21</f>
        <v>0.44473059227880601</v>
      </c>
      <c r="AJ65" s="118">
        <f>'SS6-Orifice1 (4)'!AJ21</f>
        <v>3.0882404850040599</v>
      </c>
      <c r="AK65" s="118">
        <f>'SS6-Orifice1 (4)'!AK21</f>
        <v>2.7106865290375701</v>
      </c>
      <c r="AL65" s="118">
        <f>'SS6-Orifice1 (4)'!AL21</f>
        <v>0.75526949536145505</v>
      </c>
      <c r="AM65" s="118">
        <f>'SS6-Orifice1 (4)'!AM21</f>
        <v>211.98032123232801</v>
      </c>
      <c r="AN65" s="118">
        <f>'SS6-Orifice1 (4)'!AN21</f>
        <v>1.9554170336761201</v>
      </c>
      <c r="AO65" s="118">
        <f>'SS6-Orifice1 (4)'!AO21</f>
        <v>48437.093893024401</v>
      </c>
      <c r="AP65" s="118">
        <f>'SS6-Orifice1 (4)'!AP21</f>
        <v>1559.76902957536</v>
      </c>
      <c r="AQ65" s="118">
        <f>'SS6-Orifice1 (4)'!AQ21</f>
        <v>5039.66208541175</v>
      </c>
      <c r="AR65" s="118">
        <f>'SS6-Orifice1 (4)'!AR21</f>
        <v>3806.5306599748901</v>
      </c>
      <c r="AS65" s="118">
        <f>'SS6-Orifice1 (4)'!AS21</f>
        <v>1728.3075418532001</v>
      </c>
      <c r="AT65" s="108">
        <f>'SS6-Orifice1 (4)'!AT21</f>
        <v>-3806.5306599748901</v>
      </c>
      <c r="AU65" s="109">
        <f t="shared" si="7"/>
        <v>0.2786266457854179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(4)'!I22</f>
        <v>1.5</v>
      </c>
      <c r="J66" s="118">
        <f>'SS6-Orifice1 (4)'!J22</f>
        <v>7</v>
      </c>
      <c r="K66" s="118">
        <f>'SS6-Orifice1 (4)'!K22</f>
        <v>0.48244140000000002</v>
      </c>
      <c r="L66" s="118">
        <f>'SS6-Orifice1 (4)'!L22</f>
        <v>1.946567E-3</v>
      </c>
      <c r="M66" s="118">
        <f>'SS6-Orifice1 (4)'!M22</f>
        <v>9.7328349999999998E-4</v>
      </c>
      <c r="N66" s="118">
        <f>'SS6-Orifice1 (4)'!N22</f>
        <v>7</v>
      </c>
      <c r="O66" s="118">
        <f>'SS6-Orifice1 (4)'!O22</f>
        <v>2.8260000000000001</v>
      </c>
      <c r="P66" s="118">
        <f>'SS6-Orifice1 (4)'!P22</f>
        <v>1.946567E-3</v>
      </c>
      <c r="Q66" s="118">
        <f>'SS6-Orifice1 (4)'!Q22</f>
        <v>9.7328349999999998E-4</v>
      </c>
      <c r="R66" s="118">
        <f>'SS6-Orifice1 (4)'!R22</f>
        <v>7</v>
      </c>
      <c r="S66" s="118">
        <f>'SS6-Orifice1 (4)'!S22</f>
        <v>2.8260000000000001</v>
      </c>
      <c r="T66" s="118">
        <f>'SS6-Orifice1 (4)'!T22</f>
        <v>3.4720000000000001E-12</v>
      </c>
      <c r="U66" s="118">
        <f>'SS6-Orifice1 (4)'!U22</f>
        <v>6.3629999999999995E-8</v>
      </c>
      <c r="V66" s="118">
        <f>'SS6-Orifice1 (4)'!V22</f>
        <v>1.20774</v>
      </c>
      <c r="W66" s="118">
        <f>'SS6-Orifice1 (4)'!W22</f>
        <v>3.2000000000000001E-2</v>
      </c>
      <c r="X66" s="118">
        <f>'SS6-Orifice1 (4)'!X22</f>
        <v>191794730.65943101</v>
      </c>
      <c r="Y66" s="118">
        <f>'SS6-Orifice1 (4)'!Y22</f>
        <v>-50</v>
      </c>
      <c r="Z66" s="118">
        <f>'SS6-Orifice1 (4)'!Z22</f>
        <v>4</v>
      </c>
      <c r="AA66" s="118">
        <f>'SS6-Orifice1 (4)'!AA22</f>
        <v>0.114</v>
      </c>
      <c r="AB66" s="118">
        <f>'SS6-Orifice1 (4)'!AB22</f>
        <v>0.03</v>
      </c>
      <c r="AC66" s="118">
        <f>'SS6-Orifice1 (4)'!AC22</f>
        <v>3.0553997084526801</v>
      </c>
      <c r="AD66" s="118">
        <f>'SS6-Orifice1 (4)'!AD22</f>
        <v>0.71212559278295595</v>
      </c>
      <c r="AE66" s="118">
        <f>'SS6-Orifice1 (4)'!AE22</f>
        <v>11.385182413554199</v>
      </c>
      <c r="AF66" s="118">
        <f>'SS6-Orifice1 (4)'!AF22</f>
        <v>5.1656186572374096</v>
      </c>
      <c r="AG66" s="118">
        <f>'SS6-Orifice1 (4)'!AG22</f>
        <v>2.3842618229348198</v>
      </c>
      <c r="AH66" s="118">
        <f>'SS6-Orifice1 (4)'!AH22</f>
        <v>2.3879354426284798</v>
      </c>
      <c r="AI66" s="118">
        <f>'SS6-Orifice1 (4)'!AI22</f>
        <v>0.42022359740940102</v>
      </c>
      <c r="AJ66" s="118">
        <f>'SS6-Orifice1 (4)'!AJ22</f>
        <v>3.5467262506958299</v>
      </c>
      <c r="AK66" s="118">
        <f>'SS6-Orifice1 (4)'!AK22</f>
        <v>3.0553997084526801</v>
      </c>
      <c r="AL66" s="118">
        <f>'SS6-Orifice1 (4)'!AL22</f>
        <v>0.71212559278295595</v>
      </c>
      <c r="AM66" s="118">
        <f>'SS6-Orifice1 (4)'!AM22</f>
        <v>224.459208564124</v>
      </c>
      <c r="AN66" s="118">
        <f>'SS6-Orifice1 (4)'!AN22</f>
        <v>2.3432741156697299</v>
      </c>
      <c r="AO66" s="118">
        <f>'SS6-Orifice1 (4)'!AO22</f>
        <v>45568.705932835001</v>
      </c>
      <c r="AP66" s="118">
        <f>'SS6-Orifice1 (4)'!AP22</f>
        <v>1587.99400365427</v>
      </c>
      <c r="AQ66" s="118">
        <f>'SS6-Orifice1 (4)'!AQ22</f>
        <v>5040.5823457386796</v>
      </c>
      <c r="AR66" s="118">
        <f>'SS6-Orifice1 (4)'!AR22</f>
        <v>3806.2692269179302</v>
      </c>
      <c r="AS66" s="118">
        <f>'SS6-Orifice1 (4)'!AS22</f>
        <v>1811.79274035812</v>
      </c>
      <c r="AT66" s="108">
        <f>'SS6-Orifice1 (4)'!AT22</f>
        <v>-3806.2692269179302</v>
      </c>
      <c r="AU66" s="109">
        <f t="shared" si="7"/>
        <v>0.23307117259089863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(4)'!I23</f>
        <v>1.5</v>
      </c>
      <c r="J67" s="118">
        <f>'SS6-Orifice1 (4)'!J23</f>
        <v>7</v>
      </c>
      <c r="K67" s="118">
        <f>'SS6-Orifice1 (4)'!K23</f>
        <v>0.48244140000000002</v>
      </c>
      <c r="L67" s="118">
        <f>'SS6-Orifice1 (4)'!L23</f>
        <v>1.946567E-3</v>
      </c>
      <c r="M67" s="118">
        <f>'SS6-Orifice1 (4)'!M23</f>
        <v>9.7328349999999998E-4</v>
      </c>
      <c r="N67" s="118">
        <f>'SS6-Orifice1 (4)'!N23</f>
        <v>7</v>
      </c>
      <c r="O67" s="118">
        <f>'SS6-Orifice1 (4)'!O23</f>
        <v>2.8260000000000001</v>
      </c>
      <c r="P67" s="118">
        <f>'SS6-Orifice1 (4)'!P23</f>
        <v>1.946567E-3</v>
      </c>
      <c r="Q67" s="118">
        <f>'SS6-Orifice1 (4)'!Q23</f>
        <v>9.7328349999999998E-4</v>
      </c>
      <c r="R67" s="118">
        <f>'SS6-Orifice1 (4)'!R23</f>
        <v>7</v>
      </c>
      <c r="S67" s="118">
        <f>'SS6-Orifice1 (4)'!S23</f>
        <v>2.8260000000000001</v>
      </c>
      <c r="T67" s="118">
        <f>'SS6-Orifice1 (4)'!T23</f>
        <v>3.4720000000000001E-12</v>
      </c>
      <c r="U67" s="118">
        <f>'SS6-Orifice1 (4)'!U23</f>
        <v>6.3629999999999995E-8</v>
      </c>
      <c r="V67" s="118">
        <f>'SS6-Orifice1 (4)'!V23</f>
        <v>1.20774</v>
      </c>
      <c r="W67" s="118">
        <f>'SS6-Orifice1 (4)'!W23</f>
        <v>3.2999999999999995E-2</v>
      </c>
      <c r="X67" s="118">
        <f>'SS6-Orifice1 (4)'!X23</f>
        <v>203969200.86730501</v>
      </c>
      <c r="Y67" s="118">
        <f>'SS6-Orifice1 (4)'!Y23</f>
        <v>-50</v>
      </c>
      <c r="Z67" s="118">
        <f>'SS6-Orifice1 (4)'!Z23</f>
        <v>4</v>
      </c>
      <c r="AA67" s="118">
        <f>'SS6-Orifice1 (4)'!AA23</f>
        <v>0.114</v>
      </c>
      <c r="AB67" s="118">
        <f>'SS6-Orifice1 (4)'!AB23</f>
        <v>0.03</v>
      </c>
      <c r="AC67" s="118">
        <f>'SS6-Orifice1 (4)'!AC23</f>
        <v>3.20555018544351</v>
      </c>
      <c r="AD67" s="118">
        <f>'SS6-Orifice1 (4)'!AD23</f>
        <v>0.71339524751873795</v>
      </c>
      <c r="AE67" s="118">
        <f>'SS6-Orifice1 (4)'!AE23</f>
        <v>11.385374138162501</v>
      </c>
      <c r="AF67" s="118">
        <f>'SS6-Orifice1 (4)'!AF23</f>
        <v>5.2455649995481801</v>
      </c>
      <c r="AG67" s="118">
        <f>'SS6-Orifice1 (4)'!AG23</f>
        <v>2.3986377130328398</v>
      </c>
      <c r="AH67" s="118">
        <f>'SS6-Orifice1 (4)'!AH23</f>
        <v>2.3998648464068499</v>
      </c>
      <c r="AI67" s="118">
        <f>'SS6-Orifice1 (4)'!AI23</f>
        <v>0.41186014297519402</v>
      </c>
      <c r="AJ67" s="118">
        <f>'SS6-Orifice1 (4)'!AJ23</f>
        <v>3.7095756459255398</v>
      </c>
      <c r="AK67" s="118">
        <f>'SS6-Orifice1 (4)'!AK23</f>
        <v>3.20555018544351</v>
      </c>
      <c r="AL67" s="118">
        <f>'SS6-Orifice1 (4)'!AL23</f>
        <v>0.71339524751873795</v>
      </c>
      <c r="AM67" s="118">
        <f>'SS6-Orifice1 (4)'!AM23</f>
        <v>223.955317282057</v>
      </c>
      <c r="AN67" s="118">
        <f>'SS6-Orifice1 (4)'!AN23</f>
        <v>2.4921549379247598</v>
      </c>
      <c r="AO67" s="118">
        <f>'SS6-Orifice1 (4)'!AO23</f>
        <v>44955.221870754103</v>
      </c>
      <c r="AP67" s="118">
        <f>'SS6-Orifice1 (4)'!AP23</f>
        <v>1573.11815846632</v>
      </c>
      <c r="AQ67" s="118">
        <f>'SS6-Orifice1 (4)'!AQ23</f>
        <v>5040.4472375838404</v>
      </c>
      <c r="AR67" s="118">
        <f>'SS6-Orifice1 (4)'!AR23</f>
        <v>3806.4316955243598</v>
      </c>
      <c r="AS67" s="118">
        <f>'SS6-Orifice1 (4)'!AS23</f>
        <v>1759.76346009698</v>
      </c>
      <c r="AT67" s="108">
        <f>'SS6-Orifice1 (4)'!AT23</f>
        <v>-3806.4316955243598</v>
      </c>
      <c r="AU67" s="109">
        <f t="shared" si="7"/>
        <v>0.22255001676725733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(4)'!I24</f>
        <v>1.5</v>
      </c>
      <c r="J68" s="118">
        <f>'SS6-Orifice1 (4)'!J24</f>
        <v>7</v>
      </c>
      <c r="K68" s="118">
        <f>'SS6-Orifice1 (4)'!K24</f>
        <v>0.48244140000000002</v>
      </c>
      <c r="L68" s="118">
        <f>'SS6-Orifice1 (4)'!L24</f>
        <v>1.946567E-3</v>
      </c>
      <c r="M68" s="118">
        <f>'SS6-Orifice1 (4)'!M24</f>
        <v>9.7328349999999998E-4</v>
      </c>
      <c r="N68" s="118">
        <f>'SS6-Orifice1 (4)'!N24</f>
        <v>7</v>
      </c>
      <c r="O68" s="118">
        <f>'SS6-Orifice1 (4)'!O24</f>
        <v>2.8260000000000001</v>
      </c>
      <c r="P68" s="118">
        <f>'SS6-Orifice1 (4)'!P24</f>
        <v>1.946567E-3</v>
      </c>
      <c r="Q68" s="118">
        <f>'SS6-Orifice1 (4)'!Q24</f>
        <v>9.7328349999999998E-4</v>
      </c>
      <c r="R68" s="118">
        <f>'SS6-Orifice1 (4)'!R24</f>
        <v>7</v>
      </c>
      <c r="S68" s="118">
        <f>'SS6-Orifice1 (4)'!S24</f>
        <v>2.8260000000000001</v>
      </c>
      <c r="T68" s="118">
        <f>'SS6-Orifice1 (4)'!T24</f>
        <v>3.4720000000000001E-12</v>
      </c>
      <c r="U68" s="118">
        <f>'SS6-Orifice1 (4)'!U24</f>
        <v>6.3629999999999995E-8</v>
      </c>
      <c r="V68" s="118">
        <f>'SS6-Orifice1 (4)'!V24</f>
        <v>1.20774</v>
      </c>
      <c r="W68" s="118">
        <f>'SS6-Orifice1 (4)'!W24</f>
        <v>4.0000000000000042E-2</v>
      </c>
      <c r="X68" s="118">
        <f>'SS6-Orifice1 (4)'!X24</f>
        <v>299679266.65535998</v>
      </c>
      <c r="Y68" s="118">
        <f>'SS6-Orifice1 (4)'!Y24</f>
        <v>-50</v>
      </c>
      <c r="Z68" s="118">
        <f>'SS6-Orifice1 (4)'!Z24</f>
        <v>4</v>
      </c>
      <c r="AA68" s="118">
        <f>'SS6-Orifice1 (4)'!AA24</f>
        <v>0.114</v>
      </c>
      <c r="AB68" s="118">
        <f>'SS6-Orifice1 (4)'!AB24</f>
        <v>0.03</v>
      </c>
      <c r="AC68" s="118">
        <f>'SS6-Orifice1 (4)'!AC24</f>
        <v>4.1295553729382499</v>
      </c>
      <c r="AD68" s="118">
        <f>'SS6-Orifice1 (4)'!AD24</f>
        <v>0.61215759860304297</v>
      </c>
      <c r="AE68" s="118">
        <f>'SS6-Orifice1 (4)'!AE24</f>
        <v>11.386204944798299</v>
      </c>
      <c r="AF68" s="118">
        <f>'SS6-Orifice1 (4)'!AF24</f>
        <v>5.0790380146761898</v>
      </c>
      <c r="AG68" s="118">
        <f>'SS6-Orifice1 (4)'!AG24</f>
        <v>2.3933181209643299</v>
      </c>
      <c r="AH68" s="118">
        <f>'SS6-Orifice1 (4)'!AH24</f>
        <v>2.38441801444141</v>
      </c>
      <c r="AI68" s="118">
        <f>'SS6-Orifice1 (4)'!AI24</f>
        <v>0.35060950988247702</v>
      </c>
      <c r="AJ68" s="118">
        <f>'SS6-Orifice1 (4)'!AJ24</f>
        <v>4.9898047671490602</v>
      </c>
      <c r="AK68" s="118">
        <f>'SS6-Orifice1 (4)'!AK24</f>
        <v>4.1295553729382499</v>
      </c>
      <c r="AL68" s="118">
        <f>'SS6-Orifice1 (4)'!AL24</f>
        <v>0.61215759860304297</v>
      </c>
      <c r="AM68" s="118">
        <f>'SS6-Orifice1 (4)'!AM24</f>
        <v>234.87689308399899</v>
      </c>
      <c r="AN68" s="118">
        <f>'SS6-Orifice1 (4)'!AN24</f>
        <v>3.5173977743351998</v>
      </c>
      <c r="AO68" s="118">
        <f>'SS6-Orifice1 (4)'!AO24</f>
        <v>41050.679772774303</v>
      </c>
      <c r="AP68" s="118">
        <f>'SS6-Orifice1 (4)'!AP24</f>
        <v>1516.3237602132101</v>
      </c>
      <c r="AQ68" s="118">
        <f>'SS6-Orifice1 (4)'!AQ24</f>
        <v>5041.0703210336396</v>
      </c>
      <c r="AR68" s="118">
        <f>'SS6-Orifice1 (4)'!AR24</f>
        <v>3806.2918262576</v>
      </c>
      <c r="AS68" s="118">
        <f>'SS6-Orifice1 (4)'!AS24</f>
        <v>1688.29545032688</v>
      </c>
      <c r="AT68" s="108">
        <f>'SS6-Orifice1 (4)'!AT24</f>
        <v>-3806.2918262576</v>
      </c>
      <c r="AU68" s="109">
        <f t="shared" si="7"/>
        <v>0.14823813784278725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(4)'!I25</f>
        <v>1.5</v>
      </c>
      <c r="J69" s="118">
        <f>'SS6-Orifice1 (4)'!J25</f>
        <v>7</v>
      </c>
      <c r="K69" s="118">
        <f>'SS6-Orifice1 (4)'!K25</f>
        <v>0.48244140000000002</v>
      </c>
      <c r="L69" s="118">
        <f>'SS6-Orifice1 (4)'!L25</f>
        <v>1.946567E-3</v>
      </c>
      <c r="M69" s="118">
        <f>'SS6-Orifice1 (4)'!M25</f>
        <v>9.7328349999999998E-4</v>
      </c>
      <c r="N69" s="118">
        <f>'SS6-Orifice1 (4)'!N25</f>
        <v>7</v>
      </c>
      <c r="O69" s="118">
        <f>'SS6-Orifice1 (4)'!O25</f>
        <v>2.8260000000000001</v>
      </c>
      <c r="P69" s="118">
        <f>'SS6-Orifice1 (4)'!P25</f>
        <v>1.946567E-3</v>
      </c>
      <c r="Q69" s="118">
        <f>'SS6-Orifice1 (4)'!Q25</f>
        <v>9.7328349999999998E-4</v>
      </c>
      <c r="R69" s="118">
        <f>'SS6-Orifice1 (4)'!R25</f>
        <v>7</v>
      </c>
      <c r="S69" s="118">
        <f>'SS6-Orifice1 (4)'!S25</f>
        <v>2.8260000000000001</v>
      </c>
      <c r="T69" s="118">
        <f>'SS6-Orifice1 (4)'!T25</f>
        <v>3.4720000000000001E-12</v>
      </c>
      <c r="U69" s="118">
        <f>'SS6-Orifice1 (4)'!U25</f>
        <v>6.3629999999999995E-8</v>
      </c>
      <c r="V69" s="118">
        <f>'SS6-Orifice1 (4)'!V25</f>
        <v>1.20774</v>
      </c>
      <c r="W69" s="118">
        <f>'SS6-Orifice1 (4)'!W25</f>
        <v>4.6999999999999952E-2</v>
      </c>
      <c r="X69" s="118">
        <f>'SS6-Orifice1 (4)'!X25</f>
        <v>413744687.526057</v>
      </c>
      <c r="Y69" s="118">
        <f>'SS6-Orifice1 (4)'!Y25</f>
        <v>-50</v>
      </c>
      <c r="Z69" s="118">
        <f>'SS6-Orifice1 (4)'!Z25</f>
        <v>4</v>
      </c>
      <c r="AA69" s="118">
        <f>'SS6-Orifice1 (4)'!AA25</f>
        <v>0.114</v>
      </c>
      <c r="AB69" s="118">
        <f>'SS6-Orifice1 (4)'!AB25</f>
        <v>0.03</v>
      </c>
      <c r="AC69" s="118">
        <f>'SS6-Orifice1 (4)'!AC25</f>
        <v>5.1689337797656103</v>
      </c>
      <c r="AD69" s="118">
        <f>'SS6-Orifice1 (4)'!AD25</f>
        <v>0.53755733543502204</v>
      </c>
      <c r="AE69" s="118">
        <f>'SS6-Orifice1 (4)'!AE25</f>
        <v>11.38230654443</v>
      </c>
      <c r="AF69" s="118">
        <f>'SS6-Orifice1 (4)'!AF25</f>
        <v>5.0366059639587402</v>
      </c>
      <c r="AG69" s="118">
        <f>'SS6-Orifice1 (4)'!AG25</f>
        <v>2.41167230475302</v>
      </c>
      <c r="AH69" s="118">
        <f>'SS6-Orifice1 (4)'!AH25</f>
        <v>2.4223593442884601</v>
      </c>
      <c r="AI69" s="118">
        <f>'SS6-Orifice1 (4)'!AI25</f>
        <v>0.29684479358314603</v>
      </c>
      <c r="AJ69" s="118">
        <f>'SS6-Orifice1 (4)'!AJ25</f>
        <v>6.51551965470503</v>
      </c>
      <c r="AK69" s="118">
        <f>'SS6-Orifice1 (4)'!AK25</f>
        <v>5.1689337797656103</v>
      </c>
      <c r="AL69" s="118">
        <f>'SS6-Orifice1 (4)'!AL25</f>
        <v>0.53755733543502204</v>
      </c>
      <c r="AM69" s="118">
        <f>'SS6-Orifice1 (4)'!AM25</f>
        <v>232.11452006174599</v>
      </c>
      <c r="AN69" s="118">
        <f>'SS6-Orifice1 (4)'!AN25</f>
        <v>4.6313764443305798</v>
      </c>
      <c r="AO69" s="118">
        <f>'SS6-Orifice1 (4)'!AO25</f>
        <v>39035.656145048502</v>
      </c>
      <c r="AP69" s="118">
        <f>'SS6-Orifice1 (4)'!AP25</f>
        <v>1524.4018201061999</v>
      </c>
      <c r="AQ69" s="118">
        <f>'SS6-Orifice1 (4)'!AQ25</f>
        <v>5040.6201165642997</v>
      </c>
      <c r="AR69" s="118">
        <f>'SS6-Orifice1 (4)'!AR25</f>
        <v>3806.2663054345899</v>
      </c>
      <c r="AS69" s="118">
        <f>'SS6-Orifice1 (4)'!AS25</f>
        <v>1707.71281364674</v>
      </c>
      <c r="AT69" s="108">
        <f>'SS6-Orifice1 (4)'!AT25</f>
        <v>-3806.2663054345899</v>
      </c>
      <c r="AU69" s="109">
        <f t="shared" si="7"/>
        <v>0.1039977214526045</v>
      </c>
    </row>
    <row r="70" spans="5:47" ht="13" x14ac:dyDescent="0.6">
      <c r="E70" s="27">
        <v>3.1172453105244701E-3</v>
      </c>
      <c r="F70" s="121">
        <f t="shared" ref="F70:F71" si="11">2*SQRT(E70/PI())</f>
        <v>6.2999999999999987E-2</v>
      </c>
      <c r="H70" s="106">
        <f t="shared" si="10"/>
        <v>10</v>
      </c>
      <c r="I70" s="107">
        <f>'SS6-Orifice1 (4)'!I26</f>
        <v>1.5</v>
      </c>
      <c r="J70" s="118">
        <f>'SS6-Orifice1 (4)'!J26</f>
        <v>7</v>
      </c>
      <c r="K70" s="118">
        <f>'SS6-Orifice1 (4)'!K26</f>
        <v>0.48244140000000002</v>
      </c>
      <c r="L70" s="118">
        <f>'SS6-Orifice1 (4)'!L26</f>
        <v>1.946567E-3</v>
      </c>
      <c r="M70" s="118">
        <f>'SS6-Orifice1 (4)'!M26</f>
        <v>9.7328349999999998E-4</v>
      </c>
      <c r="N70" s="118">
        <f>'SS6-Orifice1 (4)'!N26</f>
        <v>7</v>
      </c>
      <c r="O70" s="118">
        <f>'SS6-Orifice1 (4)'!O26</f>
        <v>2.8260000000000001</v>
      </c>
      <c r="P70" s="118">
        <f>'SS6-Orifice1 (4)'!P26</f>
        <v>1.946567E-3</v>
      </c>
      <c r="Q70" s="118">
        <f>'SS6-Orifice1 (4)'!Q26</f>
        <v>9.7328349999999998E-4</v>
      </c>
      <c r="R70" s="118">
        <f>'SS6-Orifice1 (4)'!R26</f>
        <v>7</v>
      </c>
      <c r="S70" s="118">
        <f>'SS6-Orifice1 (4)'!S26</f>
        <v>2.8260000000000001</v>
      </c>
      <c r="T70" s="118">
        <f>'SS6-Orifice1 (4)'!T26</f>
        <v>3.4720000000000001E-12</v>
      </c>
      <c r="U70" s="118">
        <f>'SS6-Orifice1 (4)'!U26</f>
        <v>6.3629999999999995E-8</v>
      </c>
      <c r="V70" s="118">
        <f>'SS6-Orifice1 (4)'!V26</f>
        <v>1.20774</v>
      </c>
      <c r="W70" s="118">
        <f>'SS6-Orifice1 (4)'!W26</f>
        <v>6.2999999999999987E-2</v>
      </c>
      <c r="X70" s="118">
        <f>'SS6-Orifice1 (4)'!X26</f>
        <v>743391880.84695303</v>
      </c>
      <c r="Y70" s="118">
        <f>'SS6-Orifice1 (4)'!Y26</f>
        <v>-50</v>
      </c>
      <c r="Z70" s="118">
        <f>'SS6-Orifice1 (4)'!Z26</f>
        <v>4</v>
      </c>
      <c r="AA70" s="118">
        <f>'SS6-Orifice1 (4)'!AA26</f>
        <v>0.114</v>
      </c>
      <c r="AB70" s="118">
        <f>'SS6-Orifice1 (4)'!AB26</f>
        <v>0.03</v>
      </c>
      <c r="AC70" s="118">
        <f>'SS6-Orifice1 (4)'!AC26</f>
        <v>7.5988441458309799</v>
      </c>
      <c r="AD70" s="118">
        <f>'SS6-Orifice1 (4)'!AD26</f>
        <v>0.41258054952751599</v>
      </c>
      <c r="AE70" s="118">
        <f>'SS6-Orifice1 (4)'!AE26</f>
        <v>11.3664573101454</v>
      </c>
      <c r="AF70" s="118">
        <f>'SS6-Orifice1 (4)'!AF26</f>
        <v>5.0040161146731004</v>
      </c>
      <c r="AG70" s="118">
        <f>'SS6-Orifice1 (4)'!AG26</f>
        <v>2.4119504107679401</v>
      </c>
      <c r="AH70" s="118">
        <f>'SS6-Orifice1 (4)'!AH26</f>
        <v>2.4130434912450198</v>
      </c>
      <c r="AI70" s="118">
        <f>'SS6-Orifice1 (4)'!AI26</f>
        <v>0.209667253092052</v>
      </c>
      <c r="AJ70" s="118">
        <f>'SS6-Orifice1 (4)'!AJ26</f>
        <v>10.924515029088001</v>
      </c>
      <c r="AK70" s="118">
        <f>'SS6-Orifice1 (4)'!AK26</f>
        <v>7.5988441458309799</v>
      </c>
      <c r="AL70" s="118">
        <f>'SS6-Orifice1 (4)'!AL26</f>
        <v>0.41258054952751599</v>
      </c>
      <c r="AM70" s="118">
        <f>'SS6-Orifice1 (4)'!AM26</f>
        <v>243.51210916918001</v>
      </c>
      <c r="AN70" s="118">
        <f>'SS6-Orifice1 (4)'!AN26</f>
        <v>7.1862635963034602</v>
      </c>
      <c r="AO70" s="118">
        <f>'SS6-Orifice1 (4)'!AO26</f>
        <v>36995.566298535101</v>
      </c>
      <c r="AP70" s="118">
        <f>'SS6-Orifice1 (4)'!AP26</f>
        <v>1293.95912183932</v>
      </c>
      <c r="AQ70" s="118">
        <f>'SS6-Orifice1 (4)'!AQ26</f>
        <v>4985.9140764373797</v>
      </c>
      <c r="AR70" s="118">
        <f>'SS6-Orifice1 (4)'!AR26</f>
        <v>3806.0363400122201</v>
      </c>
      <c r="AS70" s="118">
        <f>'SS6-Orifice1 (4)'!AS26</f>
        <v>1475.4458732579001</v>
      </c>
      <c r="AT70" s="108">
        <f>'SS6-Orifice1 (4)'!AT26</f>
        <v>-3806.0363400122201</v>
      </c>
      <c r="AU70" s="109">
        <f t="shared" ref="AU70:AU104" si="12">AL70/AK70</f>
        <v>5.4295171951101756E-2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(4)'!I27</f>
        <v>1.5</v>
      </c>
      <c r="J71" s="112">
        <f>'SS6-Orifice1 (4)'!J27</f>
        <v>7</v>
      </c>
      <c r="K71" s="112">
        <f>'SS6-Orifice1 (4)'!K27</f>
        <v>0.48244140000000002</v>
      </c>
      <c r="L71" s="112">
        <f>'SS6-Orifice1 (4)'!L27</f>
        <v>1.946567E-3</v>
      </c>
      <c r="M71" s="112">
        <f>'SS6-Orifice1 (4)'!M27</f>
        <v>9.7328349999999998E-4</v>
      </c>
      <c r="N71" s="112">
        <f>'SS6-Orifice1 (4)'!N27</f>
        <v>7</v>
      </c>
      <c r="O71" s="112">
        <f>'SS6-Orifice1 (4)'!O27</f>
        <v>2.8260000000000001</v>
      </c>
      <c r="P71" s="112">
        <f>'SS6-Orifice1 (4)'!P27</f>
        <v>1.946567E-3</v>
      </c>
      <c r="Q71" s="112">
        <f>'SS6-Orifice1 (4)'!Q27</f>
        <v>9.7328349999999998E-4</v>
      </c>
      <c r="R71" s="112">
        <f>'SS6-Orifice1 (4)'!R27</f>
        <v>7</v>
      </c>
      <c r="S71" s="112">
        <f>'SS6-Orifice1 (4)'!S27</f>
        <v>2.8260000000000001</v>
      </c>
      <c r="T71" s="112">
        <f>'SS6-Orifice1 (4)'!T27</f>
        <v>3.4720000000000001E-12</v>
      </c>
      <c r="U71" s="112">
        <f>'SS6-Orifice1 (4)'!U27</f>
        <v>6.3629999999999995E-8</v>
      </c>
      <c r="V71" s="112">
        <f>'SS6-Orifice1 (4)'!V27</f>
        <v>1.20774</v>
      </c>
      <c r="W71" s="112">
        <f>'SS6-Orifice1 (4)'!W27</f>
        <v>0.12499999999999985</v>
      </c>
      <c r="X71" s="112">
        <f>'SS6-Orifice1 (4)'!X27</f>
        <v>2926555338.4312501</v>
      </c>
      <c r="Y71" s="112">
        <f>'SS6-Orifice1 (4)'!Y27</f>
        <v>-50</v>
      </c>
      <c r="Z71" s="112">
        <f>'SS6-Orifice1 (4)'!Z27</f>
        <v>4</v>
      </c>
      <c r="AA71" s="112">
        <f>'SS6-Orifice1 (4)'!AA27</f>
        <v>0.114</v>
      </c>
      <c r="AB71" s="112">
        <f>'SS6-Orifice1 (4)'!AB27</f>
        <v>0.03</v>
      </c>
      <c r="AC71" s="112">
        <f>'SS6-Orifice1 (4)'!AC27</f>
        <v>10.585426680449</v>
      </c>
      <c r="AD71" s="112">
        <f>'SS6-Orifice1 (4)'!AD27</f>
        <v>1.33699389123053E-6</v>
      </c>
      <c r="AE71" s="112">
        <f>'SS6-Orifice1 (4)'!AE27</f>
        <v>11.382562177241001</v>
      </c>
      <c r="AF71" s="112">
        <f>'SS6-Orifice1 (4)'!AF27</f>
        <v>4.58933736863231</v>
      </c>
      <c r="AG71" s="112">
        <f>'SS6-Orifice1 (4)'!AG27</f>
        <v>2.41220657068726</v>
      </c>
      <c r="AH71" s="112">
        <f>'SS6-Orifice1 (4)'!AH27</f>
        <v>2.4118401462290802</v>
      </c>
      <c r="AI71" s="112">
        <f>'SS6-Orifice1 (4)'!AI27</f>
        <v>7.4176935009905503E-7</v>
      </c>
      <c r="AJ71" s="112">
        <f>'SS6-Orifice1 (4)'!AJ27</f>
        <v>24.599253043334802</v>
      </c>
      <c r="AK71" s="112">
        <f>'SS6-Orifice1 (4)'!AK27</f>
        <v>10.585426680449</v>
      </c>
      <c r="AL71" s="112">
        <f>'SS6-Orifice1 (4)'!AL27</f>
        <v>1.33699389123053E-6</v>
      </c>
      <c r="AM71" s="112">
        <f>'SS6-Orifice1 (4)'!AM27</f>
        <v>0</v>
      </c>
      <c r="AN71" s="112">
        <f>'SS6-Orifice1 (4)'!AN27</f>
        <v>10.585425343455199</v>
      </c>
      <c r="AO71" s="112">
        <f>'SS6-Orifice1 (4)'!AO27</f>
        <v>35000.0044206807</v>
      </c>
      <c r="AP71" s="112">
        <f>'SS6-Orifice1 (4)'!AP27</f>
        <v>454.58995146387798</v>
      </c>
      <c r="AQ71" s="112">
        <f>'SS6-Orifice1 (4)'!AQ27</f>
        <v>1979.9782151074401</v>
      </c>
      <c r="AR71" s="112">
        <f>'SS6-Orifice1 (4)'!AR27</f>
        <v>1582.9437888949701</v>
      </c>
      <c r="AS71" s="112">
        <f>'SS6-Orifice1 (4)'!AS27</f>
        <v>479.37107121711801</v>
      </c>
      <c r="AT71" s="113">
        <f>'SS6-Orifice1 (4)'!AT27</f>
        <v>-1582.9437888949701</v>
      </c>
      <c r="AU71" s="114">
        <f t="shared" si="12"/>
        <v>1.2630514872866883E-7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FB98-9E58-41B9-9C11-603FABC996C5}">
  <sheetPr>
    <outlinePr summaryBelow="0" summaryRight="0"/>
  </sheetPr>
  <dimension ref="A2:AV104"/>
  <sheetViews>
    <sheetView topLeftCell="AS1" zoomScale="70" zoomScaleNormal="70" workbookViewId="0">
      <pane ySplit="5" topLeftCell="A9" activePane="bottomLeft" state="frozen"/>
      <selection activeCell="AT14" sqref="AT14"/>
      <selection pane="bottomLeft" activeCell="I28" sqref="I28:AT38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(4)'!I28</f>
        <v>0.25</v>
      </c>
      <c r="J6" s="103">
        <f>'SS1-Orifice1 (4)'!J17</f>
        <v>6</v>
      </c>
      <c r="K6" s="103">
        <f>'SS1-Orifice1 (4)'!K17</f>
        <v>0.48244140000000002</v>
      </c>
      <c r="L6" s="103">
        <f>'SS1-Orifice1 (4)'!L17</f>
        <v>1.946567E-3</v>
      </c>
      <c r="M6" s="103">
        <f>'SS1-Orifice1 (4)'!M17</f>
        <v>9.7328349999999998E-4</v>
      </c>
      <c r="N6" s="103">
        <f>'SS1-Orifice1 (4)'!N17</f>
        <v>7</v>
      </c>
      <c r="O6" s="103">
        <f>'SS1-Orifice1 (4)'!O17</f>
        <v>2.8260000000000001</v>
      </c>
      <c r="P6" s="103">
        <f>'SS1-Orifice1 (4)'!P17</f>
        <v>1.946567E-3</v>
      </c>
      <c r="Q6" s="103">
        <f>'SS1-Orifice1 (4)'!Q17</f>
        <v>9.7328349999999998E-4</v>
      </c>
      <c r="R6" s="103">
        <f>'SS1-Orifice1 (4)'!R17</f>
        <v>7</v>
      </c>
      <c r="S6" s="103">
        <f>'SS1-Orifice1 (4)'!S17</f>
        <v>2.8260000000000001</v>
      </c>
      <c r="T6" s="103">
        <f>'SS1-Orifice1 (4)'!T17</f>
        <v>3.4720000000000001E-12</v>
      </c>
      <c r="U6" s="103">
        <f>'SS1-Orifice1 (4)'!U17</f>
        <v>6.3629999999999995E-8</v>
      </c>
      <c r="V6" s="103">
        <f>'SS1-Orifice1 (4)'!V17</f>
        <v>1.20774</v>
      </c>
      <c r="W6" s="103">
        <f>'SS1-Orifice1 (4)'!W17</f>
        <v>9.9999999999999985E-3</v>
      </c>
      <c r="X6" s="103">
        <f>'SS1-Orifice1 (4)'!X17</f>
        <v>18729954.165959999</v>
      </c>
      <c r="Y6" s="103">
        <f>'SS1-Orifice1 (4)'!Y17</f>
        <v>-50</v>
      </c>
      <c r="Z6" s="103">
        <f>'SS1-Orifice1 (4)'!Z17</f>
        <v>4</v>
      </c>
      <c r="AA6" s="103">
        <f>'SS1-Orifice1 (4)'!AA17</f>
        <v>0.114</v>
      </c>
      <c r="AB6" s="103">
        <f>'SS1-Orifice1 (4)'!AB17</f>
        <v>0.03</v>
      </c>
      <c r="AC6" s="103">
        <f>'SS1-Orifice1 (4)'!AC17</f>
        <v>1.05010164573151</v>
      </c>
      <c r="AD6" s="103">
        <f>'SS1-Orifice1 (4)'!AD17</f>
        <v>0.81234459561349304</v>
      </c>
      <c r="AE6" s="103">
        <f>'SS1-Orifice1 (4)'!AE17</f>
        <v>2.1929823529326899</v>
      </c>
      <c r="AF6" s="103">
        <f>'SS1-Orifice1 (4)'!AF17</f>
        <v>0.91561065029657795</v>
      </c>
      <c r="AG6" s="103">
        <f>'SS1-Orifice1 (4)'!AG17</f>
        <v>2.36629614761525</v>
      </c>
      <c r="AH6" s="103">
        <f>'SS1-Orifice1 (4)'!AH17</f>
        <v>2.3660700488263502</v>
      </c>
      <c r="AI6" s="103">
        <f>'SS1-Orifice1 (4)'!AI17</f>
        <v>0.53000513143403405</v>
      </c>
      <c r="AJ6" s="103">
        <f>'SS1-Orifice1 (4)'!AJ17</f>
        <v>1.2305940530842701</v>
      </c>
      <c r="AK6" s="103">
        <f>'SS1-Orifice1 (4)'!AK17</f>
        <v>1.05010164573151</v>
      </c>
      <c r="AL6" s="103">
        <f>'SS1-Orifice1 (4)'!AL17</f>
        <v>0.81234459561349304</v>
      </c>
      <c r="AM6" s="103">
        <f>'SS1-Orifice1 (4)'!AM17</f>
        <v>197.49279243426901</v>
      </c>
      <c r="AN6" s="103">
        <f>'SS1-Orifice1 (4)'!AN17</f>
        <v>0.23775705011801301</v>
      </c>
      <c r="AO6" s="103">
        <f>'SS1-Orifice1 (4)'!AO17</f>
        <v>153910.47116766899</v>
      </c>
      <c r="AP6" s="103">
        <f>'SS1-Orifice1 (4)'!AP17</f>
        <v>345.63958119352901</v>
      </c>
      <c r="AQ6" s="103">
        <f>'SS1-Orifice1 (4)'!AQ17</f>
        <v>975.46514754387704</v>
      </c>
      <c r="AR6" s="103">
        <f>'SS1-Orifice1 (4)'!AR17</f>
        <v>3744.11476161357</v>
      </c>
      <c r="AS6" s="103">
        <f>'SS1-Orifice1 (4)'!AS17</f>
        <v>2161.90585836541</v>
      </c>
      <c r="AT6" s="104">
        <f>'SS1-Orifice1 (4)'!AT17</f>
        <v>-3744.11476161357</v>
      </c>
      <c r="AU6" s="105">
        <f t="shared" ref="AU6:AU37" si="2">AL6/AK6</f>
        <v>0.77358663222321367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(4)'!I18</f>
        <v>0.25</v>
      </c>
      <c r="J7" s="118">
        <f>'SS1-Orifice1 (4)'!J18</f>
        <v>6</v>
      </c>
      <c r="K7" s="118">
        <f>'SS1-Orifice1 (4)'!K18</f>
        <v>0.48244140000000002</v>
      </c>
      <c r="L7" s="118">
        <f>'SS1-Orifice1 (4)'!L18</f>
        <v>1.946567E-3</v>
      </c>
      <c r="M7" s="118">
        <f>'SS1-Orifice1 (4)'!M18</f>
        <v>9.7328349999999998E-4</v>
      </c>
      <c r="N7" s="118">
        <f>'SS1-Orifice1 (4)'!N18</f>
        <v>7</v>
      </c>
      <c r="O7" s="118">
        <f>'SS1-Orifice1 (4)'!O18</f>
        <v>2.8260000000000001</v>
      </c>
      <c r="P7" s="118">
        <f>'SS1-Orifice1 (4)'!P18</f>
        <v>1.946567E-3</v>
      </c>
      <c r="Q7" s="118">
        <f>'SS1-Orifice1 (4)'!Q18</f>
        <v>9.7328349999999998E-4</v>
      </c>
      <c r="R7" s="118">
        <f>'SS1-Orifice1 (4)'!R18</f>
        <v>7</v>
      </c>
      <c r="S7" s="118">
        <f>'SS1-Orifice1 (4)'!S18</f>
        <v>2.8260000000000001</v>
      </c>
      <c r="T7" s="118">
        <f>'SS1-Orifice1 (4)'!T18</f>
        <v>3.4720000000000001E-12</v>
      </c>
      <c r="U7" s="118">
        <f>'SS1-Orifice1 (4)'!U18</f>
        <v>6.3629999999999995E-8</v>
      </c>
      <c r="V7" s="118">
        <f>'SS1-Orifice1 (4)'!V18</f>
        <v>1.20774</v>
      </c>
      <c r="W7" s="118">
        <f>'SS1-Orifice1 (4)'!W18</f>
        <v>1.6000000000000011E-2</v>
      </c>
      <c r="X7" s="118">
        <f>'SS1-Orifice1 (4)'!X18</f>
        <v>47948682.664857604</v>
      </c>
      <c r="Y7" s="118">
        <f>'SS1-Orifice1 (4)'!Y18</f>
        <v>-50</v>
      </c>
      <c r="Z7" s="118">
        <f>'SS1-Orifice1 (4)'!Z18</f>
        <v>4</v>
      </c>
      <c r="AA7" s="118">
        <f>'SS1-Orifice1 (4)'!AA18</f>
        <v>0.114</v>
      </c>
      <c r="AB7" s="118">
        <f>'SS1-Orifice1 (4)'!AB18</f>
        <v>0.03</v>
      </c>
      <c r="AC7" s="118">
        <f>'SS1-Orifice1 (4)'!AC18</f>
        <v>1.3511227013549501</v>
      </c>
      <c r="AD7" s="118">
        <f>'SS1-Orifice1 (4)'!AD18</f>
        <v>0.75434137888695996</v>
      </c>
      <c r="AE7" s="118">
        <f>'SS1-Orifice1 (4)'!AE18</f>
        <v>2.1929799889797099</v>
      </c>
      <c r="AF7" s="118">
        <f>'SS1-Orifice1 (4)'!AF18</f>
        <v>0.98013412449022197</v>
      </c>
      <c r="AG7" s="118">
        <f>'SS1-Orifice1 (4)'!AG18</f>
        <v>2.3641972938313698</v>
      </c>
      <c r="AH7" s="118">
        <f>'SS1-Orifice1 (4)'!AH18</f>
        <v>2.36476333184339</v>
      </c>
      <c r="AI7" s="118">
        <f>'SS1-Orifice1 (4)'!AI18</f>
        <v>0.48546699768353901</v>
      </c>
      <c r="AJ7" s="118">
        <f>'SS1-Orifice1 (4)'!AJ18</f>
        <v>1.62131934530154</v>
      </c>
      <c r="AK7" s="118">
        <f>'SS1-Orifice1 (4)'!AK18</f>
        <v>1.3511227013549501</v>
      </c>
      <c r="AL7" s="118">
        <f>'SS1-Orifice1 (4)'!AL18</f>
        <v>0.75434137888695996</v>
      </c>
      <c r="AM7" s="118">
        <f>'SS1-Orifice1 (4)'!AM18</f>
        <v>212.53726538567099</v>
      </c>
      <c r="AN7" s="118">
        <f>'SS1-Orifice1 (4)'!AN18</f>
        <v>0.59678132246799298</v>
      </c>
      <c r="AO7" s="118">
        <f>'SS1-Orifice1 (4)'!AO18</f>
        <v>78972.229482453302</v>
      </c>
      <c r="AP7" s="118">
        <f>'SS1-Orifice1 (4)'!AP18</f>
        <v>320.46205262840402</v>
      </c>
      <c r="AQ7" s="118">
        <f>'SS1-Orifice1 (4)'!AQ18</f>
        <v>921.16004125642803</v>
      </c>
      <c r="AR7" s="118">
        <f>'SS1-Orifice1 (4)'!AR18</f>
        <v>3744.1032876428499</v>
      </c>
      <c r="AS7" s="118">
        <f>'SS1-Orifice1 (4)'!AS18</f>
        <v>1978.1581967408599</v>
      </c>
      <c r="AT7" s="108">
        <f>'SS1-Orifice1 (4)'!AT18</f>
        <v>-3744.1032876428499</v>
      </c>
      <c r="AU7" s="109">
        <f t="shared" si="2"/>
        <v>0.55830708649220517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(4)'!I19</f>
        <v>0.25</v>
      </c>
      <c r="J8" s="118">
        <f>'SS1-Orifice1 (4)'!J19</f>
        <v>6</v>
      </c>
      <c r="K8" s="118">
        <f>'SS1-Orifice1 (4)'!K19</f>
        <v>0.48244140000000002</v>
      </c>
      <c r="L8" s="118">
        <f>'SS1-Orifice1 (4)'!L19</f>
        <v>1.946567E-3</v>
      </c>
      <c r="M8" s="118">
        <f>'SS1-Orifice1 (4)'!M19</f>
        <v>9.7328349999999998E-4</v>
      </c>
      <c r="N8" s="118">
        <f>'SS1-Orifice1 (4)'!N19</f>
        <v>7</v>
      </c>
      <c r="O8" s="118">
        <f>'SS1-Orifice1 (4)'!O19</f>
        <v>2.8260000000000001</v>
      </c>
      <c r="P8" s="118">
        <f>'SS1-Orifice1 (4)'!P19</f>
        <v>1.946567E-3</v>
      </c>
      <c r="Q8" s="118">
        <f>'SS1-Orifice1 (4)'!Q19</f>
        <v>9.7328349999999998E-4</v>
      </c>
      <c r="R8" s="118">
        <f>'SS1-Orifice1 (4)'!R19</f>
        <v>7</v>
      </c>
      <c r="S8" s="118">
        <f>'SS1-Orifice1 (4)'!S19</f>
        <v>2.8260000000000001</v>
      </c>
      <c r="T8" s="118">
        <f>'SS1-Orifice1 (4)'!T19</f>
        <v>3.4720000000000001E-12</v>
      </c>
      <c r="U8" s="118">
        <f>'SS1-Orifice1 (4)'!U19</f>
        <v>6.3629999999999995E-8</v>
      </c>
      <c r="V8" s="118">
        <f>'SS1-Orifice1 (4)'!V19</f>
        <v>1.20774</v>
      </c>
      <c r="W8" s="118">
        <f>'SS1-Orifice1 (4)'!W19</f>
        <v>1.7999999999999992E-2</v>
      </c>
      <c r="X8" s="118">
        <f>'SS1-Orifice1 (4)'!X19</f>
        <v>60685051.497710504</v>
      </c>
      <c r="Y8" s="118">
        <f>'SS1-Orifice1 (4)'!Y19</f>
        <v>-50</v>
      </c>
      <c r="Z8" s="118">
        <f>'SS1-Orifice1 (4)'!Z19</f>
        <v>4</v>
      </c>
      <c r="AA8" s="118">
        <f>'SS1-Orifice1 (4)'!AA19</f>
        <v>0.114</v>
      </c>
      <c r="AB8" s="118">
        <f>'SS1-Orifice1 (4)'!AB19</f>
        <v>0.03</v>
      </c>
      <c r="AC8" s="118">
        <f>'SS1-Orifice1 (4)'!AC19</f>
        <v>1.4622360912577601</v>
      </c>
      <c r="AD8" s="118">
        <f>'SS1-Orifice1 (4)'!AD19</f>
        <v>0.71666797114006597</v>
      </c>
      <c r="AE8" s="118">
        <f>'SS1-Orifice1 (4)'!AE19</f>
        <v>2.1929731804746302</v>
      </c>
      <c r="AF8" s="118">
        <f>'SS1-Orifice1 (4)'!AF19</f>
        <v>0.94530266844258704</v>
      </c>
      <c r="AG8" s="118">
        <f>'SS1-Orifice1 (4)'!AG19</f>
        <v>2.3648897584687898</v>
      </c>
      <c r="AH8" s="118">
        <f>'SS1-Orifice1 (4)'!AH19</f>
        <v>2.3650579215149699</v>
      </c>
      <c r="AI8" s="118">
        <f>'SS1-Orifice1 (4)'!AI19</f>
        <v>0.46430055232416001</v>
      </c>
      <c r="AJ8" s="118">
        <f>'SS1-Orifice1 (4)'!AJ19</f>
        <v>1.7916161465017899</v>
      </c>
      <c r="AK8" s="118">
        <f>'SS1-Orifice1 (4)'!AK19</f>
        <v>1.4622360912577601</v>
      </c>
      <c r="AL8" s="118">
        <f>'SS1-Orifice1 (4)'!AL19</f>
        <v>0.71666797114006597</v>
      </c>
      <c r="AM8" s="118">
        <f>'SS1-Orifice1 (4)'!AM19</f>
        <v>223.609971977534</v>
      </c>
      <c r="AN8" s="118">
        <f>'SS1-Orifice1 (4)'!AN19</f>
        <v>0.74556812011769302</v>
      </c>
      <c r="AO8" s="118">
        <f>'SS1-Orifice1 (4)'!AO19</f>
        <v>68428.550144163994</v>
      </c>
      <c r="AP8" s="118">
        <f>'SS1-Orifice1 (4)'!AP19</f>
        <v>284.45461895147002</v>
      </c>
      <c r="AQ8" s="118">
        <f>'SS1-Orifice1 (4)'!AQ19</f>
        <v>882.10021558810502</v>
      </c>
      <c r="AR8" s="118">
        <f>'SS1-Orifice1 (4)'!AR19</f>
        <v>3744.09844962124</v>
      </c>
      <c r="AS8" s="118">
        <f>'SS1-Orifice1 (4)'!AS19</f>
        <v>1802.5261910153499</v>
      </c>
      <c r="AT8" s="108">
        <f>'SS1-Orifice1 (4)'!AT19</f>
        <v>-3744.09844962124</v>
      </c>
      <c r="AU8" s="109">
        <f t="shared" si="2"/>
        <v>0.49011782394429571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(4)'!I20</f>
        <v>0.25</v>
      </c>
      <c r="J9" s="118">
        <f>'SS1-Orifice1 (4)'!J20</f>
        <v>6</v>
      </c>
      <c r="K9" s="118">
        <f>'SS1-Orifice1 (4)'!K20</f>
        <v>0.48244140000000002</v>
      </c>
      <c r="L9" s="118">
        <f>'SS1-Orifice1 (4)'!L20</f>
        <v>1.946567E-3</v>
      </c>
      <c r="M9" s="118">
        <f>'SS1-Orifice1 (4)'!M20</f>
        <v>9.7328349999999998E-4</v>
      </c>
      <c r="N9" s="118">
        <f>'SS1-Orifice1 (4)'!N20</f>
        <v>7</v>
      </c>
      <c r="O9" s="118">
        <f>'SS1-Orifice1 (4)'!O20</f>
        <v>2.8260000000000001</v>
      </c>
      <c r="P9" s="118">
        <f>'SS1-Orifice1 (4)'!P20</f>
        <v>1.946567E-3</v>
      </c>
      <c r="Q9" s="118">
        <f>'SS1-Orifice1 (4)'!Q20</f>
        <v>9.7328349999999998E-4</v>
      </c>
      <c r="R9" s="118">
        <f>'SS1-Orifice1 (4)'!R20</f>
        <v>7</v>
      </c>
      <c r="S9" s="118">
        <f>'SS1-Orifice1 (4)'!S20</f>
        <v>2.8260000000000001</v>
      </c>
      <c r="T9" s="118">
        <f>'SS1-Orifice1 (4)'!T20</f>
        <v>3.4720000000000001E-12</v>
      </c>
      <c r="U9" s="118">
        <f>'SS1-Orifice1 (4)'!U20</f>
        <v>6.3629999999999995E-8</v>
      </c>
      <c r="V9" s="118">
        <f>'SS1-Orifice1 (4)'!V20</f>
        <v>1.20774</v>
      </c>
      <c r="W9" s="118">
        <f>'SS1-Orifice1 (4)'!W20</f>
        <v>1.999999999999999E-2</v>
      </c>
      <c r="X9" s="118">
        <f>'SS1-Orifice1 (4)'!X20</f>
        <v>74919816.6638401</v>
      </c>
      <c r="Y9" s="118">
        <f>'SS1-Orifice1 (4)'!Y20</f>
        <v>-50</v>
      </c>
      <c r="Z9" s="118">
        <f>'SS1-Orifice1 (4)'!Z20</f>
        <v>4</v>
      </c>
      <c r="AA9" s="118">
        <f>'SS1-Orifice1 (4)'!AA20</f>
        <v>0.114</v>
      </c>
      <c r="AB9" s="118">
        <f>'SS1-Orifice1 (4)'!AB20</f>
        <v>0.03</v>
      </c>
      <c r="AC9" s="118">
        <f>'SS1-Orifice1 (4)'!AC20</f>
        <v>1.5640042736852999</v>
      </c>
      <c r="AD9" s="118">
        <f>'SS1-Orifice1 (4)'!AD20</f>
        <v>0.66119694617873204</v>
      </c>
      <c r="AE9" s="118">
        <f>'SS1-Orifice1 (4)'!AE20</f>
        <v>2.1929727410259301</v>
      </c>
      <c r="AF9" s="118">
        <f>'SS1-Orifice1 (4)'!AF20</f>
        <v>0.90610643239148003</v>
      </c>
      <c r="AG9" s="118">
        <f>'SS1-Orifice1 (4)'!AG20</f>
        <v>2.3656897116224598</v>
      </c>
      <c r="AH9" s="118">
        <f>'SS1-Orifice1 (4)'!AH20</f>
        <v>2.36609026760555</v>
      </c>
      <c r="AI9" s="118">
        <f>'SS1-Orifice1 (4)'!AI20</f>
        <v>0.43233955915865602</v>
      </c>
      <c r="AJ9" s="118">
        <f>'SS1-Orifice1 (4)'!AJ20</f>
        <v>1.98194692732154</v>
      </c>
      <c r="AK9" s="118">
        <f>'SS1-Orifice1 (4)'!AK20</f>
        <v>1.5640042736852999</v>
      </c>
      <c r="AL9" s="118">
        <f>'SS1-Orifice1 (4)'!AL20</f>
        <v>0.66119694617873204</v>
      </c>
      <c r="AM9" s="118">
        <f>'SS1-Orifice1 (4)'!AM20</f>
        <v>242.20712665990899</v>
      </c>
      <c r="AN9" s="118">
        <f>'SS1-Orifice1 (4)'!AN20</f>
        <v>0.902807327506567</v>
      </c>
      <c r="AO9" s="118">
        <f>'SS1-Orifice1 (4)'!AO20</f>
        <v>60456.026803110202</v>
      </c>
      <c r="AP9" s="118">
        <f>'SS1-Orifice1 (4)'!AP20</f>
        <v>302.690225441069</v>
      </c>
      <c r="AQ9" s="118">
        <f>'SS1-Orifice1 (4)'!AQ20</f>
        <v>839.05560550597204</v>
      </c>
      <c r="AR9" s="118">
        <f>'SS1-Orifice1 (4)'!AR20</f>
        <v>3744.0790433889301</v>
      </c>
      <c r="AS9" s="118">
        <f>'SS1-Orifice1 (4)'!AS20</f>
        <v>1960.90674138856</v>
      </c>
      <c r="AT9" s="108">
        <f>'SS1-Orifice1 (4)'!AT20</f>
        <v>-3744.0790433889301</v>
      </c>
      <c r="AU9" s="109">
        <f t="shared" si="2"/>
        <v>0.42275904056242647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(4)'!I21</f>
        <v>0.25</v>
      </c>
      <c r="J10" s="118">
        <f>'SS1-Orifice1 (4)'!J21</f>
        <v>6</v>
      </c>
      <c r="K10" s="118">
        <f>'SS1-Orifice1 (4)'!K21</f>
        <v>0.48244140000000002</v>
      </c>
      <c r="L10" s="118">
        <f>'SS1-Orifice1 (4)'!L21</f>
        <v>1.946567E-3</v>
      </c>
      <c r="M10" s="118">
        <f>'SS1-Orifice1 (4)'!M21</f>
        <v>9.7328349999999998E-4</v>
      </c>
      <c r="N10" s="118">
        <f>'SS1-Orifice1 (4)'!N21</f>
        <v>7</v>
      </c>
      <c r="O10" s="118">
        <f>'SS1-Orifice1 (4)'!O21</f>
        <v>2.8260000000000001</v>
      </c>
      <c r="P10" s="118">
        <f>'SS1-Orifice1 (4)'!P21</f>
        <v>1.946567E-3</v>
      </c>
      <c r="Q10" s="118">
        <f>'SS1-Orifice1 (4)'!Q21</f>
        <v>9.7328349999999998E-4</v>
      </c>
      <c r="R10" s="118">
        <f>'SS1-Orifice1 (4)'!R21</f>
        <v>7</v>
      </c>
      <c r="S10" s="118">
        <f>'SS1-Orifice1 (4)'!S21</f>
        <v>2.8260000000000001</v>
      </c>
      <c r="T10" s="118">
        <f>'SS1-Orifice1 (4)'!T21</f>
        <v>3.4720000000000001E-12</v>
      </c>
      <c r="U10" s="118">
        <f>'SS1-Orifice1 (4)'!U21</f>
        <v>6.3629999999999995E-8</v>
      </c>
      <c r="V10" s="118">
        <f>'SS1-Orifice1 (4)'!V21</f>
        <v>1.20774</v>
      </c>
      <c r="W10" s="118">
        <f>'SS1-Orifice1 (4)'!W21</f>
        <v>2.8999999999999998E-2</v>
      </c>
      <c r="X10" s="118">
        <f>'SS1-Orifice1 (4)'!X21</f>
        <v>157518914.53572401</v>
      </c>
      <c r="Y10" s="118">
        <f>'SS1-Orifice1 (4)'!Y21</f>
        <v>-50</v>
      </c>
      <c r="Z10" s="118">
        <f>'SS1-Orifice1 (4)'!Z21</f>
        <v>4</v>
      </c>
      <c r="AA10" s="118">
        <f>'SS1-Orifice1 (4)'!AA21</f>
        <v>0.114</v>
      </c>
      <c r="AB10" s="118">
        <f>'SS1-Orifice1 (4)'!AB21</f>
        <v>0.03</v>
      </c>
      <c r="AC10" s="118">
        <f>'SS1-Orifice1 (4)'!AC21</f>
        <v>1.63060422009379</v>
      </c>
      <c r="AD10" s="118">
        <f>'SS1-Orifice1 (4)'!AD21</f>
        <v>0.12962007650100801</v>
      </c>
      <c r="AE10" s="118">
        <f>'SS1-Orifice1 (4)'!AE21</f>
        <v>2.1929762367087702</v>
      </c>
      <c r="AF10" s="118">
        <f>'SS1-Orifice1 (4)'!AF21</f>
        <v>0.97548507407399199</v>
      </c>
      <c r="AG10" s="118">
        <f>'SS1-Orifice1 (4)'!AG21</f>
        <v>2.3638915679219701</v>
      </c>
      <c r="AH10" s="118">
        <f>'SS1-Orifice1 (4)'!AH21</f>
        <v>2.3643204579995301</v>
      </c>
      <c r="AI10" s="118">
        <f>'SS1-Orifice1 (4)'!AI21</f>
        <v>8.7639251176732103E-2</v>
      </c>
      <c r="AJ10" s="118">
        <f>'SS1-Orifice1 (4)'!AJ21</f>
        <v>1.98853109089666</v>
      </c>
      <c r="AK10" s="118">
        <f>'SS1-Orifice1 (4)'!AK21</f>
        <v>1.63060422009379</v>
      </c>
      <c r="AL10" s="118">
        <f>'SS1-Orifice1 (4)'!AL21</f>
        <v>0.12962007650100801</v>
      </c>
      <c r="AM10" s="118">
        <f>'SS1-Orifice1 (4)'!AM21</f>
        <v>909.84703311155999</v>
      </c>
      <c r="AN10" s="118">
        <f>'SS1-Orifice1 (4)'!AN21</f>
        <v>1.50098414359278</v>
      </c>
      <c r="AO10" s="118">
        <f>'SS1-Orifice1 (4)'!AO21</f>
        <v>37943.937105911602</v>
      </c>
      <c r="AP10" s="118">
        <f>'SS1-Orifice1 (4)'!AP21</f>
        <v>186.97902030194899</v>
      </c>
      <c r="AQ10" s="118">
        <f>'SS1-Orifice1 (4)'!AQ21</f>
        <v>534.67920565635404</v>
      </c>
      <c r="AR10" s="118">
        <f>'SS1-Orifice1 (4)'!AR21</f>
        <v>2346.66213631255</v>
      </c>
      <c r="AS10" s="118">
        <f>'SS1-Orifice1 (4)'!AS21</f>
        <v>1161.74667753367</v>
      </c>
      <c r="AT10" s="108">
        <f>'SS1-Orifice1 (4)'!AT21</f>
        <v>-2346.66213631255</v>
      </c>
      <c r="AU10" s="109">
        <f t="shared" si="2"/>
        <v>7.9492052641414387E-2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(4)'!I22</f>
        <v>0.25</v>
      </c>
      <c r="J11" s="118">
        <f>'SS1-Orifice1 (4)'!J22</f>
        <v>6</v>
      </c>
      <c r="K11" s="118">
        <f>'SS1-Orifice1 (4)'!K22</f>
        <v>0.48244140000000002</v>
      </c>
      <c r="L11" s="118">
        <f>'SS1-Orifice1 (4)'!L22</f>
        <v>1.946567E-3</v>
      </c>
      <c r="M11" s="118">
        <f>'SS1-Orifice1 (4)'!M22</f>
        <v>9.7328349999999998E-4</v>
      </c>
      <c r="N11" s="118">
        <f>'SS1-Orifice1 (4)'!N22</f>
        <v>7</v>
      </c>
      <c r="O11" s="118">
        <f>'SS1-Orifice1 (4)'!O22</f>
        <v>2.8260000000000001</v>
      </c>
      <c r="P11" s="118">
        <f>'SS1-Orifice1 (4)'!P22</f>
        <v>1.946567E-3</v>
      </c>
      <c r="Q11" s="118">
        <f>'SS1-Orifice1 (4)'!Q22</f>
        <v>9.7328349999999998E-4</v>
      </c>
      <c r="R11" s="118">
        <f>'SS1-Orifice1 (4)'!R22</f>
        <v>7</v>
      </c>
      <c r="S11" s="118">
        <f>'SS1-Orifice1 (4)'!S22</f>
        <v>2.8260000000000001</v>
      </c>
      <c r="T11" s="118">
        <f>'SS1-Orifice1 (4)'!T22</f>
        <v>3.4720000000000001E-12</v>
      </c>
      <c r="U11" s="118">
        <f>'SS1-Orifice1 (4)'!U22</f>
        <v>6.3629999999999995E-8</v>
      </c>
      <c r="V11" s="118">
        <f>'SS1-Orifice1 (4)'!V22</f>
        <v>1.20774</v>
      </c>
      <c r="W11" s="118">
        <f>'SS1-Orifice1 (4)'!W22</f>
        <v>3.2000000000000001E-2</v>
      </c>
      <c r="X11" s="118">
        <f>'SS1-Orifice1 (4)'!X22</f>
        <v>191794730.65943101</v>
      </c>
      <c r="Y11" s="118">
        <f>'SS1-Orifice1 (4)'!Y22</f>
        <v>-50</v>
      </c>
      <c r="Z11" s="118">
        <f>'SS1-Orifice1 (4)'!Z22</f>
        <v>4</v>
      </c>
      <c r="AA11" s="118">
        <f>'SS1-Orifice1 (4)'!AA22</f>
        <v>0.114</v>
      </c>
      <c r="AB11" s="118">
        <f>'SS1-Orifice1 (4)'!AB22</f>
        <v>0.03</v>
      </c>
      <c r="AC11" s="118">
        <f>'SS1-Orifice1 (4)'!AC22</f>
        <v>1.6380841294886701</v>
      </c>
      <c r="AD11" s="118">
        <f>'SS1-Orifice1 (4)'!AD22</f>
        <v>2.4458234523734801E-2</v>
      </c>
      <c r="AE11" s="118">
        <f>'SS1-Orifice1 (4)'!AE22</f>
        <v>2.1929805672569298</v>
      </c>
      <c r="AF11" s="118">
        <f>'SS1-Orifice1 (4)'!AF22</f>
        <v>1.01538274304364</v>
      </c>
      <c r="AG11" s="118">
        <f>'SS1-Orifice1 (4)'!AG22</f>
        <v>2.3642690238958202</v>
      </c>
      <c r="AH11" s="118">
        <f>'SS1-Orifice1 (4)'!AH22</f>
        <v>2.3643554217339902</v>
      </c>
      <c r="AI11" s="118">
        <f>'SS1-Orifice1 (4)'!AI22</f>
        <v>1.49721130065627E-2</v>
      </c>
      <c r="AJ11" s="118">
        <f>'SS1-Orifice1 (4)'!AJ22</f>
        <v>1.9540253060850501</v>
      </c>
      <c r="AK11" s="118">
        <f>'SS1-Orifice1 (4)'!AK22</f>
        <v>1.6380841294886701</v>
      </c>
      <c r="AL11" s="118">
        <f>'SS1-Orifice1 (4)'!AL22</f>
        <v>2.4458234523734801E-2</v>
      </c>
      <c r="AM11" s="118">
        <f>'SS1-Orifice1 (4)'!AM22</f>
        <v>1936.8147559967999</v>
      </c>
      <c r="AN11" s="118">
        <f>'SS1-Orifice1 (4)'!AN22</f>
        <v>1.61362589496493</v>
      </c>
      <c r="AO11" s="118">
        <f>'SS1-Orifice1 (4)'!AO22</f>
        <v>35501.195921318198</v>
      </c>
      <c r="AP11" s="118">
        <f>'SS1-Orifice1 (4)'!AP22</f>
        <v>159.71465952812699</v>
      </c>
      <c r="AQ11" s="118">
        <f>'SS1-Orifice1 (4)'!AQ22</f>
        <v>453.38695386801101</v>
      </c>
      <c r="AR11" s="118">
        <f>'SS1-Orifice1 (4)'!AR22</f>
        <v>1957.95126518455</v>
      </c>
      <c r="AS11" s="118">
        <f>'SS1-Orifice1 (4)'!AS22</f>
        <v>943.42018438168202</v>
      </c>
      <c r="AT11" s="108">
        <f>'SS1-Orifice1 (4)'!AT22</f>
        <v>-1957.95126518455</v>
      </c>
      <c r="AU11" s="109">
        <f t="shared" si="2"/>
        <v>1.4931000235848367E-2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(4)'!I23</f>
        <v>0.25</v>
      </c>
      <c r="J12" s="118">
        <f>'SS1-Orifice1 (4)'!J23</f>
        <v>6</v>
      </c>
      <c r="K12" s="118">
        <f>'SS1-Orifice1 (4)'!K23</f>
        <v>0.48244140000000002</v>
      </c>
      <c r="L12" s="118">
        <f>'SS1-Orifice1 (4)'!L23</f>
        <v>1.946567E-3</v>
      </c>
      <c r="M12" s="118">
        <f>'SS1-Orifice1 (4)'!M23</f>
        <v>9.7328349999999998E-4</v>
      </c>
      <c r="N12" s="118">
        <f>'SS1-Orifice1 (4)'!N23</f>
        <v>7</v>
      </c>
      <c r="O12" s="118">
        <f>'SS1-Orifice1 (4)'!O23</f>
        <v>2.8260000000000001</v>
      </c>
      <c r="P12" s="118">
        <f>'SS1-Orifice1 (4)'!P23</f>
        <v>1.946567E-3</v>
      </c>
      <c r="Q12" s="118">
        <f>'SS1-Orifice1 (4)'!Q23</f>
        <v>9.7328349999999998E-4</v>
      </c>
      <c r="R12" s="118">
        <f>'SS1-Orifice1 (4)'!R23</f>
        <v>7</v>
      </c>
      <c r="S12" s="118">
        <f>'SS1-Orifice1 (4)'!S23</f>
        <v>2.8260000000000001</v>
      </c>
      <c r="T12" s="118">
        <f>'SS1-Orifice1 (4)'!T23</f>
        <v>3.4720000000000001E-12</v>
      </c>
      <c r="U12" s="118">
        <f>'SS1-Orifice1 (4)'!U23</f>
        <v>6.3629999999999995E-8</v>
      </c>
      <c r="V12" s="118">
        <f>'SS1-Orifice1 (4)'!V23</f>
        <v>1.20774</v>
      </c>
      <c r="W12" s="118">
        <f>'SS1-Orifice1 (4)'!W23</f>
        <v>3.2999999999999995E-2</v>
      </c>
      <c r="X12" s="118">
        <f>'SS1-Orifice1 (4)'!X23</f>
        <v>203969200.86730501</v>
      </c>
      <c r="Y12" s="118">
        <f>'SS1-Orifice1 (4)'!Y23</f>
        <v>-50</v>
      </c>
      <c r="Z12" s="118">
        <f>'SS1-Orifice1 (4)'!Z23</f>
        <v>4</v>
      </c>
      <c r="AA12" s="118">
        <f>'SS1-Orifice1 (4)'!AA23</f>
        <v>0.114</v>
      </c>
      <c r="AB12" s="118">
        <f>'SS1-Orifice1 (4)'!AB23</f>
        <v>0.03</v>
      </c>
      <c r="AC12" s="118">
        <f>'SS1-Orifice1 (4)'!AC23</f>
        <v>1.6402700311831699</v>
      </c>
      <c r="AD12" s="118">
        <f>'SS1-Orifice1 (4)'!AD23</f>
        <v>8.8230176881266397E-3</v>
      </c>
      <c r="AE12" s="118">
        <f>'SS1-Orifice1 (4)'!AE23</f>
        <v>2.19297308596339</v>
      </c>
      <c r="AF12" s="118">
        <f>'SS1-Orifice1 (4)'!AF23</f>
        <v>0.93619534748143995</v>
      </c>
      <c r="AG12" s="118">
        <f>'SS1-Orifice1 (4)'!AG23</f>
        <v>2.3659702499124902</v>
      </c>
      <c r="AH12" s="118">
        <f>'SS1-Orifice1 (4)'!AH23</f>
        <v>2.3650552320155098</v>
      </c>
      <c r="AI12" s="118">
        <f>'SS1-Orifice1 (4)'!AI23</f>
        <v>4.9818503613622798E-3</v>
      </c>
      <c r="AJ12" s="118">
        <f>'SS1-Orifice1 (4)'!AJ23</f>
        <v>1.9652298980129399</v>
      </c>
      <c r="AK12" s="118">
        <f>'SS1-Orifice1 (4)'!AK23</f>
        <v>1.6402700311831699</v>
      </c>
      <c r="AL12" s="118">
        <f>'SS1-Orifice1 (4)'!AL23</f>
        <v>8.8230176881266397E-3</v>
      </c>
      <c r="AM12" s="118">
        <f>'SS1-Orifice1 (4)'!AM23</f>
        <v>1860.1530948269401</v>
      </c>
      <c r="AN12" s="118">
        <f>'SS1-Orifice1 (4)'!AN23</f>
        <v>1.6314470134950501</v>
      </c>
      <c r="AO12" s="118">
        <f>'SS1-Orifice1 (4)'!AO23</f>
        <v>35179.249514341602</v>
      </c>
      <c r="AP12" s="118">
        <f>'SS1-Orifice1 (4)'!AP23</f>
        <v>154.46317321454899</v>
      </c>
      <c r="AQ12" s="118">
        <f>'SS1-Orifice1 (4)'!AQ23</f>
        <v>426.87529534597297</v>
      </c>
      <c r="AR12" s="118">
        <f>'SS1-Orifice1 (4)'!AR23</f>
        <v>1861.9676943484701</v>
      </c>
      <c r="AS12" s="118">
        <f>'SS1-Orifice1 (4)'!AS23</f>
        <v>969.50835854710101</v>
      </c>
      <c r="AT12" s="108">
        <f>'SS1-Orifice1 (4)'!AT23</f>
        <v>-1861.9676943484701</v>
      </c>
      <c r="AU12" s="109">
        <f t="shared" si="2"/>
        <v>5.3790031643523748E-3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(4)'!I24</f>
        <v>0.25</v>
      </c>
      <c r="J13" s="118">
        <f>'SS1-Orifice1 (4)'!J24</f>
        <v>6</v>
      </c>
      <c r="K13" s="118">
        <f>'SS1-Orifice1 (4)'!K24</f>
        <v>0.48244140000000002</v>
      </c>
      <c r="L13" s="118">
        <f>'SS1-Orifice1 (4)'!L24</f>
        <v>1.946567E-3</v>
      </c>
      <c r="M13" s="118">
        <f>'SS1-Orifice1 (4)'!M24</f>
        <v>9.7328349999999998E-4</v>
      </c>
      <c r="N13" s="118">
        <f>'SS1-Orifice1 (4)'!N24</f>
        <v>7</v>
      </c>
      <c r="O13" s="118">
        <f>'SS1-Orifice1 (4)'!O24</f>
        <v>2.8260000000000001</v>
      </c>
      <c r="P13" s="118">
        <f>'SS1-Orifice1 (4)'!P24</f>
        <v>1.946567E-3</v>
      </c>
      <c r="Q13" s="118">
        <f>'SS1-Orifice1 (4)'!Q24</f>
        <v>9.7328349999999998E-4</v>
      </c>
      <c r="R13" s="118">
        <f>'SS1-Orifice1 (4)'!R24</f>
        <v>7</v>
      </c>
      <c r="S13" s="118">
        <f>'SS1-Orifice1 (4)'!S24</f>
        <v>2.8260000000000001</v>
      </c>
      <c r="T13" s="118">
        <f>'SS1-Orifice1 (4)'!T24</f>
        <v>3.4720000000000001E-12</v>
      </c>
      <c r="U13" s="118">
        <f>'SS1-Orifice1 (4)'!U24</f>
        <v>6.3629999999999995E-8</v>
      </c>
      <c r="V13" s="118">
        <f>'SS1-Orifice1 (4)'!V24</f>
        <v>1.20774</v>
      </c>
      <c r="W13" s="118">
        <f>'SS1-Orifice1 (4)'!W24</f>
        <v>4.0000000000000042E-2</v>
      </c>
      <c r="X13" s="118">
        <f>'SS1-Orifice1 (4)'!X24</f>
        <v>299679266.65535998</v>
      </c>
      <c r="Y13" s="118">
        <f>'SS1-Orifice1 (4)'!Y24</f>
        <v>-50</v>
      </c>
      <c r="Z13" s="118">
        <f>'SS1-Orifice1 (4)'!Z24</f>
        <v>4</v>
      </c>
      <c r="AA13" s="118">
        <f>'SS1-Orifice1 (4)'!AA24</f>
        <v>0.114</v>
      </c>
      <c r="AB13" s="118">
        <f>'SS1-Orifice1 (4)'!AB24</f>
        <v>0.03</v>
      </c>
      <c r="AC13" s="118">
        <f>'SS1-Orifice1 (4)'!AC24</f>
        <v>1.6137679435090699</v>
      </c>
      <c r="AD13" s="118">
        <f>'SS1-Orifice1 (4)'!AD24</f>
        <v>1.9904978586482499E-6</v>
      </c>
      <c r="AE13" s="118">
        <f>'SS1-Orifice1 (4)'!AE24</f>
        <v>2.1929746084628201</v>
      </c>
      <c r="AF13" s="118">
        <f>'SS1-Orifice1 (4)'!AF24</f>
        <v>0.93752602000246199</v>
      </c>
      <c r="AG13" s="118">
        <f>'SS1-Orifice1 (4)'!AG24</f>
        <v>2.3647071601003802</v>
      </c>
      <c r="AH13" s="118">
        <f>'SS1-Orifice1 (4)'!AH24</f>
        <v>2.3651844042730201</v>
      </c>
      <c r="AI13" s="118">
        <f>'SS1-Orifice1 (4)'!AI24</f>
        <v>1.3411589511675E-6</v>
      </c>
      <c r="AJ13" s="118">
        <f>'SS1-Orifice1 (4)'!AJ24</f>
        <v>2.2361444494687501</v>
      </c>
      <c r="AK13" s="118">
        <f>'SS1-Orifice1 (4)'!AK24</f>
        <v>1.6137679435090699</v>
      </c>
      <c r="AL13" s="118">
        <f>'SS1-Orifice1 (4)'!AL24</f>
        <v>1.9904978586482499E-6</v>
      </c>
      <c r="AM13" s="118">
        <f>'SS1-Orifice1 (4)'!AM24</f>
        <v>0</v>
      </c>
      <c r="AN13" s="118">
        <f>'SS1-Orifice1 (4)'!AN24</f>
        <v>1.6137659530112201</v>
      </c>
      <c r="AO13" s="118">
        <f>'SS1-Orifice1 (4)'!AO24</f>
        <v>35000.043170711899</v>
      </c>
      <c r="AP13" s="118">
        <f>'SS1-Orifice1 (4)'!AP24</f>
        <v>80.597813132814693</v>
      </c>
      <c r="AQ13" s="118">
        <f>'SS1-Orifice1 (4)'!AQ24</f>
        <v>254.97296844353701</v>
      </c>
      <c r="AR13" s="118">
        <f>'SS1-Orifice1 (4)'!AR24</f>
        <v>1259.4668997935901</v>
      </c>
      <c r="AS13" s="118">
        <f>'SS1-Orifice1 (4)'!AS24</f>
        <v>502.86465622920701</v>
      </c>
      <c r="AT13" s="108">
        <f>'SS1-Orifice1 (4)'!AT24</f>
        <v>-1259.4668997935901</v>
      </c>
      <c r="AU13" s="109">
        <f t="shared" si="2"/>
        <v>1.2334473904097989E-6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(4)'!I25</f>
        <v>0.25</v>
      </c>
      <c r="J14" s="118">
        <f>'SS1-Orifice1 (4)'!J25</f>
        <v>6</v>
      </c>
      <c r="K14" s="118">
        <f>'SS1-Orifice1 (4)'!K25</f>
        <v>0.48244140000000002</v>
      </c>
      <c r="L14" s="118">
        <f>'SS1-Orifice1 (4)'!L25</f>
        <v>1.946567E-3</v>
      </c>
      <c r="M14" s="118">
        <f>'SS1-Orifice1 (4)'!M25</f>
        <v>9.7328349999999998E-4</v>
      </c>
      <c r="N14" s="118">
        <f>'SS1-Orifice1 (4)'!N25</f>
        <v>7</v>
      </c>
      <c r="O14" s="118">
        <f>'SS1-Orifice1 (4)'!O25</f>
        <v>2.8260000000000001</v>
      </c>
      <c r="P14" s="118">
        <f>'SS1-Orifice1 (4)'!P25</f>
        <v>1.946567E-3</v>
      </c>
      <c r="Q14" s="118">
        <f>'SS1-Orifice1 (4)'!Q25</f>
        <v>9.7328349999999998E-4</v>
      </c>
      <c r="R14" s="118">
        <f>'SS1-Orifice1 (4)'!R25</f>
        <v>7</v>
      </c>
      <c r="S14" s="118">
        <f>'SS1-Orifice1 (4)'!S25</f>
        <v>2.8260000000000001</v>
      </c>
      <c r="T14" s="118">
        <f>'SS1-Orifice1 (4)'!T25</f>
        <v>3.4720000000000001E-12</v>
      </c>
      <c r="U14" s="118">
        <f>'SS1-Orifice1 (4)'!U25</f>
        <v>6.3629999999999995E-8</v>
      </c>
      <c r="V14" s="118">
        <f>'SS1-Orifice1 (4)'!V25</f>
        <v>1.20774</v>
      </c>
      <c r="W14" s="118">
        <f>'SS1-Orifice1 (4)'!W25</f>
        <v>4.6999999999999952E-2</v>
      </c>
      <c r="X14" s="118">
        <f>'SS1-Orifice1 (4)'!X25</f>
        <v>413744687.526057</v>
      </c>
      <c r="Y14" s="118">
        <f>'SS1-Orifice1 (4)'!Y25</f>
        <v>-50</v>
      </c>
      <c r="Z14" s="118">
        <f>'SS1-Orifice1 (4)'!Z25</f>
        <v>4</v>
      </c>
      <c r="AA14" s="118">
        <f>'SS1-Orifice1 (4)'!AA25</f>
        <v>0.114</v>
      </c>
      <c r="AB14" s="118">
        <f>'SS1-Orifice1 (4)'!AB25</f>
        <v>0.03</v>
      </c>
      <c r="AC14" s="118">
        <f>'SS1-Orifice1 (4)'!AC25</f>
        <v>1.6159109995941401</v>
      </c>
      <c r="AD14" s="118">
        <f>'SS1-Orifice1 (4)'!AD25</f>
        <v>1.4436499499756399E-6</v>
      </c>
      <c r="AE14" s="118">
        <f>'SS1-Orifice1 (4)'!AE25</f>
        <v>2.1929821842383799</v>
      </c>
      <c r="AF14" s="118">
        <f>'SS1-Orifice1 (4)'!AF25</f>
        <v>0.93705163780151901</v>
      </c>
      <c r="AG14" s="118">
        <f>'SS1-Orifice1 (4)'!AG25</f>
        <v>2.3672896208163499</v>
      </c>
      <c r="AH14" s="118">
        <f>'SS1-Orifice1 (4)'!AH25</f>
        <v>2.3669976498931899</v>
      </c>
      <c r="AI14" s="118">
        <f>'SS1-Orifice1 (4)'!AI25</f>
        <v>9.70975530789655E-7</v>
      </c>
      <c r="AJ14" s="118">
        <f>'SS1-Orifice1 (4)'!AJ25</f>
        <v>2.6471900382678601</v>
      </c>
      <c r="AK14" s="118">
        <f>'SS1-Orifice1 (4)'!AK25</f>
        <v>1.6159109995941401</v>
      </c>
      <c r="AL14" s="118">
        <f>'SS1-Orifice1 (4)'!AL25</f>
        <v>1.4436499499756399E-6</v>
      </c>
      <c r="AM14" s="118">
        <f>'SS1-Orifice1 (4)'!AM25</f>
        <v>0</v>
      </c>
      <c r="AN14" s="118">
        <f>'SS1-Orifice1 (4)'!AN25</f>
        <v>1.6159095559441901</v>
      </c>
      <c r="AO14" s="118">
        <f>'SS1-Orifice1 (4)'!AO25</f>
        <v>35000.031268920997</v>
      </c>
      <c r="AP14" s="118">
        <f>'SS1-Orifice1 (4)'!AP25</f>
        <v>59.851503311949301</v>
      </c>
      <c r="AQ14" s="118">
        <f>'SS1-Orifice1 (4)'!AQ25</f>
        <v>193.95768521828001</v>
      </c>
      <c r="AR14" s="118">
        <f>'SS1-Orifice1 (4)'!AR25</f>
        <v>984.79092042851596</v>
      </c>
      <c r="AS14" s="118">
        <f>'SS1-Orifice1 (4)'!AS25</f>
        <v>370.48730076163997</v>
      </c>
      <c r="AT14" s="108">
        <f>'SS1-Orifice1 (4)'!AT25</f>
        <v>-984.79092042851596</v>
      </c>
      <c r="AU14" s="109">
        <f t="shared" si="2"/>
        <v>8.9339694471925371E-7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(4)'!I26</f>
        <v>0.25</v>
      </c>
      <c r="J15" s="118">
        <f>'SS1-Orifice1 (4)'!J26</f>
        <v>6</v>
      </c>
      <c r="K15" s="118">
        <f>'SS1-Orifice1 (4)'!K26</f>
        <v>0.48244140000000002</v>
      </c>
      <c r="L15" s="118">
        <f>'SS1-Orifice1 (4)'!L26</f>
        <v>1.946567E-3</v>
      </c>
      <c r="M15" s="118">
        <f>'SS1-Orifice1 (4)'!M26</f>
        <v>9.7328349999999998E-4</v>
      </c>
      <c r="N15" s="118">
        <f>'SS1-Orifice1 (4)'!N26</f>
        <v>7</v>
      </c>
      <c r="O15" s="118">
        <f>'SS1-Orifice1 (4)'!O26</f>
        <v>2.8260000000000001</v>
      </c>
      <c r="P15" s="118">
        <f>'SS1-Orifice1 (4)'!P26</f>
        <v>1.946567E-3</v>
      </c>
      <c r="Q15" s="118">
        <f>'SS1-Orifice1 (4)'!Q26</f>
        <v>9.7328349999999998E-4</v>
      </c>
      <c r="R15" s="118">
        <f>'SS1-Orifice1 (4)'!R26</f>
        <v>7</v>
      </c>
      <c r="S15" s="118">
        <f>'SS1-Orifice1 (4)'!S26</f>
        <v>2.8260000000000001</v>
      </c>
      <c r="T15" s="118">
        <f>'SS1-Orifice1 (4)'!T26</f>
        <v>3.4720000000000001E-12</v>
      </c>
      <c r="U15" s="118">
        <f>'SS1-Orifice1 (4)'!U26</f>
        <v>6.3629999999999995E-8</v>
      </c>
      <c r="V15" s="118">
        <f>'SS1-Orifice1 (4)'!V26</f>
        <v>1.20774</v>
      </c>
      <c r="W15" s="118">
        <f>'SS1-Orifice1 (4)'!W26</f>
        <v>6.2999999999999987E-2</v>
      </c>
      <c r="X15" s="118">
        <f>'SS1-Orifice1 (4)'!X26</f>
        <v>743391880.84695303</v>
      </c>
      <c r="Y15" s="118">
        <f>'SS1-Orifice1 (4)'!Y26</f>
        <v>-50</v>
      </c>
      <c r="Z15" s="118">
        <f>'SS1-Orifice1 (4)'!Z26</f>
        <v>4</v>
      </c>
      <c r="AA15" s="118">
        <f>'SS1-Orifice1 (4)'!AA26</f>
        <v>0.114</v>
      </c>
      <c r="AB15" s="118">
        <f>'SS1-Orifice1 (4)'!AB26</f>
        <v>0.03</v>
      </c>
      <c r="AC15" s="118">
        <f>'SS1-Orifice1 (4)'!AC26</f>
        <v>1.87856446340862</v>
      </c>
      <c r="AD15" s="118">
        <f>'SS1-Orifice1 (4)'!AD26</f>
        <v>9.3408137473517099E-7</v>
      </c>
      <c r="AE15" s="118">
        <f>'SS1-Orifice1 (4)'!AE26</f>
        <v>2.1929821212668301</v>
      </c>
      <c r="AF15" s="118">
        <f>'SS1-Orifice1 (4)'!AF26</f>
        <v>0.92499958532938098</v>
      </c>
      <c r="AG15" s="118">
        <f>'SS1-Orifice1 (4)'!AG26</f>
        <v>2.3649285335271801</v>
      </c>
      <c r="AH15" s="118">
        <f>'SS1-Orifice1 (4)'!AH26</f>
        <v>2.3651694098577698</v>
      </c>
      <c r="AI15" s="118">
        <f>'SS1-Orifice1 (4)'!AI26</f>
        <v>5.5107233103285303E-7</v>
      </c>
      <c r="AJ15" s="118">
        <f>'SS1-Orifice1 (4)'!AJ26</f>
        <v>3.7911963925992298</v>
      </c>
      <c r="AK15" s="118">
        <f>'SS1-Orifice1 (4)'!AK26</f>
        <v>1.87856446340862</v>
      </c>
      <c r="AL15" s="118">
        <f>'SS1-Orifice1 (4)'!AL26</f>
        <v>9.3408137473517099E-7</v>
      </c>
      <c r="AM15" s="118">
        <f>'SS1-Orifice1 (4)'!AM26</f>
        <v>0</v>
      </c>
      <c r="AN15" s="118">
        <f>'SS1-Orifice1 (4)'!AN26</f>
        <v>1.87856352932725</v>
      </c>
      <c r="AO15" s="118">
        <f>'SS1-Orifice1 (4)'!AO26</f>
        <v>35000.0174031102</v>
      </c>
      <c r="AP15" s="118">
        <f>'SS1-Orifice1 (4)'!AP26</f>
        <v>52.638784101461901</v>
      </c>
      <c r="AQ15" s="118">
        <f>'SS1-Orifice1 (4)'!AQ26</f>
        <v>153.32643777199101</v>
      </c>
      <c r="AR15" s="118">
        <f>'SS1-Orifice1 (4)'!AR26</f>
        <v>697.84054470098204</v>
      </c>
      <c r="AS15" s="118">
        <f>'SS1-Orifice1 (4)'!AS26</f>
        <v>322.72421361908999</v>
      </c>
      <c r="AT15" s="108">
        <f>'SS1-Orifice1 (4)'!AT26</f>
        <v>-697.84054470098204</v>
      </c>
      <c r="AU15" s="109">
        <f t="shared" si="2"/>
        <v>4.9723147271736301E-7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(4)'!I27</f>
        <v>0.25</v>
      </c>
      <c r="J16" s="112">
        <f>'SS1-Orifice1 (4)'!J27</f>
        <v>6</v>
      </c>
      <c r="K16" s="112">
        <f>'SS1-Orifice1 (4)'!K27</f>
        <v>0.48244140000000002</v>
      </c>
      <c r="L16" s="112">
        <f>'SS1-Orifice1 (4)'!L27</f>
        <v>1.946567E-3</v>
      </c>
      <c r="M16" s="112">
        <f>'SS1-Orifice1 (4)'!M27</f>
        <v>9.7328349999999998E-4</v>
      </c>
      <c r="N16" s="112">
        <f>'SS1-Orifice1 (4)'!N27</f>
        <v>7</v>
      </c>
      <c r="O16" s="112">
        <f>'SS1-Orifice1 (4)'!O27</f>
        <v>2.8260000000000001</v>
      </c>
      <c r="P16" s="112">
        <f>'SS1-Orifice1 (4)'!P27</f>
        <v>1.946567E-3</v>
      </c>
      <c r="Q16" s="112">
        <f>'SS1-Orifice1 (4)'!Q27</f>
        <v>9.7328349999999998E-4</v>
      </c>
      <c r="R16" s="112">
        <f>'SS1-Orifice1 (4)'!R27</f>
        <v>7</v>
      </c>
      <c r="S16" s="112">
        <f>'SS1-Orifice1 (4)'!S27</f>
        <v>2.8260000000000001</v>
      </c>
      <c r="T16" s="112">
        <f>'SS1-Orifice1 (4)'!T27</f>
        <v>3.4720000000000001E-12</v>
      </c>
      <c r="U16" s="112">
        <f>'SS1-Orifice1 (4)'!U27</f>
        <v>6.3629999999999995E-8</v>
      </c>
      <c r="V16" s="112">
        <f>'SS1-Orifice1 (4)'!V27</f>
        <v>1.20774</v>
      </c>
      <c r="W16" s="112">
        <f>'SS1-Orifice1 (4)'!W27</f>
        <v>0.12499999999999985</v>
      </c>
      <c r="X16" s="112">
        <f>'SS1-Orifice1 (4)'!X27</f>
        <v>2926555338.4312501</v>
      </c>
      <c r="Y16" s="112">
        <f>'SS1-Orifice1 (4)'!Y27</f>
        <v>-50</v>
      </c>
      <c r="Z16" s="112">
        <f>'SS1-Orifice1 (4)'!Z27</f>
        <v>4</v>
      </c>
      <c r="AA16" s="112">
        <f>'SS1-Orifice1 (4)'!AA27</f>
        <v>0.114</v>
      </c>
      <c r="AB16" s="112">
        <f>'SS1-Orifice1 (4)'!AB27</f>
        <v>0.03</v>
      </c>
      <c r="AC16" s="112">
        <f>'SS1-Orifice1 (4)'!AC27</f>
        <v>2.1540773204946002</v>
      </c>
      <c r="AD16" s="112">
        <f>'SS1-Orifice1 (4)'!AD27</f>
        <v>2.7206712845135801E-7</v>
      </c>
      <c r="AE16" s="112">
        <f>'SS1-Orifice1 (4)'!AE27</f>
        <v>2.1929803661421898</v>
      </c>
      <c r="AF16" s="112">
        <f>'SS1-Orifice1 (4)'!AF27</f>
        <v>0.96578592718093403</v>
      </c>
      <c r="AG16" s="112">
        <f>'SS1-Orifice1 (4)'!AG27</f>
        <v>2.3643972758329901</v>
      </c>
      <c r="AH16" s="112">
        <f>'SS1-Orifice1 (4)'!AH27</f>
        <v>2.3643844480103202</v>
      </c>
      <c r="AI16" s="112">
        <f>'SS1-Orifice1 (4)'!AI27</f>
        <v>1.42300824131969E-7</v>
      </c>
      <c r="AJ16" s="112">
        <f>'SS1-Orifice1 (4)'!AJ27</f>
        <v>7.2627514658993499</v>
      </c>
      <c r="AK16" s="112">
        <f>'SS1-Orifice1 (4)'!AK27</f>
        <v>2.1540773204946002</v>
      </c>
      <c r="AL16" s="112">
        <f>'SS1-Orifice1 (4)'!AL27</f>
        <v>2.7206712845135801E-7</v>
      </c>
      <c r="AM16" s="112">
        <f>'SS1-Orifice1 (4)'!AM27</f>
        <v>0</v>
      </c>
      <c r="AN16" s="112">
        <f>'SS1-Orifice1 (4)'!AN27</f>
        <v>2.1540770484274701</v>
      </c>
      <c r="AO16" s="112">
        <f>'SS1-Orifice1 (4)'!AO27</f>
        <v>35000.004420616999</v>
      </c>
      <c r="AP16" s="112">
        <f>'SS1-Orifice1 (4)'!AP27</f>
        <v>35.980693649513299</v>
      </c>
      <c r="AQ16" s="112">
        <f>'SS1-Orifice1 (4)'!AQ27</f>
        <v>83.314753475771397</v>
      </c>
      <c r="AR16" s="112">
        <f>'SS1-Orifice1 (4)'!AR27</f>
        <v>321.43624740345803</v>
      </c>
      <c r="AS16" s="112">
        <f>'SS1-Orifice1 (4)'!AS27</f>
        <v>218.216189379871</v>
      </c>
      <c r="AT16" s="113">
        <f>'SS1-Orifice1 (4)'!AT27</f>
        <v>-321.43624740345803</v>
      </c>
      <c r="AU16" s="114">
        <f t="shared" si="2"/>
        <v>1.2630332526266436E-7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(4)'!I28</f>
        <v>0.25</v>
      </c>
      <c r="J17" s="118">
        <f>'SS2-Orifice1 (4)'!J17</f>
        <v>10</v>
      </c>
      <c r="K17" s="118">
        <f>'SS2-Orifice1 (4)'!K17</f>
        <v>0.48244140000000002</v>
      </c>
      <c r="L17" s="118">
        <f>'SS2-Orifice1 (4)'!L17</f>
        <v>1.946567E-3</v>
      </c>
      <c r="M17" s="118">
        <f>'SS2-Orifice1 (4)'!M17</f>
        <v>9.7328349999999998E-4</v>
      </c>
      <c r="N17" s="118">
        <f>'SS2-Orifice1 (4)'!N17</f>
        <v>7</v>
      </c>
      <c r="O17" s="118">
        <f>'SS2-Orifice1 (4)'!O17</f>
        <v>2.8260000000000001</v>
      </c>
      <c r="P17" s="118">
        <f>'SS2-Orifice1 (4)'!P17</f>
        <v>1.946567E-3</v>
      </c>
      <c r="Q17" s="118">
        <f>'SS2-Orifice1 (4)'!Q17</f>
        <v>9.7328349999999998E-4</v>
      </c>
      <c r="R17" s="118">
        <f>'SS2-Orifice1 (4)'!R17</f>
        <v>7</v>
      </c>
      <c r="S17" s="118">
        <f>'SS2-Orifice1 (4)'!S17</f>
        <v>2.8260000000000001</v>
      </c>
      <c r="T17" s="118">
        <f>'SS2-Orifice1 (4)'!T17</f>
        <v>3.4720000000000001E-12</v>
      </c>
      <c r="U17" s="118">
        <f>'SS2-Orifice1 (4)'!U17</f>
        <v>6.3629999999999995E-8</v>
      </c>
      <c r="V17" s="118">
        <f>'SS2-Orifice1 (4)'!V17</f>
        <v>1.20774</v>
      </c>
      <c r="W17" s="118">
        <f>'SS2-Orifice1 (4)'!W17</f>
        <v>9.9999999999999985E-3</v>
      </c>
      <c r="X17" s="118">
        <f>'SS2-Orifice1 (4)'!X17</f>
        <v>18729954.165959999</v>
      </c>
      <c r="Y17" s="118">
        <f>'SS2-Orifice1 (4)'!Y17</f>
        <v>-50</v>
      </c>
      <c r="Z17" s="118">
        <f>'SS2-Orifice1 (4)'!Z17</f>
        <v>4</v>
      </c>
      <c r="AA17" s="118">
        <f>'SS2-Orifice1 (4)'!AA17</f>
        <v>0.114</v>
      </c>
      <c r="AB17" s="118">
        <f>'SS2-Orifice1 (4)'!AB17</f>
        <v>0.03</v>
      </c>
      <c r="AC17" s="118">
        <f>'SS2-Orifice1 (4)'!AC17</f>
        <v>0.92155452797771298</v>
      </c>
      <c r="AD17" s="118">
        <f>'SS2-Orifice1 (4)'!AD17</f>
        <v>0.69328876385676697</v>
      </c>
      <c r="AE17" s="118">
        <f>'SS2-Orifice1 (4)'!AE17</f>
        <v>1.3157874378677601</v>
      </c>
      <c r="AF17" s="118">
        <f>'SS2-Orifice1 (4)'!AF17</f>
        <v>0.54389978061831801</v>
      </c>
      <c r="AG17" s="118">
        <f>'SS2-Orifice1 (4)'!AG17</f>
        <v>2.3637964304561798</v>
      </c>
      <c r="AH17" s="118">
        <f>'SS2-Orifice1 (4)'!AH17</f>
        <v>2.3638730396882601</v>
      </c>
      <c r="AI17" s="118">
        <f>'SS2-Orifice1 (4)'!AI17</f>
        <v>0.44586698029469402</v>
      </c>
      <c r="AJ17" s="118">
        <f>'SS2-Orifice1 (4)'!AJ17</f>
        <v>1.2304679063545201</v>
      </c>
      <c r="AK17" s="118">
        <f>'SS2-Orifice1 (4)'!AK17</f>
        <v>0.92155452797771298</v>
      </c>
      <c r="AL17" s="118">
        <f>'SS2-Orifice1 (4)'!AL17</f>
        <v>0.69328876385676697</v>
      </c>
      <c r="AM17" s="118">
        <f>'SS2-Orifice1 (4)'!AM17</f>
        <v>231.095652299812</v>
      </c>
      <c r="AN17" s="118">
        <f>'SS2-Orifice1 (4)'!AN17</f>
        <v>0.22826576412094701</v>
      </c>
      <c r="AO17" s="118">
        <f>'SS2-Orifice1 (4)'!AO17</f>
        <v>140598.946684786</v>
      </c>
      <c r="AP17" s="118">
        <f>'SS2-Orifice1 (4)'!AP17</f>
        <v>186.10506113374299</v>
      </c>
      <c r="AQ17" s="118">
        <f>'SS2-Orifice1 (4)'!AQ17</f>
        <v>520.10049846719801</v>
      </c>
      <c r="AR17" s="118">
        <f>'SS2-Orifice1 (4)'!AR17</f>
        <v>3743.5298176966198</v>
      </c>
      <c r="AS17" s="118">
        <f>'SS2-Orifice1 (4)'!AS17</f>
        <v>1869.27181331923</v>
      </c>
      <c r="AT17" s="108">
        <f>'SS2-Orifice1 (4)'!AT17</f>
        <v>-3743.5298176966198</v>
      </c>
      <c r="AU17" s="115">
        <f t="shared" si="2"/>
        <v>0.75230357272308201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(4)'!I18</f>
        <v>0.25</v>
      </c>
      <c r="J18" s="118">
        <f>'SS2-Orifice1 (4)'!J18</f>
        <v>10</v>
      </c>
      <c r="K18" s="118">
        <f>'SS2-Orifice1 (4)'!K18</f>
        <v>0.48244140000000002</v>
      </c>
      <c r="L18" s="118">
        <f>'SS2-Orifice1 (4)'!L18</f>
        <v>1.946567E-3</v>
      </c>
      <c r="M18" s="118">
        <f>'SS2-Orifice1 (4)'!M18</f>
        <v>9.7328349999999998E-4</v>
      </c>
      <c r="N18" s="118">
        <f>'SS2-Orifice1 (4)'!N18</f>
        <v>7</v>
      </c>
      <c r="O18" s="118">
        <f>'SS2-Orifice1 (4)'!O18</f>
        <v>2.8260000000000001</v>
      </c>
      <c r="P18" s="118">
        <f>'SS2-Orifice1 (4)'!P18</f>
        <v>1.946567E-3</v>
      </c>
      <c r="Q18" s="118">
        <f>'SS2-Orifice1 (4)'!Q18</f>
        <v>9.7328349999999998E-4</v>
      </c>
      <c r="R18" s="118">
        <f>'SS2-Orifice1 (4)'!R18</f>
        <v>7</v>
      </c>
      <c r="S18" s="118">
        <f>'SS2-Orifice1 (4)'!S18</f>
        <v>2.8260000000000001</v>
      </c>
      <c r="T18" s="118">
        <f>'SS2-Orifice1 (4)'!T18</f>
        <v>3.4720000000000001E-12</v>
      </c>
      <c r="U18" s="118">
        <f>'SS2-Orifice1 (4)'!U18</f>
        <v>6.3629999999999995E-8</v>
      </c>
      <c r="V18" s="118">
        <f>'SS2-Orifice1 (4)'!V18</f>
        <v>1.20774</v>
      </c>
      <c r="W18" s="118">
        <f>'SS2-Orifice1 (4)'!W18</f>
        <v>1.6000000000000011E-2</v>
      </c>
      <c r="X18" s="118">
        <f>'SS2-Orifice1 (4)'!X18</f>
        <v>47948682.664857604</v>
      </c>
      <c r="Y18" s="118">
        <f>'SS2-Orifice1 (4)'!Y18</f>
        <v>-50</v>
      </c>
      <c r="Z18" s="118">
        <f>'SS2-Orifice1 (4)'!Z18</f>
        <v>4</v>
      </c>
      <c r="AA18" s="118">
        <f>'SS2-Orifice1 (4)'!AA18</f>
        <v>0.114</v>
      </c>
      <c r="AB18" s="118">
        <f>'SS2-Orifice1 (4)'!AB18</f>
        <v>0.03</v>
      </c>
      <c r="AC18" s="118">
        <f>'SS2-Orifice1 (4)'!AC18</f>
        <v>0.98518691486072796</v>
      </c>
      <c r="AD18" s="118">
        <f>'SS2-Orifice1 (4)'!AD18</f>
        <v>0.45170340648829399</v>
      </c>
      <c r="AE18" s="118">
        <f>'SS2-Orifice1 (4)'!AE18</f>
        <v>1.3157874866417301</v>
      </c>
      <c r="AF18" s="118">
        <f>'SS2-Orifice1 (4)'!AF18</f>
        <v>0.56162985806795496</v>
      </c>
      <c r="AG18" s="118">
        <f>'SS2-Orifice1 (4)'!AG18</f>
        <v>2.36364590540098</v>
      </c>
      <c r="AH18" s="118">
        <f>'SS2-Orifice1 (4)'!AH18</f>
        <v>2.3636898844838998</v>
      </c>
      <c r="AI18" s="118">
        <f>'SS2-Orifice1 (4)'!AI18</f>
        <v>0.29986963977448899</v>
      </c>
      <c r="AJ18" s="118">
        <f>'SS2-Orifice1 (4)'!AJ18</f>
        <v>1.39299260055271</v>
      </c>
      <c r="AK18" s="118">
        <f>'SS2-Orifice1 (4)'!AK18</f>
        <v>0.98518691486072796</v>
      </c>
      <c r="AL18" s="118">
        <f>'SS2-Orifice1 (4)'!AL18</f>
        <v>0.45170340648829399</v>
      </c>
      <c r="AM18" s="118">
        <f>'SS2-Orifice1 (4)'!AM18</f>
        <v>353.14033433775597</v>
      </c>
      <c r="AN18" s="118">
        <f>'SS2-Orifice1 (4)'!AN18</f>
        <v>0.53348350837243297</v>
      </c>
      <c r="AO18" s="118">
        <f>'SS2-Orifice1 (4)'!AO18</f>
        <v>64335.510222578203</v>
      </c>
      <c r="AP18" s="118">
        <f>'SS2-Orifice1 (4)'!AP18</f>
        <v>169.484896566549</v>
      </c>
      <c r="AQ18" s="118">
        <f>'SS2-Orifice1 (4)'!AQ18</f>
        <v>429.12497041590098</v>
      </c>
      <c r="AR18" s="118">
        <f>'SS2-Orifice1 (4)'!AR18</f>
        <v>3252.8812487001801</v>
      </c>
      <c r="AS18" s="118">
        <f>'SS2-Orifice1 (4)'!AS18</f>
        <v>1683.2892428487301</v>
      </c>
      <c r="AT18" s="108">
        <f>'SS2-Orifice1 (4)'!AT18</f>
        <v>-3252.8812487001801</v>
      </c>
      <c r="AU18" s="109">
        <f t="shared" si="2"/>
        <v>0.45849513394333863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(4)'!I19</f>
        <v>0.25</v>
      </c>
      <c r="J19" s="118">
        <f>'SS2-Orifice1 (4)'!J19</f>
        <v>10</v>
      </c>
      <c r="K19" s="118">
        <f>'SS2-Orifice1 (4)'!K19</f>
        <v>0.48244140000000002</v>
      </c>
      <c r="L19" s="118">
        <f>'SS2-Orifice1 (4)'!L19</f>
        <v>1.946567E-3</v>
      </c>
      <c r="M19" s="118">
        <f>'SS2-Orifice1 (4)'!M19</f>
        <v>9.7328349999999998E-4</v>
      </c>
      <c r="N19" s="118">
        <f>'SS2-Orifice1 (4)'!N19</f>
        <v>7</v>
      </c>
      <c r="O19" s="118">
        <f>'SS2-Orifice1 (4)'!O19</f>
        <v>2.8260000000000001</v>
      </c>
      <c r="P19" s="118">
        <f>'SS2-Orifice1 (4)'!P19</f>
        <v>1.946567E-3</v>
      </c>
      <c r="Q19" s="118">
        <f>'SS2-Orifice1 (4)'!Q19</f>
        <v>9.7328349999999998E-4</v>
      </c>
      <c r="R19" s="118">
        <f>'SS2-Orifice1 (4)'!R19</f>
        <v>7</v>
      </c>
      <c r="S19" s="118">
        <f>'SS2-Orifice1 (4)'!S19</f>
        <v>2.8260000000000001</v>
      </c>
      <c r="T19" s="118">
        <f>'SS2-Orifice1 (4)'!T19</f>
        <v>3.4720000000000001E-12</v>
      </c>
      <c r="U19" s="118">
        <f>'SS2-Orifice1 (4)'!U19</f>
        <v>6.3629999999999995E-8</v>
      </c>
      <c r="V19" s="118">
        <f>'SS2-Orifice1 (4)'!V19</f>
        <v>1.20774</v>
      </c>
      <c r="W19" s="118">
        <f>'SS2-Orifice1 (4)'!W19</f>
        <v>1.7999999999999992E-2</v>
      </c>
      <c r="X19" s="118">
        <f>'SS2-Orifice1 (4)'!X19</f>
        <v>60685051.497710504</v>
      </c>
      <c r="Y19" s="118">
        <f>'SS2-Orifice1 (4)'!Y19</f>
        <v>-50</v>
      </c>
      <c r="Z19" s="118">
        <f>'SS2-Orifice1 (4)'!Z19</f>
        <v>4</v>
      </c>
      <c r="AA19" s="118">
        <f>'SS2-Orifice1 (4)'!AA19</f>
        <v>0.114</v>
      </c>
      <c r="AB19" s="118">
        <f>'SS2-Orifice1 (4)'!AB19</f>
        <v>0.03</v>
      </c>
      <c r="AC19" s="118">
        <f>'SS2-Orifice1 (4)'!AC19</f>
        <v>0.98419735297972899</v>
      </c>
      <c r="AD19" s="118">
        <f>'SS2-Orifice1 (4)'!AD19</f>
        <v>0.34066663498422001</v>
      </c>
      <c r="AE19" s="118">
        <f>'SS2-Orifice1 (4)'!AE19</f>
        <v>1.31578745791467</v>
      </c>
      <c r="AF19" s="118">
        <f>'SS2-Orifice1 (4)'!AF19</f>
        <v>0.56121718259989195</v>
      </c>
      <c r="AG19" s="118">
        <f>'SS2-Orifice1 (4)'!AG19</f>
        <v>2.3636614578575501</v>
      </c>
      <c r="AH19" s="118">
        <f>'SS2-Orifice1 (4)'!AH19</f>
        <v>2.36368117494633</v>
      </c>
      <c r="AI19" s="118">
        <f>'SS2-Orifice1 (4)'!AI19</f>
        <v>0.22698242207327601</v>
      </c>
      <c r="AJ19" s="118">
        <f>'SS2-Orifice1 (4)'!AJ19</f>
        <v>1.3533901350684101</v>
      </c>
      <c r="AK19" s="118">
        <f>'SS2-Orifice1 (4)'!AK19</f>
        <v>0.98419735297972899</v>
      </c>
      <c r="AL19" s="118">
        <f>'SS2-Orifice1 (4)'!AL19</f>
        <v>0.34066663498422001</v>
      </c>
      <c r="AM19" s="118">
        <f>'SS2-Orifice1 (4)'!AM19</f>
        <v>466.137556793231</v>
      </c>
      <c r="AN19" s="118">
        <f>'SS2-Orifice1 (4)'!AN19</f>
        <v>0.64353071799550898</v>
      </c>
      <c r="AO19" s="118">
        <f>'SS2-Orifice1 (4)'!AO19</f>
        <v>53281.105294801899</v>
      </c>
      <c r="AP19" s="118">
        <f>'SS2-Orifice1 (4)'!AP19</f>
        <v>145.652803099191</v>
      </c>
      <c r="AQ19" s="118">
        <f>'SS2-Orifice1 (4)'!AQ19</f>
        <v>391.06452430099199</v>
      </c>
      <c r="AR19" s="118">
        <f>'SS2-Orifice1 (4)'!AR19</f>
        <v>2934.4657381982802</v>
      </c>
      <c r="AS19" s="118">
        <f>'SS2-Orifice1 (4)'!AS19</f>
        <v>1443.37303675575</v>
      </c>
      <c r="AT19" s="108">
        <f>'SS2-Orifice1 (4)'!AT19</f>
        <v>-2934.4657381982802</v>
      </c>
      <c r="AU19" s="109">
        <f t="shared" si="2"/>
        <v>0.3461365080416311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(4)'!I20</f>
        <v>0.25</v>
      </c>
      <c r="J20" s="118">
        <f>'SS2-Orifice1 (4)'!J20</f>
        <v>10</v>
      </c>
      <c r="K20" s="118">
        <f>'SS2-Orifice1 (4)'!K20</f>
        <v>0.48244140000000002</v>
      </c>
      <c r="L20" s="118">
        <f>'SS2-Orifice1 (4)'!L20</f>
        <v>1.946567E-3</v>
      </c>
      <c r="M20" s="118">
        <f>'SS2-Orifice1 (4)'!M20</f>
        <v>9.7328349999999998E-4</v>
      </c>
      <c r="N20" s="118">
        <f>'SS2-Orifice1 (4)'!N20</f>
        <v>7</v>
      </c>
      <c r="O20" s="118">
        <f>'SS2-Orifice1 (4)'!O20</f>
        <v>2.8260000000000001</v>
      </c>
      <c r="P20" s="118">
        <f>'SS2-Orifice1 (4)'!P20</f>
        <v>1.946567E-3</v>
      </c>
      <c r="Q20" s="118">
        <f>'SS2-Orifice1 (4)'!Q20</f>
        <v>9.7328349999999998E-4</v>
      </c>
      <c r="R20" s="118">
        <f>'SS2-Orifice1 (4)'!R20</f>
        <v>7</v>
      </c>
      <c r="S20" s="118">
        <f>'SS2-Orifice1 (4)'!S20</f>
        <v>2.8260000000000001</v>
      </c>
      <c r="T20" s="118">
        <f>'SS2-Orifice1 (4)'!T20</f>
        <v>3.4720000000000001E-12</v>
      </c>
      <c r="U20" s="118">
        <f>'SS2-Orifice1 (4)'!U20</f>
        <v>6.3629999999999995E-8</v>
      </c>
      <c r="V20" s="118">
        <f>'SS2-Orifice1 (4)'!V20</f>
        <v>1.20774</v>
      </c>
      <c r="W20" s="118">
        <f>'SS2-Orifice1 (4)'!W20</f>
        <v>1.999999999999999E-2</v>
      </c>
      <c r="X20" s="118">
        <f>'SS2-Orifice1 (4)'!X20</f>
        <v>74919816.6638401</v>
      </c>
      <c r="Y20" s="118">
        <f>'SS2-Orifice1 (4)'!Y20</f>
        <v>-50</v>
      </c>
      <c r="Z20" s="118">
        <f>'SS2-Orifice1 (4)'!Z20</f>
        <v>4</v>
      </c>
      <c r="AA20" s="118">
        <f>'SS2-Orifice1 (4)'!AA20</f>
        <v>0.114</v>
      </c>
      <c r="AB20" s="118">
        <f>'SS2-Orifice1 (4)'!AB20</f>
        <v>0.03</v>
      </c>
      <c r="AC20" s="118">
        <f>'SS2-Orifice1 (4)'!AC20</f>
        <v>0.98964408808191495</v>
      </c>
      <c r="AD20" s="118">
        <f>'SS2-Orifice1 (4)'!AD20</f>
        <v>0.23444506589810701</v>
      </c>
      <c r="AE20" s="118">
        <f>'SS2-Orifice1 (4)'!AE20</f>
        <v>1.31578748670738</v>
      </c>
      <c r="AF20" s="118">
        <f>'SS2-Orifice1 (4)'!AF20</f>
        <v>0.56062118475602796</v>
      </c>
      <c r="AG20" s="118">
        <f>'SS2-Orifice1 (4)'!AG20</f>
        <v>2.3636983828052598</v>
      </c>
      <c r="AH20" s="118">
        <f>'SS2-Orifice1 (4)'!AH20</f>
        <v>2.3636795921387002</v>
      </c>
      <c r="AI20" s="118">
        <f>'SS2-Orifice1 (4)'!AI20</f>
        <v>0.15453434139173</v>
      </c>
      <c r="AJ20" s="118">
        <f>'SS2-Orifice1 (4)'!AJ20</f>
        <v>1.3185249534919401</v>
      </c>
      <c r="AK20" s="118">
        <f>'SS2-Orifice1 (4)'!AK20</f>
        <v>0.98964408808191495</v>
      </c>
      <c r="AL20" s="118">
        <f>'SS2-Orifice1 (4)'!AL20</f>
        <v>0.23444506589810701</v>
      </c>
      <c r="AM20" s="118">
        <f>'SS2-Orifice1 (4)'!AM20</f>
        <v>670.39236821019801</v>
      </c>
      <c r="AN20" s="118">
        <f>'SS2-Orifice1 (4)'!AN20</f>
        <v>0.75519902218380797</v>
      </c>
      <c r="AO20" s="118">
        <f>'SS2-Orifice1 (4)'!AO20</f>
        <v>45657.258932520497</v>
      </c>
      <c r="AP20" s="118">
        <f>'SS2-Orifice1 (4)'!AP20</f>
        <v>122.749213411265</v>
      </c>
      <c r="AQ20" s="118">
        <f>'SS2-Orifice1 (4)'!AQ20</f>
        <v>354.57260243445501</v>
      </c>
      <c r="AR20" s="118">
        <f>'SS2-Orifice1 (4)'!AR20</f>
        <v>2625.5575296809998</v>
      </c>
      <c r="AS20" s="118">
        <f>'SS2-Orifice1 (4)'!AS20</f>
        <v>1219.71554789071</v>
      </c>
      <c r="AT20" s="108">
        <f>'SS2-Orifice1 (4)'!AT20</f>
        <v>-2625.5575296809998</v>
      </c>
      <c r="AU20" s="109">
        <f t="shared" si="2"/>
        <v>0.2368983644943489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(4)'!I21</f>
        <v>0.25</v>
      </c>
      <c r="J21" s="118">
        <f>'SS2-Orifice1 (4)'!J21</f>
        <v>10</v>
      </c>
      <c r="K21" s="118">
        <f>'SS2-Orifice1 (4)'!K21</f>
        <v>0.48244140000000002</v>
      </c>
      <c r="L21" s="118">
        <f>'SS2-Orifice1 (4)'!L21</f>
        <v>1.946567E-3</v>
      </c>
      <c r="M21" s="118">
        <f>'SS2-Orifice1 (4)'!M21</f>
        <v>9.7328349999999998E-4</v>
      </c>
      <c r="N21" s="118">
        <f>'SS2-Orifice1 (4)'!N21</f>
        <v>7</v>
      </c>
      <c r="O21" s="118">
        <f>'SS2-Orifice1 (4)'!O21</f>
        <v>2.8260000000000001</v>
      </c>
      <c r="P21" s="118">
        <f>'SS2-Orifice1 (4)'!P21</f>
        <v>1.946567E-3</v>
      </c>
      <c r="Q21" s="118">
        <f>'SS2-Orifice1 (4)'!Q21</f>
        <v>9.7328349999999998E-4</v>
      </c>
      <c r="R21" s="118">
        <f>'SS2-Orifice1 (4)'!R21</f>
        <v>7</v>
      </c>
      <c r="S21" s="118">
        <f>'SS2-Orifice1 (4)'!S21</f>
        <v>2.8260000000000001</v>
      </c>
      <c r="T21" s="118">
        <f>'SS2-Orifice1 (4)'!T21</f>
        <v>3.4720000000000001E-12</v>
      </c>
      <c r="U21" s="118">
        <f>'SS2-Orifice1 (4)'!U21</f>
        <v>6.3629999999999995E-8</v>
      </c>
      <c r="V21" s="118">
        <f>'SS2-Orifice1 (4)'!V21</f>
        <v>1.20774</v>
      </c>
      <c r="W21" s="118">
        <f>'SS2-Orifice1 (4)'!W21</f>
        <v>2.8999999999999998E-2</v>
      </c>
      <c r="X21" s="118">
        <f>'SS2-Orifice1 (4)'!X21</f>
        <v>157518914.53572401</v>
      </c>
      <c r="Y21" s="118">
        <f>'SS2-Orifice1 (4)'!Y21</f>
        <v>-50</v>
      </c>
      <c r="Z21" s="118">
        <f>'SS2-Orifice1 (4)'!Z21</f>
        <v>4</v>
      </c>
      <c r="AA21" s="118">
        <f>'SS2-Orifice1 (4)'!AA21</f>
        <v>0.114</v>
      </c>
      <c r="AB21" s="118">
        <f>'SS2-Orifice1 (4)'!AB21</f>
        <v>0.03</v>
      </c>
      <c r="AC21" s="118">
        <f>'SS2-Orifice1 (4)'!AC21</f>
        <v>0.99357651333553099</v>
      </c>
      <c r="AD21" s="118">
        <f>'SS2-Orifice1 (4)'!AD21</f>
        <v>2.3315550584685198E-6</v>
      </c>
      <c r="AE21" s="118">
        <f>'SS2-Orifice1 (4)'!AE21</f>
        <v>1.3157886075234</v>
      </c>
      <c r="AF21" s="118">
        <f>'SS2-Orifice1 (4)'!AF21</f>
        <v>0.55799826112558404</v>
      </c>
      <c r="AG21" s="118">
        <f>'SS2-Orifice1 (4)'!AG21</f>
        <v>2.36371047022815</v>
      </c>
      <c r="AH21" s="118">
        <f>'SS2-Orifice1 (4)'!AH21</f>
        <v>2.3637055421181099</v>
      </c>
      <c r="AI21" s="118">
        <f>'SS2-Orifice1 (4)'!AI21</f>
        <v>1.55399369676334E-6</v>
      </c>
      <c r="AJ21" s="118">
        <f>'SS2-Orifice1 (4)'!AJ21</f>
        <v>1.3062567774115099</v>
      </c>
      <c r="AK21" s="118">
        <f>'SS2-Orifice1 (4)'!AK21</f>
        <v>0.99357651333553099</v>
      </c>
      <c r="AL21" s="118">
        <f>'SS2-Orifice1 (4)'!AL21</f>
        <v>2.3315550584685198E-6</v>
      </c>
      <c r="AM21" s="118">
        <f>'SS2-Orifice1 (4)'!AM21</f>
        <v>0</v>
      </c>
      <c r="AN21" s="118">
        <f>'SS2-Orifice1 (4)'!AN21</f>
        <v>0.99357418178047296</v>
      </c>
      <c r="AO21" s="118">
        <f>'SS2-Orifice1 (4)'!AO21</f>
        <v>35000.082132193602</v>
      </c>
      <c r="AP21" s="118">
        <f>'SS2-Orifice1 (4)'!AP21</f>
        <v>68.805193332969594</v>
      </c>
      <c r="AQ21" s="118">
        <f>'SS2-Orifice1 (4)'!AQ21</f>
        <v>178.70521737973999</v>
      </c>
      <c r="AR21" s="118">
        <f>'SS2-Orifice1 (4)'!AR21</f>
        <v>1457.1419289118801</v>
      </c>
      <c r="AS21" s="118">
        <f>'SS2-Orifice1 (4)'!AS21</f>
        <v>684.26413556581394</v>
      </c>
      <c r="AT21" s="108">
        <f>'SS2-Orifice1 (4)'!AT21</f>
        <v>-1457.1419289118801</v>
      </c>
      <c r="AU21" s="109">
        <f t="shared" si="2"/>
        <v>2.3466285959611378E-6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(4)'!I22</f>
        <v>0.25</v>
      </c>
      <c r="J22" s="118">
        <f>'SS2-Orifice1 (4)'!J22</f>
        <v>10</v>
      </c>
      <c r="K22" s="118">
        <f>'SS2-Orifice1 (4)'!K22</f>
        <v>0.48244140000000002</v>
      </c>
      <c r="L22" s="118">
        <f>'SS2-Orifice1 (4)'!L22</f>
        <v>1.946567E-3</v>
      </c>
      <c r="M22" s="118">
        <f>'SS2-Orifice1 (4)'!M22</f>
        <v>9.7328349999999998E-4</v>
      </c>
      <c r="N22" s="118">
        <f>'SS2-Orifice1 (4)'!N22</f>
        <v>7</v>
      </c>
      <c r="O22" s="118">
        <f>'SS2-Orifice1 (4)'!O22</f>
        <v>2.8260000000000001</v>
      </c>
      <c r="P22" s="118">
        <f>'SS2-Orifice1 (4)'!P22</f>
        <v>1.946567E-3</v>
      </c>
      <c r="Q22" s="118">
        <f>'SS2-Orifice1 (4)'!Q22</f>
        <v>9.7328349999999998E-4</v>
      </c>
      <c r="R22" s="118">
        <f>'SS2-Orifice1 (4)'!R22</f>
        <v>7</v>
      </c>
      <c r="S22" s="118">
        <f>'SS2-Orifice1 (4)'!S22</f>
        <v>2.8260000000000001</v>
      </c>
      <c r="T22" s="118">
        <f>'SS2-Orifice1 (4)'!T22</f>
        <v>3.4720000000000001E-12</v>
      </c>
      <c r="U22" s="118">
        <f>'SS2-Orifice1 (4)'!U22</f>
        <v>6.3629999999999995E-8</v>
      </c>
      <c r="V22" s="118">
        <f>'SS2-Orifice1 (4)'!V22</f>
        <v>1.20774</v>
      </c>
      <c r="W22" s="118">
        <f>'SS2-Orifice1 (4)'!W22</f>
        <v>3.2000000000000001E-2</v>
      </c>
      <c r="X22" s="118">
        <f>'SS2-Orifice1 (4)'!X22</f>
        <v>191794730.65943101</v>
      </c>
      <c r="Y22" s="118">
        <f>'SS2-Orifice1 (4)'!Y22</f>
        <v>-50</v>
      </c>
      <c r="Z22" s="118">
        <f>'SS2-Orifice1 (4)'!Z22</f>
        <v>4</v>
      </c>
      <c r="AA22" s="118">
        <f>'SS2-Orifice1 (4)'!AA22</f>
        <v>0.114</v>
      </c>
      <c r="AB22" s="118">
        <f>'SS2-Orifice1 (4)'!AB22</f>
        <v>0.03</v>
      </c>
      <c r="AC22" s="118">
        <f>'SS2-Orifice1 (4)'!AC22</f>
        <v>0.99078870061373503</v>
      </c>
      <c r="AD22" s="118">
        <f>'SS2-Orifice1 (4)'!AD22</f>
        <v>1.90950735304645E-6</v>
      </c>
      <c r="AE22" s="118">
        <f>'SS2-Orifice1 (4)'!AE22</f>
        <v>1.31578906803303</v>
      </c>
      <c r="AF22" s="118">
        <f>'SS2-Orifice1 (4)'!AF22</f>
        <v>0.55705921188645602</v>
      </c>
      <c r="AG22" s="118">
        <f>'SS2-Orifice1 (4)'!AG22</f>
        <v>2.3639072205137102</v>
      </c>
      <c r="AH22" s="118">
        <f>'SS2-Orifice1 (4)'!AH22</f>
        <v>2.3639526689050201</v>
      </c>
      <c r="AI22" s="118">
        <f>'SS2-Orifice1 (4)'!AI22</f>
        <v>1.2643913693268599E-6</v>
      </c>
      <c r="AJ22" s="118">
        <f>'SS2-Orifice1 (4)'!AJ22</f>
        <v>1.39386991825449</v>
      </c>
      <c r="AK22" s="118">
        <f>'SS2-Orifice1 (4)'!AK22</f>
        <v>0.99078870061373503</v>
      </c>
      <c r="AL22" s="118">
        <f>'SS2-Orifice1 (4)'!AL22</f>
        <v>1.90950735304645E-6</v>
      </c>
      <c r="AM22" s="118">
        <f>'SS2-Orifice1 (4)'!AM22</f>
        <v>0</v>
      </c>
      <c r="AN22" s="118">
        <f>'SS2-Orifice1 (4)'!AN22</f>
        <v>0.99078679110638201</v>
      </c>
      <c r="AO22" s="118">
        <f>'SS2-Orifice1 (4)'!AO22</f>
        <v>35000.067454227203</v>
      </c>
      <c r="AP22" s="118">
        <f>'SS2-Orifice1 (4)'!AP22</f>
        <v>48.319145541648197</v>
      </c>
      <c r="AQ22" s="118">
        <f>'SS2-Orifice1 (4)'!AQ22</f>
        <v>143.23085058409299</v>
      </c>
      <c r="AR22" s="118">
        <f>'SS2-Orifice1 (4)'!AR22</f>
        <v>1194.42524783565</v>
      </c>
      <c r="AS22" s="118">
        <f>'SS2-Orifice1 (4)'!AS22</f>
        <v>480.35353471821401</v>
      </c>
      <c r="AT22" s="108">
        <f>'SS2-Orifice1 (4)'!AT22</f>
        <v>-1194.42524783565</v>
      </c>
      <c r="AU22" s="109">
        <f t="shared" si="2"/>
        <v>1.9272599211755475E-6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(4)'!I23</f>
        <v>0.25</v>
      </c>
      <c r="J23" s="118">
        <f>'SS2-Orifice1 (4)'!J23</f>
        <v>10</v>
      </c>
      <c r="K23" s="118">
        <f>'SS2-Orifice1 (4)'!K23</f>
        <v>0.48244140000000002</v>
      </c>
      <c r="L23" s="118">
        <f>'SS2-Orifice1 (4)'!L23</f>
        <v>1.946567E-3</v>
      </c>
      <c r="M23" s="118">
        <f>'SS2-Orifice1 (4)'!M23</f>
        <v>9.7328349999999998E-4</v>
      </c>
      <c r="N23" s="118">
        <f>'SS2-Orifice1 (4)'!N23</f>
        <v>7</v>
      </c>
      <c r="O23" s="118">
        <f>'SS2-Orifice1 (4)'!O23</f>
        <v>2.8260000000000001</v>
      </c>
      <c r="P23" s="118">
        <f>'SS2-Orifice1 (4)'!P23</f>
        <v>1.946567E-3</v>
      </c>
      <c r="Q23" s="118">
        <f>'SS2-Orifice1 (4)'!Q23</f>
        <v>9.7328349999999998E-4</v>
      </c>
      <c r="R23" s="118">
        <f>'SS2-Orifice1 (4)'!R23</f>
        <v>7</v>
      </c>
      <c r="S23" s="118">
        <f>'SS2-Orifice1 (4)'!S23</f>
        <v>2.8260000000000001</v>
      </c>
      <c r="T23" s="118">
        <f>'SS2-Orifice1 (4)'!T23</f>
        <v>3.4720000000000001E-12</v>
      </c>
      <c r="U23" s="118">
        <f>'SS2-Orifice1 (4)'!U23</f>
        <v>6.3629999999999995E-8</v>
      </c>
      <c r="V23" s="118">
        <f>'SS2-Orifice1 (4)'!V23</f>
        <v>1.20774</v>
      </c>
      <c r="W23" s="118">
        <f>'SS2-Orifice1 (4)'!W23</f>
        <v>3.2999999999999995E-2</v>
      </c>
      <c r="X23" s="118">
        <f>'SS2-Orifice1 (4)'!X23</f>
        <v>203969200.86730501</v>
      </c>
      <c r="Y23" s="118">
        <f>'SS2-Orifice1 (4)'!Y23</f>
        <v>-50</v>
      </c>
      <c r="Z23" s="118">
        <f>'SS2-Orifice1 (4)'!Z23</f>
        <v>4</v>
      </c>
      <c r="AA23" s="118">
        <f>'SS2-Orifice1 (4)'!AA23</f>
        <v>0.114</v>
      </c>
      <c r="AB23" s="118">
        <f>'SS2-Orifice1 (4)'!AB23</f>
        <v>0.03</v>
      </c>
      <c r="AC23" s="118">
        <f>'SS2-Orifice1 (4)'!AC23</f>
        <v>0.996090805172548</v>
      </c>
      <c r="AD23" s="118">
        <f>'SS2-Orifice1 (4)'!AD23</f>
        <v>1.8051415196737099E-6</v>
      </c>
      <c r="AE23" s="118">
        <f>'SS2-Orifice1 (4)'!AE23</f>
        <v>1.31578922468944</v>
      </c>
      <c r="AF23" s="118">
        <f>'SS2-Orifice1 (4)'!AF23</f>
        <v>0.54220063661468998</v>
      </c>
      <c r="AG23" s="118">
        <f>'SS2-Orifice1 (4)'!AG23</f>
        <v>2.3638382182919799</v>
      </c>
      <c r="AH23" s="118">
        <f>'SS2-Orifice1 (4)'!AH23</f>
        <v>2.3638826259282699</v>
      </c>
      <c r="AI23" s="118">
        <f>'SS2-Orifice1 (4)'!AI23</f>
        <v>1.1863006634094201E-6</v>
      </c>
      <c r="AJ23" s="118">
        <f>'SS2-Orifice1 (4)'!AJ23</f>
        <v>1.4308970017293201</v>
      </c>
      <c r="AK23" s="118">
        <f>'SS2-Orifice1 (4)'!AK23</f>
        <v>0.996090805172548</v>
      </c>
      <c r="AL23" s="118">
        <f>'SS2-Orifice1 (4)'!AL23</f>
        <v>1.8051415196737099E-6</v>
      </c>
      <c r="AM23" s="118">
        <f>'SS2-Orifice1 (4)'!AM23</f>
        <v>0</v>
      </c>
      <c r="AN23" s="118">
        <f>'SS2-Orifice1 (4)'!AN23</f>
        <v>0.99608900003102696</v>
      </c>
      <c r="AO23" s="118">
        <f>'SS2-Orifice1 (4)'!AO23</f>
        <v>35000.063428020199</v>
      </c>
      <c r="AP23" s="118">
        <f>'SS2-Orifice1 (4)'!AP23</f>
        <v>42.786004393968803</v>
      </c>
      <c r="AQ23" s="118">
        <f>'SS2-Orifice1 (4)'!AQ23</f>
        <v>135.19686599903699</v>
      </c>
      <c r="AR23" s="118">
        <f>'SS2-Orifice1 (4)'!AR23</f>
        <v>1134.93388557912</v>
      </c>
      <c r="AS23" s="118">
        <f>'SS2-Orifice1 (4)'!AS23</f>
        <v>429.92573973473401</v>
      </c>
      <c r="AT23" s="108">
        <f>'SS2-Orifice1 (4)'!AT23</f>
        <v>-1134.93388557912</v>
      </c>
      <c r="AU23" s="109">
        <f t="shared" si="2"/>
        <v>1.8122258636460497E-6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(4)'!I24</f>
        <v>0.25</v>
      </c>
      <c r="J24" s="118">
        <f>'SS2-Orifice1 (4)'!J24</f>
        <v>10</v>
      </c>
      <c r="K24" s="118">
        <f>'SS2-Orifice1 (4)'!K24</f>
        <v>0.48244140000000002</v>
      </c>
      <c r="L24" s="118">
        <f>'SS2-Orifice1 (4)'!L24</f>
        <v>1.946567E-3</v>
      </c>
      <c r="M24" s="118">
        <f>'SS2-Orifice1 (4)'!M24</f>
        <v>9.7328349999999998E-4</v>
      </c>
      <c r="N24" s="118">
        <f>'SS2-Orifice1 (4)'!N24</f>
        <v>7</v>
      </c>
      <c r="O24" s="118">
        <f>'SS2-Orifice1 (4)'!O24</f>
        <v>2.8260000000000001</v>
      </c>
      <c r="P24" s="118">
        <f>'SS2-Orifice1 (4)'!P24</f>
        <v>1.946567E-3</v>
      </c>
      <c r="Q24" s="118">
        <f>'SS2-Orifice1 (4)'!Q24</f>
        <v>9.7328349999999998E-4</v>
      </c>
      <c r="R24" s="118">
        <f>'SS2-Orifice1 (4)'!R24</f>
        <v>7</v>
      </c>
      <c r="S24" s="118">
        <f>'SS2-Orifice1 (4)'!S24</f>
        <v>2.8260000000000001</v>
      </c>
      <c r="T24" s="118">
        <f>'SS2-Orifice1 (4)'!T24</f>
        <v>3.4720000000000001E-12</v>
      </c>
      <c r="U24" s="118">
        <f>'SS2-Orifice1 (4)'!U24</f>
        <v>6.3629999999999995E-8</v>
      </c>
      <c r="V24" s="118">
        <f>'SS2-Orifice1 (4)'!V24</f>
        <v>1.20774</v>
      </c>
      <c r="W24" s="118">
        <f>'SS2-Orifice1 (4)'!W24</f>
        <v>4.0000000000000042E-2</v>
      </c>
      <c r="X24" s="118">
        <f>'SS2-Orifice1 (4)'!X24</f>
        <v>299679266.65535998</v>
      </c>
      <c r="Y24" s="118">
        <f>'SS2-Orifice1 (4)'!Y24</f>
        <v>-50</v>
      </c>
      <c r="Z24" s="118">
        <f>'SS2-Orifice1 (4)'!Z24</f>
        <v>4</v>
      </c>
      <c r="AA24" s="118">
        <f>'SS2-Orifice1 (4)'!AA24</f>
        <v>0.114</v>
      </c>
      <c r="AB24" s="118">
        <f>'SS2-Orifice1 (4)'!AB24</f>
        <v>0.03</v>
      </c>
      <c r="AC24" s="118">
        <f>'SS2-Orifice1 (4)'!AC24</f>
        <v>1.0067130195149001</v>
      </c>
      <c r="AD24" s="118">
        <f>'SS2-Orifice1 (4)'!AD24</f>
        <v>1.24172492132432E-6</v>
      </c>
      <c r="AE24" s="118">
        <f>'SS2-Orifice1 (4)'!AE24</f>
        <v>1.3157874855793701</v>
      </c>
      <c r="AF24" s="118">
        <f>'SS2-Orifice1 (4)'!AF24</f>
        <v>0.55832892713703597</v>
      </c>
      <c r="AG24" s="118">
        <f>'SS2-Orifice1 (4)'!AG24</f>
        <v>2.36379980575893</v>
      </c>
      <c r="AH24" s="118">
        <f>'SS2-Orifice1 (4)'!AH24</f>
        <v>2.36383371617478</v>
      </c>
      <c r="AI24" s="118">
        <f>'SS2-Orifice1 (4)'!AI24</f>
        <v>8.0005793406989605E-7</v>
      </c>
      <c r="AJ24" s="118">
        <f>'SS2-Orifice1 (4)'!AJ24</f>
        <v>1.78601652534254</v>
      </c>
      <c r="AK24" s="118">
        <f>'SS2-Orifice1 (4)'!AK24</f>
        <v>1.0067130195149001</v>
      </c>
      <c r="AL24" s="118">
        <f>'SS2-Orifice1 (4)'!AL24</f>
        <v>1.24172492132432E-6</v>
      </c>
      <c r="AM24" s="118">
        <f>'SS2-Orifice1 (4)'!AM24</f>
        <v>0</v>
      </c>
      <c r="AN24" s="118">
        <f>'SS2-Orifice1 (4)'!AN24</f>
        <v>1.0067117777899799</v>
      </c>
      <c r="AO24" s="118">
        <f>'SS2-Orifice1 (4)'!AO24</f>
        <v>35000.0431706206</v>
      </c>
      <c r="AP24" s="118">
        <f>'SS2-Orifice1 (4)'!AP24</f>
        <v>39.170123194643303</v>
      </c>
      <c r="AQ24" s="118">
        <f>'SS2-Orifice1 (4)'!AQ24</f>
        <v>105.387118385774</v>
      </c>
      <c r="AR24" s="118">
        <f>'SS2-Orifice1 (4)'!AR24</f>
        <v>889.51781514701997</v>
      </c>
      <c r="AS24" s="118">
        <f>'SS2-Orifice1 (4)'!AS24</f>
        <v>386.09812019317599</v>
      </c>
      <c r="AT24" s="108">
        <f>'SS2-Orifice1 (4)'!AT24</f>
        <v>-889.51781514701997</v>
      </c>
      <c r="AU24" s="109">
        <f t="shared" si="2"/>
        <v>1.2334447824293203E-6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(4)'!I25</f>
        <v>0.25</v>
      </c>
      <c r="J25" s="118">
        <f>'SS2-Orifice1 (4)'!J25</f>
        <v>10</v>
      </c>
      <c r="K25" s="118">
        <f>'SS2-Orifice1 (4)'!K25</f>
        <v>0.48244140000000002</v>
      </c>
      <c r="L25" s="118">
        <f>'SS2-Orifice1 (4)'!L25</f>
        <v>1.946567E-3</v>
      </c>
      <c r="M25" s="118">
        <f>'SS2-Orifice1 (4)'!M25</f>
        <v>9.7328349999999998E-4</v>
      </c>
      <c r="N25" s="118">
        <f>'SS2-Orifice1 (4)'!N25</f>
        <v>7</v>
      </c>
      <c r="O25" s="118">
        <f>'SS2-Orifice1 (4)'!O25</f>
        <v>2.8260000000000001</v>
      </c>
      <c r="P25" s="118">
        <f>'SS2-Orifice1 (4)'!P25</f>
        <v>1.946567E-3</v>
      </c>
      <c r="Q25" s="118">
        <f>'SS2-Orifice1 (4)'!Q25</f>
        <v>9.7328349999999998E-4</v>
      </c>
      <c r="R25" s="118">
        <f>'SS2-Orifice1 (4)'!R25</f>
        <v>7</v>
      </c>
      <c r="S25" s="118">
        <f>'SS2-Orifice1 (4)'!S25</f>
        <v>2.8260000000000001</v>
      </c>
      <c r="T25" s="118">
        <f>'SS2-Orifice1 (4)'!T25</f>
        <v>3.4720000000000001E-12</v>
      </c>
      <c r="U25" s="118">
        <f>'SS2-Orifice1 (4)'!U25</f>
        <v>6.3629999999999995E-8</v>
      </c>
      <c r="V25" s="118">
        <f>'SS2-Orifice1 (4)'!V25</f>
        <v>1.20774</v>
      </c>
      <c r="W25" s="118">
        <f>'SS2-Orifice1 (4)'!W25</f>
        <v>4.6999999999999952E-2</v>
      </c>
      <c r="X25" s="118">
        <f>'SS2-Orifice1 (4)'!X25</f>
        <v>413744687.526057</v>
      </c>
      <c r="Y25" s="118">
        <f>'SS2-Orifice1 (4)'!Y25</f>
        <v>-50</v>
      </c>
      <c r="Z25" s="118">
        <f>'SS2-Orifice1 (4)'!Z25</f>
        <v>4</v>
      </c>
      <c r="AA25" s="118">
        <f>'SS2-Orifice1 (4)'!AA25</f>
        <v>0.114</v>
      </c>
      <c r="AB25" s="118">
        <f>'SS2-Orifice1 (4)'!AB25</f>
        <v>0.03</v>
      </c>
      <c r="AC25" s="118">
        <f>'SS2-Orifice1 (4)'!AC25</f>
        <v>1.10175583978949</v>
      </c>
      <c r="AD25" s="118">
        <f>'SS2-Orifice1 (4)'!AD25</f>
        <v>9.8430389088231692E-7</v>
      </c>
      <c r="AE25" s="118">
        <f>'SS2-Orifice1 (4)'!AE25</f>
        <v>1.3157889128467599</v>
      </c>
      <c r="AF25" s="118">
        <f>'SS2-Orifice1 (4)'!AF25</f>
        <v>0.56119107762729104</v>
      </c>
      <c r="AG25" s="118">
        <f>'SS2-Orifice1 (4)'!AG25</f>
        <v>2.3639140666240301</v>
      </c>
      <c r="AH25" s="118">
        <f>'SS2-Orifice1 (4)'!AH25</f>
        <v>2.3639815674048799</v>
      </c>
      <c r="AI25" s="118">
        <f>'SS2-Orifice1 (4)'!AI25</f>
        <v>5.7762081466749097E-7</v>
      </c>
      <c r="AJ25" s="118">
        <f>'SS2-Orifice1 (4)'!AJ25</f>
        <v>2.1825441930631899</v>
      </c>
      <c r="AK25" s="118">
        <f>'SS2-Orifice1 (4)'!AK25</f>
        <v>1.10175583978949</v>
      </c>
      <c r="AL25" s="118">
        <f>'SS2-Orifice1 (4)'!AL25</f>
        <v>9.8430389088231692E-7</v>
      </c>
      <c r="AM25" s="118">
        <f>'SS2-Orifice1 (4)'!AM25</f>
        <v>0</v>
      </c>
      <c r="AN25" s="118">
        <f>'SS2-Orifice1 (4)'!AN25</f>
        <v>1.1017548554856</v>
      </c>
      <c r="AO25" s="118">
        <f>'SS2-Orifice1 (4)'!AO25</f>
        <v>35000.031268876199</v>
      </c>
      <c r="AP25" s="118">
        <f>'SS2-Orifice1 (4)'!AP25</f>
        <v>33.610983577578899</v>
      </c>
      <c r="AQ25" s="118">
        <f>'SS2-Orifice1 (4)'!AQ25</f>
        <v>94.198864421002199</v>
      </c>
      <c r="AR25" s="118">
        <f>'SS2-Orifice1 (4)'!AR25</f>
        <v>724.31723432414105</v>
      </c>
      <c r="AS25" s="118">
        <f>'SS2-Orifice1 (4)'!AS25</f>
        <v>326.83220245299299</v>
      </c>
      <c r="AT25" s="108">
        <f>'SS2-Orifice1 (4)'!AT25</f>
        <v>-724.31723432414105</v>
      </c>
      <c r="AU25" s="109">
        <f t="shared" si="2"/>
        <v>8.9339566475126257E-7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(4)'!I26</f>
        <v>0.25</v>
      </c>
      <c r="J26" s="118">
        <f>'SS2-Orifice1 (4)'!J26</f>
        <v>10</v>
      </c>
      <c r="K26" s="118">
        <f>'SS2-Orifice1 (4)'!K26</f>
        <v>0.48244140000000002</v>
      </c>
      <c r="L26" s="118">
        <f>'SS2-Orifice1 (4)'!L26</f>
        <v>1.946567E-3</v>
      </c>
      <c r="M26" s="118">
        <f>'SS2-Orifice1 (4)'!M26</f>
        <v>9.7328349999999998E-4</v>
      </c>
      <c r="N26" s="118">
        <f>'SS2-Orifice1 (4)'!N26</f>
        <v>7</v>
      </c>
      <c r="O26" s="118">
        <f>'SS2-Orifice1 (4)'!O26</f>
        <v>2.8260000000000001</v>
      </c>
      <c r="P26" s="118">
        <f>'SS2-Orifice1 (4)'!P26</f>
        <v>1.946567E-3</v>
      </c>
      <c r="Q26" s="118">
        <f>'SS2-Orifice1 (4)'!Q26</f>
        <v>9.7328349999999998E-4</v>
      </c>
      <c r="R26" s="118">
        <f>'SS2-Orifice1 (4)'!R26</f>
        <v>7</v>
      </c>
      <c r="S26" s="118">
        <f>'SS2-Orifice1 (4)'!S26</f>
        <v>2.8260000000000001</v>
      </c>
      <c r="T26" s="118">
        <f>'SS2-Orifice1 (4)'!T26</f>
        <v>3.4720000000000001E-12</v>
      </c>
      <c r="U26" s="118">
        <f>'SS2-Orifice1 (4)'!U26</f>
        <v>6.3629999999999995E-8</v>
      </c>
      <c r="V26" s="118">
        <f>'SS2-Orifice1 (4)'!V26</f>
        <v>1.20774</v>
      </c>
      <c r="W26" s="118">
        <f>'SS2-Orifice1 (4)'!W26</f>
        <v>6.2999999999999987E-2</v>
      </c>
      <c r="X26" s="118">
        <f>'SS2-Orifice1 (4)'!X26</f>
        <v>743391880.84695303</v>
      </c>
      <c r="Y26" s="118">
        <f>'SS2-Orifice1 (4)'!Y26</f>
        <v>-50</v>
      </c>
      <c r="Z26" s="118">
        <f>'SS2-Orifice1 (4)'!Z26</f>
        <v>4</v>
      </c>
      <c r="AA26" s="118">
        <f>'SS2-Orifice1 (4)'!AA26</f>
        <v>0.114</v>
      </c>
      <c r="AB26" s="118">
        <f>'SS2-Orifice1 (4)'!AB26</f>
        <v>0.03</v>
      </c>
      <c r="AC26" s="118">
        <f>'SS2-Orifice1 (4)'!AC26</f>
        <v>1.2219859892204601</v>
      </c>
      <c r="AD26" s="118">
        <f>'SS2-Orifice1 (4)'!AD26</f>
        <v>6.0760861917643595E-7</v>
      </c>
      <c r="AE26" s="118">
        <f>'SS2-Orifice1 (4)'!AE26</f>
        <v>1.3157874751323999</v>
      </c>
      <c r="AF26" s="118">
        <f>'SS2-Orifice1 (4)'!AF26</f>
        <v>0.55004618768191904</v>
      </c>
      <c r="AG26" s="118">
        <f>'SS2-Orifice1 (4)'!AG26</f>
        <v>2.3638532643259298</v>
      </c>
      <c r="AH26" s="118">
        <f>'SS2-Orifice1 (4)'!AH26</f>
        <v>2.3639012444626601</v>
      </c>
      <c r="AI26" s="118">
        <f>'SS2-Orifice1 (4)'!AI26</f>
        <v>3.2066130869056399E-7</v>
      </c>
      <c r="AJ26" s="118">
        <f>'SS2-Orifice1 (4)'!AJ26</f>
        <v>3.0470080450454402</v>
      </c>
      <c r="AK26" s="118">
        <f>'SS2-Orifice1 (4)'!AK26</f>
        <v>1.2219859892204601</v>
      </c>
      <c r="AL26" s="118">
        <f>'SS2-Orifice1 (4)'!AL26</f>
        <v>6.0760861917643595E-7</v>
      </c>
      <c r="AM26" s="118">
        <f>'SS2-Orifice1 (4)'!AM26</f>
        <v>0</v>
      </c>
      <c r="AN26" s="118">
        <f>'SS2-Orifice1 (4)'!AN26</f>
        <v>1.22198538161184</v>
      </c>
      <c r="AO26" s="118">
        <f>'SS2-Orifice1 (4)'!AO26</f>
        <v>35000.017403073703</v>
      </c>
      <c r="AP26" s="118">
        <f>'SS2-Orifice1 (4)'!AP26</f>
        <v>27.507252454005599</v>
      </c>
      <c r="AQ26" s="118">
        <f>'SS2-Orifice1 (4)'!AQ26</f>
        <v>76.431265344562803</v>
      </c>
      <c r="AR26" s="118">
        <f>'SS2-Orifice1 (4)'!AR26</f>
        <v>502.78521079158298</v>
      </c>
      <c r="AS26" s="118">
        <f>'SS2-Orifice1 (4)'!AS26</f>
        <v>267.96874705797802</v>
      </c>
      <c r="AT26" s="108">
        <f>'SS2-Orifice1 (4)'!AT26</f>
        <v>-502.78521079158298</v>
      </c>
      <c r="AU26" s="109">
        <f t="shared" si="2"/>
        <v>4.972304302474425E-7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07">
        <f>'SS2-Orifice1 (4)'!I27</f>
        <v>0.25</v>
      </c>
      <c r="J27" s="118">
        <f>'SS2-Orifice1 (4)'!J27</f>
        <v>10</v>
      </c>
      <c r="K27" s="118">
        <f>'SS2-Orifice1 (4)'!K27</f>
        <v>0.48244140000000002</v>
      </c>
      <c r="L27" s="118">
        <f>'SS2-Orifice1 (4)'!L27</f>
        <v>1.946567E-3</v>
      </c>
      <c r="M27" s="118">
        <f>'SS2-Orifice1 (4)'!M27</f>
        <v>9.7328349999999998E-4</v>
      </c>
      <c r="N27" s="118">
        <f>'SS2-Orifice1 (4)'!N27</f>
        <v>7</v>
      </c>
      <c r="O27" s="118">
        <f>'SS2-Orifice1 (4)'!O27</f>
        <v>2.8260000000000001</v>
      </c>
      <c r="P27" s="118">
        <f>'SS2-Orifice1 (4)'!P27</f>
        <v>1.946567E-3</v>
      </c>
      <c r="Q27" s="118">
        <f>'SS2-Orifice1 (4)'!Q27</f>
        <v>9.7328349999999998E-4</v>
      </c>
      <c r="R27" s="118">
        <f>'SS2-Orifice1 (4)'!R27</f>
        <v>7</v>
      </c>
      <c r="S27" s="118">
        <f>'SS2-Orifice1 (4)'!S27</f>
        <v>2.8260000000000001</v>
      </c>
      <c r="T27" s="118">
        <f>'SS2-Orifice1 (4)'!T27</f>
        <v>3.4720000000000001E-12</v>
      </c>
      <c r="U27" s="118">
        <f>'SS2-Orifice1 (4)'!U27</f>
        <v>6.3629999999999995E-8</v>
      </c>
      <c r="V27" s="118">
        <f>'SS2-Orifice1 (4)'!V27</f>
        <v>1.20774</v>
      </c>
      <c r="W27" s="118">
        <f>'SS2-Orifice1 (4)'!W27</f>
        <v>0.12499999999999985</v>
      </c>
      <c r="X27" s="118">
        <f>'SS2-Orifice1 (4)'!X27</f>
        <v>2926555338.4312501</v>
      </c>
      <c r="Y27" s="118">
        <f>'SS2-Orifice1 (4)'!Y27</f>
        <v>-50</v>
      </c>
      <c r="Z27" s="118">
        <f>'SS2-Orifice1 (4)'!Z27</f>
        <v>4</v>
      </c>
      <c r="AA27" s="118">
        <f>'SS2-Orifice1 (4)'!AA27</f>
        <v>0.114</v>
      </c>
      <c r="AB27" s="118">
        <f>'SS2-Orifice1 (4)'!AB27</f>
        <v>0.03</v>
      </c>
      <c r="AC27" s="118">
        <f>'SS2-Orifice1 (4)'!AC27</f>
        <v>1.28789351244434</v>
      </c>
      <c r="AD27" s="118">
        <f>'SS2-Orifice1 (4)'!AD27</f>
        <v>1.6266362889856001E-7</v>
      </c>
      <c r="AE27" s="118">
        <f>'SS2-Orifice1 (4)'!AE27</f>
        <v>1.3157894436192401</v>
      </c>
      <c r="AF27" s="118">
        <f>'SS2-Orifice1 (4)'!AF27</f>
        <v>0.55092971464226803</v>
      </c>
      <c r="AG27" s="118">
        <f>'SS2-Orifice1 (4)'!AG27</f>
        <v>2.3638408530302599</v>
      </c>
      <c r="AH27" s="118">
        <f>'SS2-Orifice1 (4)'!AH27</f>
        <v>2.3638954953139999</v>
      </c>
      <c r="AI27" s="118">
        <f>'SS2-Orifice1 (4)'!AI27</f>
        <v>8.4358905123124094E-8</v>
      </c>
      <c r="AJ27" s="118">
        <f>'SS2-Orifice1 (4)'!AJ27</f>
        <v>4.7451133727552302</v>
      </c>
      <c r="AK27" s="118">
        <f>'SS2-Orifice1 (4)'!AK27</f>
        <v>1.28789351244434</v>
      </c>
      <c r="AL27" s="118">
        <f>'SS2-Orifice1 (4)'!AL27</f>
        <v>1.6266362889856001E-7</v>
      </c>
      <c r="AM27" s="118">
        <f>'SS2-Orifice1 (4)'!AM27</f>
        <v>0</v>
      </c>
      <c r="AN27" s="118">
        <f>'SS2-Orifice1 (4)'!AN27</f>
        <v>1.2878933497807099</v>
      </c>
      <c r="AO27" s="118">
        <f>'SS2-Orifice1 (4)'!AO27</f>
        <v>35000.004420573401</v>
      </c>
      <c r="AP27" s="118">
        <f>'SS2-Orifice1 (4)'!AP27</f>
        <v>20.577014184169499</v>
      </c>
      <c r="AQ27" s="118">
        <f>'SS2-Orifice1 (4)'!AQ27</f>
        <v>39.636668841992503</v>
      </c>
      <c r="AR27" s="118">
        <f>'SS2-Orifice1 (4)'!AR27</f>
        <v>253.49242556847801</v>
      </c>
      <c r="AS27" s="118">
        <f>'SS2-Orifice1 (4)'!AS27</f>
        <v>207.57914797313401</v>
      </c>
      <c r="AT27" s="108">
        <f>'SS2-Orifice1 (4)'!AT27</f>
        <v>-253.49242556847801</v>
      </c>
      <c r="AU27" s="114">
        <f t="shared" si="2"/>
        <v>1.2630207957941708E-7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2">
        <f>'SS3-Orifice1 (4)'!I28</f>
        <v>0.5</v>
      </c>
      <c r="J28" s="103">
        <f>'SS3-Orifice1 (4)'!J28</f>
        <v>6</v>
      </c>
      <c r="K28" s="103">
        <f>'SS3-Orifice1 (4)'!K28</f>
        <v>0.48244140000000002</v>
      </c>
      <c r="L28" s="103">
        <f>'SS3-Orifice1 (4)'!L28</f>
        <v>1.946567E-3</v>
      </c>
      <c r="M28" s="103">
        <f>'SS3-Orifice1 (4)'!M28</f>
        <v>9.7328349999999998E-4</v>
      </c>
      <c r="N28" s="103">
        <f>'SS3-Orifice1 (4)'!N28</f>
        <v>7</v>
      </c>
      <c r="O28" s="103">
        <f>'SS3-Orifice1 (4)'!O28</f>
        <v>2.8260000000000001</v>
      </c>
      <c r="P28" s="103">
        <f>'SS3-Orifice1 (4)'!P28</f>
        <v>1.946567E-3</v>
      </c>
      <c r="Q28" s="103">
        <f>'SS3-Orifice1 (4)'!Q28</f>
        <v>9.7328349999999998E-4</v>
      </c>
      <c r="R28" s="103">
        <f>'SS3-Orifice1 (4)'!R28</f>
        <v>7</v>
      </c>
      <c r="S28" s="103">
        <f>'SS3-Orifice1 (4)'!S28</f>
        <v>2.8260000000000001</v>
      </c>
      <c r="T28" s="103">
        <f>'SS3-Orifice1 (4)'!T28</f>
        <v>3.4720000000000001E-12</v>
      </c>
      <c r="U28" s="103">
        <f>'SS3-Orifice1 (4)'!U28</f>
        <v>6.3629999999999995E-8</v>
      </c>
      <c r="V28" s="103">
        <f>'SS3-Orifice1 (4)'!V28</f>
        <v>1.20774</v>
      </c>
      <c r="W28" s="103">
        <f>'SS3-Orifice1 (4)'!W28</f>
        <v>9.9999999999999985E-3</v>
      </c>
      <c r="X28" s="103">
        <f>'SS3-Orifice1 (4)'!X28</f>
        <v>18729954.165959999</v>
      </c>
      <c r="Y28" s="103">
        <f>'SS3-Orifice1 (4)'!Y28</f>
        <v>-50</v>
      </c>
      <c r="Z28" s="103">
        <f>'SS3-Orifice1 (4)'!Z28</f>
        <v>4</v>
      </c>
      <c r="AA28" s="103">
        <f>'SS3-Orifice1 (4)'!AA28</f>
        <v>0.114</v>
      </c>
      <c r="AB28" s="103">
        <f>'SS3-Orifice1 (4)'!AB28</f>
        <v>0.04</v>
      </c>
      <c r="AC28" s="103">
        <f>'SS3-Orifice1 (4)'!AC28</f>
        <v>1.1108861232596401</v>
      </c>
      <c r="AD28" s="103">
        <f>'SS3-Orifice1 (4)'!AD28</f>
        <v>0.86883089753409104</v>
      </c>
      <c r="AE28" s="103">
        <f>'SS3-Orifice1 (4)'!AE28</f>
        <v>4.3859648584240203</v>
      </c>
      <c r="AF28" s="103">
        <f>'SS3-Orifice1 (4)'!AF28</f>
        <v>2.0457622276006799</v>
      </c>
      <c r="AG28" s="103">
        <f>'SS3-Orifice1 (4)'!AG28</f>
        <v>3.1601546264396601</v>
      </c>
      <c r="AH28" s="103">
        <f>'SS3-Orifice1 (4)'!AH28</f>
        <v>3.1604836534229901</v>
      </c>
      <c r="AI28" s="103">
        <f>'SS3-Orifice1 (4)'!AI28</f>
        <v>0.55921824410992604</v>
      </c>
      <c r="AJ28" s="103">
        <f>'SS3-Orifice1 (4)'!AJ28</f>
        <v>1.2310524258355799</v>
      </c>
      <c r="AK28" s="103">
        <f>'SS3-Orifice1 (4)'!AK28</f>
        <v>1.1108861232596401</v>
      </c>
      <c r="AL28" s="103">
        <f>'SS3-Orifice1 (4)'!AL28</f>
        <v>0.86883089753409104</v>
      </c>
      <c r="AM28" s="103">
        <f>'SS3-Orifice1 (4)'!AM28</f>
        <v>184.729013161117</v>
      </c>
      <c r="AN28" s="103">
        <f>'SS3-Orifice1 (4)'!AN28</f>
        <v>0.24205522572555099</v>
      </c>
      <c r="AO28" s="103">
        <f>'SS3-Orifice1 (4)'!AO28</f>
        <v>159966.91645063099</v>
      </c>
      <c r="AP28" s="103">
        <f>'SS3-Orifice1 (4)'!AP28</f>
        <v>928.27610933437302</v>
      </c>
      <c r="AQ28" s="103">
        <f>'SS3-Orifice1 (4)'!AQ28</f>
        <v>2568.9867300792598</v>
      </c>
      <c r="AR28" s="103">
        <f>'SS3-Orifice1 (4)'!AR28</f>
        <v>4934.7141730994499</v>
      </c>
      <c r="AS28" s="103">
        <f>'SS3-Orifice1 (4)'!AS28</f>
        <v>2936.5859472009702</v>
      </c>
      <c r="AT28" s="104">
        <f>'SS3-Orifice1 (4)'!AT28</f>
        <v>-4934.7141730994499</v>
      </c>
      <c r="AU28" s="115">
        <f t="shared" si="2"/>
        <v>0.78210617572997165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(4)'!I29</f>
        <v>0.5</v>
      </c>
      <c r="J29" s="118">
        <f>'SS3-Orifice1 (4)'!J29</f>
        <v>6</v>
      </c>
      <c r="K29" s="118">
        <f>'SS3-Orifice1 (4)'!K29</f>
        <v>0.48244140000000002</v>
      </c>
      <c r="L29" s="118">
        <f>'SS3-Orifice1 (4)'!L29</f>
        <v>1.946567E-3</v>
      </c>
      <c r="M29" s="118">
        <f>'SS3-Orifice1 (4)'!M29</f>
        <v>9.7328349999999998E-4</v>
      </c>
      <c r="N29" s="118">
        <f>'SS3-Orifice1 (4)'!N29</f>
        <v>7</v>
      </c>
      <c r="O29" s="118">
        <f>'SS3-Orifice1 (4)'!O29</f>
        <v>2.8260000000000001</v>
      </c>
      <c r="P29" s="118">
        <f>'SS3-Orifice1 (4)'!P29</f>
        <v>1.946567E-3</v>
      </c>
      <c r="Q29" s="118">
        <f>'SS3-Orifice1 (4)'!Q29</f>
        <v>9.7328349999999998E-4</v>
      </c>
      <c r="R29" s="118">
        <f>'SS3-Orifice1 (4)'!R29</f>
        <v>7</v>
      </c>
      <c r="S29" s="118">
        <f>'SS3-Orifice1 (4)'!S29</f>
        <v>2.8260000000000001</v>
      </c>
      <c r="T29" s="118">
        <f>'SS3-Orifice1 (4)'!T29</f>
        <v>3.4720000000000001E-12</v>
      </c>
      <c r="U29" s="118">
        <f>'SS3-Orifice1 (4)'!U29</f>
        <v>6.3629999999999995E-8</v>
      </c>
      <c r="V29" s="118">
        <f>'SS3-Orifice1 (4)'!V29</f>
        <v>1.20774</v>
      </c>
      <c r="W29" s="118">
        <f>'SS3-Orifice1 (4)'!W29</f>
        <v>1.6000000000000011E-2</v>
      </c>
      <c r="X29" s="118">
        <f>'SS3-Orifice1 (4)'!X29</f>
        <v>47948682.664857604</v>
      </c>
      <c r="Y29" s="118">
        <f>'SS3-Orifice1 (4)'!Y29</f>
        <v>-50</v>
      </c>
      <c r="Z29" s="118">
        <f>'SS3-Orifice1 (4)'!Z29</f>
        <v>4</v>
      </c>
      <c r="AA29" s="118">
        <f>'SS3-Orifice1 (4)'!AA29</f>
        <v>0.114</v>
      </c>
      <c r="AB29" s="118">
        <f>'SS3-Orifice1 (4)'!AB29</f>
        <v>0.04</v>
      </c>
      <c r="AC29" s="118">
        <f>'SS3-Orifice1 (4)'!AC29</f>
        <v>1.4422217760621401</v>
      </c>
      <c r="AD29" s="118">
        <f>'SS3-Orifice1 (4)'!AD29</f>
        <v>0.83038368815432895</v>
      </c>
      <c r="AE29" s="118">
        <f>'SS3-Orifice1 (4)'!AE29</f>
        <v>4.38596452553546</v>
      </c>
      <c r="AF29" s="118">
        <f>'SS3-Orifice1 (4)'!AF29</f>
        <v>1.9950149567784099</v>
      </c>
      <c r="AG29" s="118">
        <f>'SS3-Orifice1 (4)'!AG29</f>
        <v>3.1557737607739198</v>
      </c>
      <c r="AH29" s="118">
        <f>'SS3-Orifice1 (4)'!AH29</f>
        <v>3.15729555419568</v>
      </c>
      <c r="AI29" s="118">
        <f>'SS3-Orifice1 (4)'!AI29</f>
        <v>0.53023493104160602</v>
      </c>
      <c r="AJ29" s="118">
        <f>'SS3-Orifice1 (4)'!AJ29</f>
        <v>1.62183670850985</v>
      </c>
      <c r="AK29" s="118">
        <f>'SS3-Orifice1 (4)'!AK29</f>
        <v>1.4422217760621401</v>
      </c>
      <c r="AL29" s="118">
        <f>'SS3-Orifice1 (4)'!AL29</f>
        <v>0.83038368815432895</v>
      </c>
      <c r="AM29" s="118">
        <f>'SS3-Orifice1 (4)'!AM29</f>
        <v>193.201716337487</v>
      </c>
      <c r="AN29" s="118">
        <f>'SS3-Orifice1 (4)'!AN29</f>
        <v>0.61183808790781802</v>
      </c>
      <c r="AO29" s="118">
        <f>'SS3-Orifice1 (4)'!AO29</f>
        <v>82240.248868050796</v>
      </c>
      <c r="AP29" s="118">
        <f>'SS3-Orifice1 (4)'!AP29</f>
        <v>908.78242759048999</v>
      </c>
      <c r="AQ29" s="118">
        <f>'SS3-Orifice1 (4)'!AQ29</f>
        <v>2568.8671121024099</v>
      </c>
      <c r="AR29" s="118">
        <f>'SS3-Orifice1 (4)'!AR29</f>
        <v>4934.8572200619401</v>
      </c>
      <c r="AS29" s="118">
        <f>'SS3-Orifice1 (4)'!AS29</f>
        <v>2870.21721696942</v>
      </c>
      <c r="AT29" s="108">
        <f>'SS3-Orifice1 (4)'!AT29</f>
        <v>-4934.8572200619401</v>
      </c>
      <c r="AU29" s="109">
        <f t="shared" si="2"/>
        <v>0.57576698808529903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(4)'!I30</f>
        <v>0.5</v>
      </c>
      <c r="J30" s="118">
        <f>'SS3-Orifice1 (4)'!J30</f>
        <v>6</v>
      </c>
      <c r="K30" s="118">
        <f>'SS3-Orifice1 (4)'!K30</f>
        <v>0.48244140000000002</v>
      </c>
      <c r="L30" s="118">
        <f>'SS3-Orifice1 (4)'!L30</f>
        <v>1.946567E-3</v>
      </c>
      <c r="M30" s="118">
        <f>'SS3-Orifice1 (4)'!M30</f>
        <v>9.7328349999999998E-4</v>
      </c>
      <c r="N30" s="118">
        <f>'SS3-Orifice1 (4)'!N30</f>
        <v>7</v>
      </c>
      <c r="O30" s="118">
        <f>'SS3-Orifice1 (4)'!O30</f>
        <v>2.8260000000000001</v>
      </c>
      <c r="P30" s="118">
        <f>'SS3-Orifice1 (4)'!P30</f>
        <v>1.946567E-3</v>
      </c>
      <c r="Q30" s="118">
        <f>'SS3-Orifice1 (4)'!Q30</f>
        <v>9.7328349999999998E-4</v>
      </c>
      <c r="R30" s="118">
        <f>'SS3-Orifice1 (4)'!R30</f>
        <v>7</v>
      </c>
      <c r="S30" s="118">
        <f>'SS3-Orifice1 (4)'!S30</f>
        <v>2.8260000000000001</v>
      </c>
      <c r="T30" s="118">
        <f>'SS3-Orifice1 (4)'!T30</f>
        <v>3.4720000000000001E-12</v>
      </c>
      <c r="U30" s="118">
        <f>'SS3-Orifice1 (4)'!U30</f>
        <v>6.3629999999999995E-8</v>
      </c>
      <c r="V30" s="118">
        <f>'SS3-Orifice1 (4)'!V30</f>
        <v>1.20774</v>
      </c>
      <c r="W30" s="118">
        <f>'SS3-Orifice1 (4)'!W30</f>
        <v>1.7999999999999992E-2</v>
      </c>
      <c r="X30" s="118">
        <f>'SS3-Orifice1 (4)'!X30</f>
        <v>60685051.497710504</v>
      </c>
      <c r="Y30" s="118">
        <f>'SS3-Orifice1 (4)'!Y30</f>
        <v>-50</v>
      </c>
      <c r="Z30" s="118">
        <f>'SS3-Orifice1 (4)'!Z30</f>
        <v>4</v>
      </c>
      <c r="AA30" s="118">
        <f>'SS3-Orifice1 (4)'!AA30</f>
        <v>0.114</v>
      </c>
      <c r="AB30" s="118">
        <f>'SS3-Orifice1 (4)'!AB30</f>
        <v>0.04</v>
      </c>
      <c r="AC30" s="118">
        <f>'SS3-Orifice1 (4)'!AC30</f>
        <v>1.5874514495104</v>
      </c>
      <c r="AD30" s="118">
        <f>'SS3-Orifice1 (4)'!AD30</f>
        <v>0.81668482160908995</v>
      </c>
      <c r="AE30" s="118">
        <f>'SS3-Orifice1 (4)'!AE30</f>
        <v>4.3859646382771702</v>
      </c>
      <c r="AF30" s="118">
        <f>'SS3-Orifice1 (4)'!AF30</f>
        <v>2.00429960032492</v>
      </c>
      <c r="AG30" s="118">
        <f>'SS3-Orifice1 (4)'!AG30</f>
        <v>3.15846878294411</v>
      </c>
      <c r="AH30" s="118">
        <f>'SS3-Orifice1 (4)'!AH30</f>
        <v>3.1606985209650098</v>
      </c>
      <c r="AI30" s="118">
        <f>'SS3-Orifice1 (4)'!AI30</f>
        <v>0.51771832684627905</v>
      </c>
      <c r="AJ30" s="118">
        <f>'SS3-Orifice1 (4)'!AJ30</f>
        <v>1.79217773628303</v>
      </c>
      <c r="AK30" s="118">
        <f>'SS3-Orifice1 (4)'!AK30</f>
        <v>1.5874514495104</v>
      </c>
      <c r="AL30" s="118">
        <f>'SS3-Orifice1 (4)'!AL30</f>
        <v>0.81668482160908995</v>
      </c>
      <c r="AM30" s="118">
        <f>'SS3-Orifice1 (4)'!AM30</f>
        <v>196.40734434184401</v>
      </c>
      <c r="AN30" s="118">
        <f>'SS3-Orifice1 (4)'!AN30</f>
        <v>0.77076662790130901</v>
      </c>
      <c r="AO30" s="118">
        <f>'SS3-Orifice1 (4)'!AO30</f>
        <v>71877.547247777504</v>
      </c>
      <c r="AP30" s="118">
        <f>'SS3-Orifice1 (4)'!AP30</f>
        <v>875.49211557830199</v>
      </c>
      <c r="AQ30" s="118">
        <f>'SS3-Orifice1 (4)'!AQ30</f>
        <v>2568.83611855955</v>
      </c>
      <c r="AR30" s="118">
        <f>'SS3-Orifice1 (4)'!AR30</f>
        <v>4934.8547983648295</v>
      </c>
      <c r="AS30" s="118">
        <f>'SS3-Orifice1 (4)'!AS30</f>
        <v>2776.6173111190901</v>
      </c>
      <c r="AT30" s="108">
        <f>'SS3-Orifice1 (4)'!AT30</f>
        <v>-4934.8547983648295</v>
      </c>
      <c r="AU30" s="109">
        <f t="shared" si="2"/>
        <v>0.51446286553265674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(4)'!I31</f>
        <v>0.5</v>
      </c>
      <c r="J31" s="118">
        <f>'SS3-Orifice1 (4)'!J31</f>
        <v>6</v>
      </c>
      <c r="K31" s="118">
        <f>'SS3-Orifice1 (4)'!K31</f>
        <v>0.48244140000000002</v>
      </c>
      <c r="L31" s="118">
        <f>'SS3-Orifice1 (4)'!L31</f>
        <v>1.946567E-3</v>
      </c>
      <c r="M31" s="118">
        <f>'SS3-Orifice1 (4)'!M31</f>
        <v>9.7328349999999998E-4</v>
      </c>
      <c r="N31" s="118">
        <f>'SS3-Orifice1 (4)'!N31</f>
        <v>7</v>
      </c>
      <c r="O31" s="118">
        <f>'SS3-Orifice1 (4)'!O31</f>
        <v>2.8260000000000001</v>
      </c>
      <c r="P31" s="118">
        <f>'SS3-Orifice1 (4)'!P31</f>
        <v>1.946567E-3</v>
      </c>
      <c r="Q31" s="118">
        <f>'SS3-Orifice1 (4)'!Q31</f>
        <v>9.7328349999999998E-4</v>
      </c>
      <c r="R31" s="118">
        <f>'SS3-Orifice1 (4)'!R31</f>
        <v>7</v>
      </c>
      <c r="S31" s="118">
        <f>'SS3-Orifice1 (4)'!S31</f>
        <v>2.8260000000000001</v>
      </c>
      <c r="T31" s="118">
        <f>'SS3-Orifice1 (4)'!T31</f>
        <v>3.4720000000000001E-12</v>
      </c>
      <c r="U31" s="118">
        <f>'SS3-Orifice1 (4)'!U31</f>
        <v>6.3629999999999995E-8</v>
      </c>
      <c r="V31" s="118">
        <f>'SS3-Orifice1 (4)'!V31</f>
        <v>1.20774</v>
      </c>
      <c r="W31" s="118">
        <f>'SS3-Orifice1 (4)'!W31</f>
        <v>1.999999999999999E-2</v>
      </c>
      <c r="X31" s="118">
        <f>'SS3-Orifice1 (4)'!X31</f>
        <v>74919816.6638401</v>
      </c>
      <c r="Y31" s="118">
        <f>'SS3-Orifice1 (4)'!Y31</f>
        <v>-50</v>
      </c>
      <c r="Z31" s="118">
        <f>'SS3-Orifice1 (4)'!Z31</f>
        <v>4</v>
      </c>
      <c r="AA31" s="118">
        <f>'SS3-Orifice1 (4)'!AA31</f>
        <v>0.114</v>
      </c>
      <c r="AB31" s="118">
        <f>'SS3-Orifice1 (4)'!AB31</f>
        <v>0.04</v>
      </c>
      <c r="AC31" s="118">
        <f>'SS3-Orifice1 (4)'!AC31</f>
        <v>1.75865999261016</v>
      </c>
      <c r="AD31" s="118">
        <f>'SS3-Orifice1 (4)'!AD31</f>
        <v>0.80956627297034101</v>
      </c>
      <c r="AE31" s="118">
        <f>'SS3-Orifice1 (4)'!AE31</f>
        <v>4.4188687716618604</v>
      </c>
      <c r="AF31" s="118">
        <f>'SS3-Orifice1 (4)'!AF31</f>
        <v>2.0951683723538199</v>
      </c>
      <c r="AG31" s="118">
        <f>'SS3-Orifice1 (4)'!AG31</f>
        <v>3.1620662549971001</v>
      </c>
      <c r="AH31" s="118">
        <f>'SS3-Orifice1 (4)'!AH31</f>
        <v>3.16260703450429</v>
      </c>
      <c r="AI31" s="118">
        <f>'SS3-Orifice1 (4)'!AI31</f>
        <v>0.503821844496393</v>
      </c>
      <c r="AJ31" s="118">
        <f>'SS3-Orifice1 (4)'!AJ31</f>
        <v>1.9825582519601801</v>
      </c>
      <c r="AK31" s="118">
        <f>'SS3-Orifice1 (4)'!AK31</f>
        <v>1.75865999261016</v>
      </c>
      <c r="AL31" s="118">
        <f>'SS3-Orifice1 (4)'!AL31</f>
        <v>0.80956627297034101</v>
      </c>
      <c r="AM31" s="118">
        <f>'SS3-Orifice1 (4)'!AM31</f>
        <v>198.10439171939399</v>
      </c>
      <c r="AN31" s="118">
        <f>'SS3-Orifice1 (4)'!AN31</f>
        <v>0.94909371963981903</v>
      </c>
      <c r="AO31" s="118">
        <f>'SS3-Orifice1 (4)'!AO31</f>
        <v>64686.1056694367</v>
      </c>
      <c r="AP31" s="118">
        <f>'SS3-Orifice1 (4)'!AP31</f>
        <v>897.86918155373905</v>
      </c>
      <c r="AQ31" s="118">
        <f>'SS3-Orifice1 (4)'!AQ31</f>
        <v>2568.6402455095999</v>
      </c>
      <c r="AR31" s="118">
        <f>'SS3-Orifice1 (4)'!AR31</f>
        <v>4934.8180624624902</v>
      </c>
      <c r="AS31" s="118">
        <f>'SS3-Orifice1 (4)'!AS31</f>
        <v>2745.3650893909198</v>
      </c>
      <c r="AT31" s="108">
        <f>'SS3-Orifice1 (4)'!AT31</f>
        <v>-4934.8180624624902</v>
      </c>
      <c r="AU31" s="109">
        <f t="shared" si="2"/>
        <v>0.46033131837428254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(4)'!I32</f>
        <v>0.5</v>
      </c>
      <c r="J32" s="118">
        <f>'SS3-Orifice1 (4)'!J32</f>
        <v>6</v>
      </c>
      <c r="K32" s="118">
        <f>'SS3-Orifice1 (4)'!K32</f>
        <v>0.48244140000000002</v>
      </c>
      <c r="L32" s="118">
        <f>'SS3-Orifice1 (4)'!L32</f>
        <v>1.946567E-3</v>
      </c>
      <c r="M32" s="118">
        <f>'SS3-Orifice1 (4)'!M32</f>
        <v>9.7328349999999998E-4</v>
      </c>
      <c r="N32" s="118">
        <f>'SS3-Orifice1 (4)'!N32</f>
        <v>7</v>
      </c>
      <c r="O32" s="118">
        <f>'SS3-Orifice1 (4)'!O32</f>
        <v>2.8260000000000001</v>
      </c>
      <c r="P32" s="118">
        <f>'SS3-Orifice1 (4)'!P32</f>
        <v>1.946567E-3</v>
      </c>
      <c r="Q32" s="118">
        <f>'SS3-Orifice1 (4)'!Q32</f>
        <v>9.7328349999999998E-4</v>
      </c>
      <c r="R32" s="118">
        <f>'SS3-Orifice1 (4)'!R32</f>
        <v>7</v>
      </c>
      <c r="S32" s="118">
        <f>'SS3-Orifice1 (4)'!S32</f>
        <v>2.8260000000000001</v>
      </c>
      <c r="T32" s="118">
        <f>'SS3-Orifice1 (4)'!T32</f>
        <v>3.4720000000000001E-12</v>
      </c>
      <c r="U32" s="118">
        <f>'SS3-Orifice1 (4)'!U32</f>
        <v>6.3629999999999995E-8</v>
      </c>
      <c r="V32" s="118">
        <f>'SS3-Orifice1 (4)'!V32</f>
        <v>1.20774</v>
      </c>
      <c r="W32" s="118">
        <f>'SS3-Orifice1 (4)'!W32</f>
        <v>2.8999999999999998E-2</v>
      </c>
      <c r="X32" s="118">
        <f>'SS3-Orifice1 (4)'!X32</f>
        <v>157518914.53572401</v>
      </c>
      <c r="Y32" s="118">
        <f>'SS3-Orifice1 (4)'!Y32</f>
        <v>-50</v>
      </c>
      <c r="Z32" s="118">
        <f>'SS3-Orifice1 (4)'!Z32</f>
        <v>4</v>
      </c>
      <c r="AA32" s="118">
        <f>'SS3-Orifice1 (4)'!AA32</f>
        <v>0.114</v>
      </c>
      <c r="AB32" s="118">
        <f>'SS3-Orifice1 (4)'!AB32</f>
        <v>0.04</v>
      </c>
      <c r="AC32" s="118">
        <f>'SS3-Orifice1 (4)'!AC32</f>
        <v>2.55839009598371</v>
      </c>
      <c r="AD32" s="118">
        <f>'SS3-Orifice1 (4)'!AD32</f>
        <v>0.66353675541886403</v>
      </c>
      <c r="AE32" s="118">
        <f>'SS3-Orifice1 (4)'!AE32</f>
        <v>4.3859647150661001</v>
      </c>
      <c r="AF32" s="118">
        <f>'SS3-Orifice1 (4)'!AF32</f>
        <v>1.6831228595476899</v>
      </c>
      <c r="AG32" s="118">
        <f>'SS3-Orifice1 (4)'!AG32</f>
        <v>3.1609617672290602</v>
      </c>
      <c r="AH32" s="118">
        <f>'SS3-Orifice1 (4)'!AH32</f>
        <v>3.1600349569193402</v>
      </c>
      <c r="AI32" s="118">
        <f>'SS3-Orifice1 (4)'!AI32</f>
        <v>0.42575290292947399</v>
      </c>
      <c r="AJ32" s="118">
        <f>'SS3-Orifice1 (4)'!AJ32</f>
        <v>3.0872535951239501</v>
      </c>
      <c r="AK32" s="118">
        <f>'SS3-Orifice1 (4)'!AK32</f>
        <v>2.55839009598371</v>
      </c>
      <c r="AL32" s="118">
        <f>'SS3-Orifice1 (4)'!AL32</f>
        <v>0.66353675541886403</v>
      </c>
      <c r="AM32" s="118">
        <f>'SS3-Orifice1 (4)'!AM32</f>
        <v>241.0803141609</v>
      </c>
      <c r="AN32" s="118">
        <f>'SS3-Orifice1 (4)'!AN32</f>
        <v>1.89485334056485</v>
      </c>
      <c r="AO32" s="118">
        <f>'SS3-Orifice1 (4)'!AO32</f>
        <v>47172.037957172797</v>
      </c>
      <c r="AP32" s="118">
        <f>'SS3-Orifice1 (4)'!AP32</f>
        <v>737.51319175320998</v>
      </c>
      <c r="AQ32" s="118">
        <f>'SS3-Orifice1 (4)'!AQ32</f>
        <v>2568.2650542185602</v>
      </c>
      <c r="AR32" s="118">
        <f>'SS3-Orifice1 (4)'!AR32</f>
        <v>4934.6699330494403</v>
      </c>
      <c r="AS32" s="118">
        <f>'SS3-Orifice1 (4)'!AS32</f>
        <v>2295.6655427658202</v>
      </c>
      <c r="AT32" s="108">
        <f>'SS3-Orifice1 (4)'!AT32</f>
        <v>-4934.6699330494403</v>
      </c>
      <c r="AU32" s="109">
        <f t="shared" si="2"/>
        <v>0.25935714669178778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(4)'!I33</f>
        <v>0.5</v>
      </c>
      <c r="J33" s="118">
        <f>'SS3-Orifice1 (4)'!J33</f>
        <v>6</v>
      </c>
      <c r="K33" s="118">
        <f>'SS3-Orifice1 (4)'!K33</f>
        <v>0.48244140000000002</v>
      </c>
      <c r="L33" s="118">
        <f>'SS3-Orifice1 (4)'!L33</f>
        <v>1.946567E-3</v>
      </c>
      <c r="M33" s="118">
        <f>'SS3-Orifice1 (4)'!M33</f>
        <v>9.7328349999999998E-4</v>
      </c>
      <c r="N33" s="118">
        <f>'SS3-Orifice1 (4)'!N33</f>
        <v>7</v>
      </c>
      <c r="O33" s="118">
        <f>'SS3-Orifice1 (4)'!O33</f>
        <v>2.8260000000000001</v>
      </c>
      <c r="P33" s="118">
        <f>'SS3-Orifice1 (4)'!P33</f>
        <v>1.946567E-3</v>
      </c>
      <c r="Q33" s="118">
        <f>'SS3-Orifice1 (4)'!Q33</f>
        <v>9.7328349999999998E-4</v>
      </c>
      <c r="R33" s="118">
        <f>'SS3-Orifice1 (4)'!R33</f>
        <v>7</v>
      </c>
      <c r="S33" s="118">
        <f>'SS3-Orifice1 (4)'!S33</f>
        <v>2.8260000000000001</v>
      </c>
      <c r="T33" s="118">
        <f>'SS3-Orifice1 (4)'!T33</f>
        <v>3.4720000000000001E-12</v>
      </c>
      <c r="U33" s="118">
        <f>'SS3-Orifice1 (4)'!U33</f>
        <v>6.3629999999999995E-8</v>
      </c>
      <c r="V33" s="118">
        <f>'SS3-Orifice1 (4)'!V33</f>
        <v>1.20774</v>
      </c>
      <c r="W33" s="118">
        <f>'SS3-Orifice1 (4)'!W33</f>
        <v>3.2000000000000001E-2</v>
      </c>
      <c r="X33" s="118">
        <f>'SS3-Orifice1 (4)'!X33</f>
        <v>191794730.65943101</v>
      </c>
      <c r="Y33" s="118">
        <f>'SS3-Orifice1 (4)'!Y33</f>
        <v>-50</v>
      </c>
      <c r="Z33" s="118">
        <f>'SS3-Orifice1 (4)'!Z33</f>
        <v>4</v>
      </c>
      <c r="AA33" s="118">
        <f>'SS3-Orifice1 (4)'!AA33</f>
        <v>0.114</v>
      </c>
      <c r="AB33" s="118">
        <f>'SS3-Orifice1 (4)'!AB33</f>
        <v>0.04</v>
      </c>
      <c r="AC33" s="118">
        <f>'SS3-Orifice1 (4)'!AC33</f>
        <v>2.8813005399256801</v>
      </c>
      <c r="AD33" s="118">
        <f>'SS3-Orifice1 (4)'!AD33</f>
        <v>0.61609270439141495</v>
      </c>
      <c r="AE33" s="118">
        <f>'SS3-Orifice1 (4)'!AE33</f>
        <v>4.38596487820287</v>
      </c>
      <c r="AF33" s="118">
        <f>'SS3-Orifice1 (4)'!AF33</f>
        <v>1.6509836462858001</v>
      </c>
      <c r="AG33" s="118">
        <f>'SS3-Orifice1 (4)'!AG33</f>
        <v>3.1635625213168002</v>
      </c>
      <c r="AH33" s="118">
        <f>'SS3-Orifice1 (4)'!AH33</f>
        <v>3.1657303620000099</v>
      </c>
      <c r="AI33" s="118">
        <f>'SS3-Orifice1 (4)'!AI33</f>
        <v>0.393777455831889</v>
      </c>
      <c r="AJ33" s="118">
        <f>'SS3-Orifice1 (4)'!AJ33</f>
        <v>3.5456582342324299</v>
      </c>
      <c r="AK33" s="118">
        <f>'SS3-Orifice1 (4)'!AK33</f>
        <v>2.8813005399256801</v>
      </c>
      <c r="AL33" s="118">
        <f>'SS3-Orifice1 (4)'!AL33</f>
        <v>0.61609270439141495</v>
      </c>
      <c r="AM33" s="118">
        <f>'SS3-Orifice1 (4)'!AM33</f>
        <v>259.20049973652903</v>
      </c>
      <c r="AN33" s="118">
        <f>'SS3-Orifice1 (4)'!AN33</f>
        <v>2.2652078355342602</v>
      </c>
      <c r="AO33" s="118">
        <f>'SS3-Orifice1 (4)'!AO33</f>
        <v>44449.012539714699</v>
      </c>
      <c r="AP33" s="118">
        <f>'SS3-Orifice1 (4)'!AP33</f>
        <v>834.67526732319698</v>
      </c>
      <c r="AQ33" s="118">
        <f>'SS3-Orifice1 (4)'!AQ33</f>
        <v>2568.5517078277999</v>
      </c>
      <c r="AR33" s="118">
        <f>'SS3-Orifice1 (4)'!AR33</f>
        <v>4934.5748564183104</v>
      </c>
      <c r="AS33" s="118">
        <f>'SS3-Orifice1 (4)'!AS33</f>
        <v>2608.2839069155698</v>
      </c>
      <c r="AT33" s="108">
        <f>'SS3-Orifice1 (4)'!AT33</f>
        <v>-4934.5748564183104</v>
      </c>
      <c r="AU33" s="109">
        <f t="shared" si="2"/>
        <v>0.21382451981468978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(4)'!I34</f>
        <v>0.5</v>
      </c>
      <c r="J34" s="118">
        <f>'SS3-Orifice1 (4)'!J34</f>
        <v>6</v>
      </c>
      <c r="K34" s="118">
        <f>'SS3-Orifice1 (4)'!K34</f>
        <v>0.48244140000000002</v>
      </c>
      <c r="L34" s="118">
        <f>'SS3-Orifice1 (4)'!L34</f>
        <v>1.946567E-3</v>
      </c>
      <c r="M34" s="118">
        <f>'SS3-Orifice1 (4)'!M34</f>
        <v>9.7328349999999998E-4</v>
      </c>
      <c r="N34" s="118">
        <f>'SS3-Orifice1 (4)'!N34</f>
        <v>7</v>
      </c>
      <c r="O34" s="118">
        <f>'SS3-Orifice1 (4)'!O34</f>
        <v>2.8260000000000001</v>
      </c>
      <c r="P34" s="118">
        <f>'SS3-Orifice1 (4)'!P34</f>
        <v>1.946567E-3</v>
      </c>
      <c r="Q34" s="118">
        <f>'SS3-Orifice1 (4)'!Q34</f>
        <v>9.7328349999999998E-4</v>
      </c>
      <c r="R34" s="118">
        <f>'SS3-Orifice1 (4)'!R34</f>
        <v>7</v>
      </c>
      <c r="S34" s="118">
        <f>'SS3-Orifice1 (4)'!S34</f>
        <v>2.8260000000000001</v>
      </c>
      <c r="T34" s="118">
        <f>'SS3-Orifice1 (4)'!T34</f>
        <v>3.4720000000000001E-12</v>
      </c>
      <c r="U34" s="118">
        <f>'SS3-Orifice1 (4)'!U34</f>
        <v>6.3629999999999995E-8</v>
      </c>
      <c r="V34" s="118">
        <f>'SS3-Orifice1 (4)'!V34</f>
        <v>1.20774</v>
      </c>
      <c r="W34" s="118">
        <f>'SS3-Orifice1 (4)'!W34</f>
        <v>3.2999999999999995E-2</v>
      </c>
      <c r="X34" s="118">
        <f>'SS3-Orifice1 (4)'!X34</f>
        <v>203969200.86730501</v>
      </c>
      <c r="Y34" s="118">
        <f>'SS3-Orifice1 (4)'!Y34</f>
        <v>-50</v>
      </c>
      <c r="Z34" s="118">
        <f>'SS3-Orifice1 (4)'!Z34</f>
        <v>4</v>
      </c>
      <c r="AA34" s="118">
        <f>'SS3-Orifice1 (4)'!AA34</f>
        <v>0.114</v>
      </c>
      <c r="AB34" s="118">
        <f>'SS3-Orifice1 (4)'!AB34</f>
        <v>0.04</v>
      </c>
      <c r="AC34" s="118">
        <f>'SS3-Orifice1 (4)'!AC34</f>
        <v>3.0096817429908298</v>
      </c>
      <c r="AD34" s="118">
        <f>'SS3-Orifice1 (4)'!AD34</f>
        <v>0.60804091683084804</v>
      </c>
      <c r="AE34" s="118">
        <f>'SS3-Orifice1 (4)'!AE34</f>
        <v>4.3859648415207797</v>
      </c>
      <c r="AF34" s="118">
        <f>'SS3-Orifice1 (4)'!AF34</f>
        <v>1.62291103230084</v>
      </c>
      <c r="AG34" s="118">
        <f>'SS3-Orifice1 (4)'!AG34</f>
        <v>3.1615010133899899</v>
      </c>
      <c r="AH34" s="118">
        <f>'SS3-Orifice1 (4)'!AH34</f>
        <v>3.15969511330692</v>
      </c>
      <c r="AI34" s="118">
        <f>'SS3-Orifice1 (4)'!AI34</f>
        <v>0.38244397941395403</v>
      </c>
      <c r="AJ34" s="118">
        <f>'SS3-Orifice1 (4)'!AJ34</f>
        <v>3.7084786403336398</v>
      </c>
      <c r="AK34" s="118">
        <f>'SS3-Orifice1 (4)'!AK34</f>
        <v>3.0096817429908298</v>
      </c>
      <c r="AL34" s="118">
        <f>'SS3-Orifice1 (4)'!AL34</f>
        <v>0.60804091683084804</v>
      </c>
      <c r="AM34" s="118">
        <f>'SS3-Orifice1 (4)'!AM34</f>
        <v>262.534896611264</v>
      </c>
      <c r="AN34" s="118">
        <f>'SS3-Orifice1 (4)'!AN34</f>
        <v>2.40164082615998</v>
      </c>
      <c r="AO34" s="118">
        <f>'SS3-Orifice1 (4)'!AO34</f>
        <v>43794.922344877901</v>
      </c>
      <c r="AP34" s="118">
        <f>'SS3-Orifice1 (4)'!AP34</f>
        <v>775.61454614960405</v>
      </c>
      <c r="AQ34" s="118">
        <f>'SS3-Orifice1 (4)'!AQ34</f>
        <v>2568.38537989829</v>
      </c>
      <c r="AR34" s="118">
        <f>'SS3-Orifice1 (4)'!AR34</f>
        <v>4934.6627145810598</v>
      </c>
      <c r="AS34" s="118">
        <f>'SS3-Orifice1 (4)'!AS34</f>
        <v>2421.9371256220202</v>
      </c>
      <c r="AT34" s="108">
        <f>'SS3-Orifice1 (4)'!AT34</f>
        <v>-4934.6627145810598</v>
      </c>
      <c r="AU34" s="109">
        <f t="shared" si="2"/>
        <v>0.2020283102181481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(4)'!I35</f>
        <v>0.5</v>
      </c>
      <c r="J35" s="118">
        <f>'SS3-Orifice1 (4)'!J35</f>
        <v>6</v>
      </c>
      <c r="K35" s="118">
        <f>'SS3-Orifice1 (4)'!K35</f>
        <v>0.48244140000000002</v>
      </c>
      <c r="L35" s="118">
        <f>'SS3-Orifice1 (4)'!L35</f>
        <v>1.946567E-3</v>
      </c>
      <c r="M35" s="118">
        <f>'SS3-Orifice1 (4)'!M35</f>
        <v>9.7328349999999998E-4</v>
      </c>
      <c r="N35" s="118">
        <f>'SS3-Orifice1 (4)'!N35</f>
        <v>7</v>
      </c>
      <c r="O35" s="118">
        <f>'SS3-Orifice1 (4)'!O35</f>
        <v>2.8260000000000001</v>
      </c>
      <c r="P35" s="118">
        <f>'SS3-Orifice1 (4)'!P35</f>
        <v>1.946567E-3</v>
      </c>
      <c r="Q35" s="118">
        <f>'SS3-Orifice1 (4)'!Q35</f>
        <v>9.7328349999999998E-4</v>
      </c>
      <c r="R35" s="118">
        <f>'SS3-Orifice1 (4)'!R35</f>
        <v>7</v>
      </c>
      <c r="S35" s="118">
        <f>'SS3-Orifice1 (4)'!S35</f>
        <v>2.8260000000000001</v>
      </c>
      <c r="T35" s="118">
        <f>'SS3-Orifice1 (4)'!T35</f>
        <v>3.4720000000000001E-12</v>
      </c>
      <c r="U35" s="118">
        <f>'SS3-Orifice1 (4)'!U35</f>
        <v>6.3629999999999995E-8</v>
      </c>
      <c r="V35" s="118">
        <f>'SS3-Orifice1 (4)'!V35</f>
        <v>1.20774</v>
      </c>
      <c r="W35" s="118">
        <f>'SS3-Orifice1 (4)'!W35</f>
        <v>4.0000000000000042E-2</v>
      </c>
      <c r="X35" s="118">
        <f>'SS3-Orifice1 (4)'!X35</f>
        <v>299679266.65535998</v>
      </c>
      <c r="Y35" s="118">
        <f>'SS3-Orifice1 (4)'!Y35</f>
        <v>-50</v>
      </c>
      <c r="Z35" s="118">
        <f>'SS3-Orifice1 (4)'!Z35</f>
        <v>4</v>
      </c>
      <c r="AA35" s="118">
        <f>'SS3-Orifice1 (4)'!AA35</f>
        <v>0.114</v>
      </c>
      <c r="AB35" s="118">
        <f>'SS3-Orifice1 (4)'!AB35</f>
        <v>0.04</v>
      </c>
      <c r="AC35" s="118">
        <f>'SS3-Orifice1 (4)'!AC35</f>
        <v>3.82247705730969</v>
      </c>
      <c r="AD35" s="118">
        <f>'SS3-Orifice1 (4)'!AD35</f>
        <v>0.47795396404229201</v>
      </c>
      <c r="AE35" s="118">
        <f>'SS3-Orifice1 (4)'!AE35</f>
        <v>4.3859649074859002</v>
      </c>
      <c r="AF35" s="118">
        <f>'SS3-Orifice1 (4)'!AF35</f>
        <v>1.59755029653289</v>
      </c>
      <c r="AG35" s="118">
        <f>'SS3-Orifice1 (4)'!AG35</f>
        <v>3.1638775457606698</v>
      </c>
      <c r="AH35" s="118">
        <f>'SS3-Orifice1 (4)'!AH35</f>
        <v>3.1623096701167999</v>
      </c>
      <c r="AI35" s="118">
        <f>'SS3-Orifice1 (4)'!AI35</f>
        <v>0.29733953387084999</v>
      </c>
      <c r="AJ35" s="118">
        <f>'SS3-Orifice1 (4)'!AJ35</f>
        <v>4.9883691210671701</v>
      </c>
      <c r="AK35" s="118">
        <f>'SS3-Orifice1 (4)'!AK35</f>
        <v>3.82247705730969</v>
      </c>
      <c r="AL35" s="118">
        <f>'SS3-Orifice1 (4)'!AL35</f>
        <v>0.47795396404229201</v>
      </c>
      <c r="AM35" s="118">
        <f>'SS3-Orifice1 (4)'!AM35</f>
        <v>316.64738941618998</v>
      </c>
      <c r="AN35" s="118">
        <f>'SS3-Orifice1 (4)'!AN35</f>
        <v>3.3445230932674002</v>
      </c>
      <c r="AO35" s="118">
        <f>'SS3-Orifice1 (4)'!AO35</f>
        <v>39956.603121054701</v>
      </c>
      <c r="AP35" s="118">
        <f>'SS3-Orifice1 (4)'!AP35</f>
        <v>748.60637143264796</v>
      </c>
      <c r="AQ35" s="118">
        <f>'SS3-Orifice1 (4)'!AQ35</f>
        <v>2377.5124199525799</v>
      </c>
      <c r="AR35" s="118">
        <f>'SS3-Orifice1 (4)'!AR35</f>
        <v>4934.42667872729</v>
      </c>
      <c r="AS35" s="118">
        <f>'SS3-Orifice1 (4)'!AS35</f>
        <v>2386.3143180412699</v>
      </c>
      <c r="AT35" s="108">
        <f>'SS3-Orifice1 (4)'!AT35</f>
        <v>-4934.42667872729</v>
      </c>
      <c r="AU35" s="109">
        <f t="shared" si="2"/>
        <v>0.12503775872985418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(4)'!I36</f>
        <v>0.5</v>
      </c>
      <c r="J36" s="118">
        <f>'SS3-Orifice1 (4)'!J36</f>
        <v>6</v>
      </c>
      <c r="K36" s="118">
        <f>'SS3-Orifice1 (4)'!K36</f>
        <v>0.48244140000000002</v>
      </c>
      <c r="L36" s="118">
        <f>'SS3-Orifice1 (4)'!L36</f>
        <v>1.946567E-3</v>
      </c>
      <c r="M36" s="118">
        <f>'SS3-Orifice1 (4)'!M36</f>
        <v>9.7328349999999998E-4</v>
      </c>
      <c r="N36" s="118">
        <f>'SS3-Orifice1 (4)'!N36</f>
        <v>7</v>
      </c>
      <c r="O36" s="118">
        <f>'SS3-Orifice1 (4)'!O36</f>
        <v>2.8260000000000001</v>
      </c>
      <c r="P36" s="118">
        <f>'SS3-Orifice1 (4)'!P36</f>
        <v>1.946567E-3</v>
      </c>
      <c r="Q36" s="118">
        <f>'SS3-Orifice1 (4)'!Q36</f>
        <v>9.7328349999999998E-4</v>
      </c>
      <c r="R36" s="118">
        <f>'SS3-Orifice1 (4)'!R36</f>
        <v>7</v>
      </c>
      <c r="S36" s="118">
        <f>'SS3-Orifice1 (4)'!S36</f>
        <v>2.8260000000000001</v>
      </c>
      <c r="T36" s="118">
        <f>'SS3-Orifice1 (4)'!T36</f>
        <v>3.4720000000000001E-12</v>
      </c>
      <c r="U36" s="118">
        <f>'SS3-Orifice1 (4)'!U36</f>
        <v>6.3629999999999995E-8</v>
      </c>
      <c r="V36" s="118">
        <f>'SS3-Orifice1 (4)'!V36</f>
        <v>1.20774</v>
      </c>
      <c r="W36" s="118">
        <f>'SS3-Orifice1 (4)'!W36</f>
        <v>4.6999999999999952E-2</v>
      </c>
      <c r="X36" s="118">
        <f>'SS3-Orifice1 (4)'!X36</f>
        <v>413744687.526057</v>
      </c>
      <c r="Y36" s="118">
        <f>'SS3-Orifice1 (4)'!Y36</f>
        <v>-50</v>
      </c>
      <c r="Z36" s="118">
        <f>'SS3-Orifice1 (4)'!Z36</f>
        <v>4</v>
      </c>
      <c r="AA36" s="118">
        <f>'SS3-Orifice1 (4)'!AA36</f>
        <v>0.114</v>
      </c>
      <c r="AB36" s="118">
        <f>'SS3-Orifice1 (4)'!AB36</f>
        <v>0.04</v>
      </c>
      <c r="AC36" s="118">
        <f>'SS3-Orifice1 (4)'!AC36</f>
        <v>4.3574156863125602</v>
      </c>
      <c r="AD36" s="118">
        <f>'SS3-Orifice1 (4)'!AD36</f>
        <v>0.26242762473246201</v>
      </c>
      <c r="AE36" s="118">
        <f>'SS3-Orifice1 (4)'!AE36</f>
        <v>4.3859646654134901</v>
      </c>
      <c r="AF36" s="118">
        <f>'SS3-Orifice1 (4)'!AF36</f>
        <v>1.61976394370049</v>
      </c>
      <c r="AG36" s="118">
        <f>'SS3-Orifice1 (4)'!AG36</f>
        <v>3.16219805816726</v>
      </c>
      <c r="AH36" s="118">
        <f>'SS3-Orifice1 (4)'!AH36</f>
        <v>3.1652620793336301</v>
      </c>
      <c r="AI36" s="118">
        <f>'SS3-Orifice1 (4)'!AI36</f>
        <v>0.16950319317655299</v>
      </c>
      <c r="AJ36" s="118">
        <f>'SS3-Orifice1 (4)'!AJ36</f>
        <v>6.3666683143994796</v>
      </c>
      <c r="AK36" s="118">
        <f>'SS3-Orifice1 (4)'!AK36</f>
        <v>4.3574156863125602</v>
      </c>
      <c r="AL36" s="118">
        <f>'SS3-Orifice1 (4)'!AL36</f>
        <v>0.26242762473246201</v>
      </c>
      <c r="AM36" s="118">
        <f>'SS3-Orifice1 (4)'!AM36</f>
        <v>396.32414629880202</v>
      </c>
      <c r="AN36" s="118">
        <f>'SS3-Orifice1 (4)'!AN36</f>
        <v>4.0949880615801</v>
      </c>
      <c r="AO36" s="118">
        <f>'SS3-Orifice1 (4)'!AO36</f>
        <v>37217.6558980544</v>
      </c>
      <c r="AP36" s="118">
        <f>'SS3-Orifice1 (4)'!AP36</f>
        <v>597.51606298852096</v>
      </c>
      <c r="AQ36" s="118">
        <f>'SS3-Orifice1 (4)'!AQ36</f>
        <v>1744.67543751832</v>
      </c>
      <c r="AR36" s="118">
        <f>'SS3-Orifice1 (4)'!AR36</f>
        <v>4540.1179456709096</v>
      </c>
      <c r="AS36" s="118">
        <f>'SS3-Orifice1 (4)'!AS36</f>
        <v>1911.2729746274399</v>
      </c>
      <c r="AT36" s="108">
        <f>'SS3-Orifice1 (4)'!AT36</f>
        <v>-4540.1179456709096</v>
      </c>
      <c r="AU36" s="109">
        <f t="shared" si="2"/>
        <v>6.0225519809091244E-2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(4)'!I37</f>
        <v>0.5</v>
      </c>
      <c r="J37" s="118">
        <f>'SS3-Orifice1 (4)'!J37</f>
        <v>6</v>
      </c>
      <c r="K37" s="118">
        <f>'SS3-Orifice1 (4)'!K37</f>
        <v>0.48244140000000002</v>
      </c>
      <c r="L37" s="118">
        <f>'SS3-Orifice1 (4)'!L37</f>
        <v>1.946567E-3</v>
      </c>
      <c r="M37" s="118">
        <f>'SS3-Orifice1 (4)'!M37</f>
        <v>9.7328349999999998E-4</v>
      </c>
      <c r="N37" s="118">
        <f>'SS3-Orifice1 (4)'!N37</f>
        <v>7</v>
      </c>
      <c r="O37" s="118">
        <f>'SS3-Orifice1 (4)'!O37</f>
        <v>2.8260000000000001</v>
      </c>
      <c r="P37" s="118">
        <f>'SS3-Orifice1 (4)'!P37</f>
        <v>1.946567E-3</v>
      </c>
      <c r="Q37" s="118">
        <f>'SS3-Orifice1 (4)'!Q37</f>
        <v>9.7328349999999998E-4</v>
      </c>
      <c r="R37" s="118">
        <f>'SS3-Orifice1 (4)'!R37</f>
        <v>7</v>
      </c>
      <c r="S37" s="118">
        <f>'SS3-Orifice1 (4)'!S37</f>
        <v>2.8260000000000001</v>
      </c>
      <c r="T37" s="118">
        <f>'SS3-Orifice1 (4)'!T37</f>
        <v>3.4720000000000001E-12</v>
      </c>
      <c r="U37" s="118">
        <f>'SS3-Orifice1 (4)'!U37</f>
        <v>6.3629999999999995E-8</v>
      </c>
      <c r="V37" s="118">
        <f>'SS3-Orifice1 (4)'!V37</f>
        <v>1.20774</v>
      </c>
      <c r="W37" s="118">
        <f>'SS3-Orifice1 (4)'!W37</f>
        <v>6.2999999999999987E-2</v>
      </c>
      <c r="X37" s="118">
        <f>'SS3-Orifice1 (4)'!X37</f>
        <v>743391880.84695303</v>
      </c>
      <c r="Y37" s="118">
        <f>'SS3-Orifice1 (4)'!Y37</f>
        <v>-50</v>
      </c>
      <c r="Z37" s="118">
        <f>'SS3-Orifice1 (4)'!Z37</f>
        <v>4</v>
      </c>
      <c r="AA37" s="118">
        <f>'SS3-Orifice1 (4)'!AA37</f>
        <v>0.114</v>
      </c>
      <c r="AB37" s="118">
        <f>'SS3-Orifice1 (4)'!AB37</f>
        <v>0.04</v>
      </c>
      <c r="AC37" s="118">
        <f>'SS3-Orifice1 (4)'!AC37</f>
        <v>4.6000302784758604</v>
      </c>
      <c r="AD37" s="118">
        <f>'SS3-Orifice1 (4)'!AD37</f>
        <v>1.55671504070427E-2</v>
      </c>
      <c r="AE37" s="118">
        <f>'SS3-Orifice1 (4)'!AE37</f>
        <v>4.3859648033109897</v>
      </c>
      <c r="AF37" s="118">
        <f>'SS3-Orifice1 (4)'!AF37</f>
        <v>1.99439246669854</v>
      </c>
      <c r="AG37" s="118">
        <f>'SS3-Orifice1 (4)'!AG37</f>
        <v>3.1571538235729801</v>
      </c>
      <c r="AH37" s="118">
        <f>'SS3-Orifice1 (4)'!AH37</f>
        <v>3.1603934348978</v>
      </c>
      <c r="AI37" s="118">
        <f>'SS3-Orifice1 (4)'!AI37</f>
        <v>8.2576479917942803E-3</v>
      </c>
      <c r="AJ37" s="118">
        <f>'SS3-Orifice1 (4)'!AJ37</f>
        <v>7.3330806777577298</v>
      </c>
      <c r="AK37" s="118">
        <f>'SS3-Orifice1 (4)'!AK37</f>
        <v>4.6000302784758604</v>
      </c>
      <c r="AL37" s="118">
        <f>'SS3-Orifice1 (4)'!AL37</f>
        <v>1.55671504070427E-2</v>
      </c>
      <c r="AM37" s="118">
        <f>'SS3-Orifice1 (4)'!AM37</f>
        <v>1743.44031904299</v>
      </c>
      <c r="AN37" s="118">
        <f>'SS3-Orifice1 (4)'!AN37</f>
        <v>4.5844631280688199</v>
      </c>
      <c r="AO37" s="118">
        <f>'SS3-Orifice1 (4)'!AO37</f>
        <v>35112.938842051997</v>
      </c>
      <c r="AP37" s="118">
        <f>'SS3-Orifice1 (4)'!AP37</f>
        <v>312.34027015127799</v>
      </c>
      <c r="AQ37" s="118">
        <f>'SS3-Orifice1 (4)'!AQ37</f>
        <v>1105.8106660205799</v>
      </c>
      <c r="AR37" s="118">
        <f>'SS3-Orifice1 (4)'!AR37</f>
        <v>2605.9522204672799</v>
      </c>
      <c r="AS37" s="118">
        <f>'SS3-Orifice1 (4)'!AS37</f>
        <v>962.73549011307205</v>
      </c>
      <c r="AT37" s="108">
        <f>'SS3-Orifice1 (4)'!AT37</f>
        <v>-2605.9522204672799</v>
      </c>
      <c r="AU37" s="109">
        <f t="shared" si="2"/>
        <v>3.3841408566120577E-3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(4)'!I38</f>
        <v>0.5</v>
      </c>
      <c r="J38" s="112">
        <f>'SS3-Orifice1 (4)'!J38</f>
        <v>6</v>
      </c>
      <c r="K38" s="112">
        <f>'SS3-Orifice1 (4)'!K38</f>
        <v>0.48244140000000002</v>
      </c>
      <c r="L38" s="112">
        <f>'SS3-Orifice1 (4)'!L38</f>
        <v>1.946567E-3</v>
      </c>
      <c r="M38" s="112">
        <f>'SS3-Orifice1 (4)'!M38</f>
        <v>9.7328349999999998E-4</v>
      </c>
      <c r="N38" s="112">
        <f>'SS3-Orifice1 (4)'!N38</f>
        <v>7</v>
      </c>
      <c r="O38" s="112">
        <f>'SS3-Orifice1 (4)'!O38</f>
        <v>2.8260000000000001</v>
      </c>
      <c r="P38" s="112">
        <f>'SS3-Orifice1 (4)'!P38</f>
        <v>1.946567E-3</v>
      </c>
      <c r="Q38" s="112">
        <f>'SS3-Orifice1 (4)'!Q38</f>
        <v>9.7328349999999998E-4</v>
      </c>
      <c r="R38" s="112">
        <f>'SS3-Orifice1 (4)'!R38</f>
        <v>7</v>
      </c>
      <c r="S38" s="112">
        <f>'SS3-Orifice1 (4)'!S38</f>
        <v>2.8260000000000001</v>
      </c>
      <c r="T38" s="112">
        <f>'SS3-Orifice1 (4)'!T38</f>
        <v>3.4720000000000001E-12</v>
      </c>
      <c r="U38" s="112">
        <f>'SS3-Orifice1 (4)'!U38</f>
        <v>6.3629999999999995E-8</v>
      </c>
      <c r="V38" s="112">
        <f>'SS3-Orifice1 (4)'!V38</f>
        <v>1.20774</v>
      </c>
      <c r="W38" s="112">
        <f>'SS3-Orifice1 (4)'!W38</f>
        <v>0.12499999999999985</v>
      </c>
      <c r="X38" s="112">
        <f>'SS3-Orifice1 (4)'!X38</f>
        <v>2926555338.4312501</v>
      </c>
      <c r="Y38" s="112">
        <f>'SS3-Orifice1 (4)'!Y38</f>
        <v>-50</v>
      </c>
      <c r="Z38" s="112">
        <f>'SS3-Orifice1 (4)'!Z38</f>
        <v>4</v>
      </c>
      <c r="AA38" s="112">
        <f>'SS3-Orifice1 (4)'!AA38</f>
        <v>0.114</v>
      </c>
      <c r="AB38" s="112">
        <f>'SS3-Orifice1 (4)'!AB38</f>
        <v>0.04</v>
      </c>
      <c r="AC38" s="112">
        <f>'SS3-Orifice1 (4)'!AC38</f>
        <v>5.3566390738201504</v>
      </c>
      <c r="AD38" s="112">
        <f>'SS3-Orifice1 (4)'!AD38</f>
        <v>6.7656882461339902E-7</v>
      </c>
      <c r="AE38" s="112">
        <f>'SS3-Orifice1 (4)'!AE38</f>
        <v>4.3859645046675402</v>
      </c>
      <c r="AF38" s="112">
        <f>'SS3-Orifice1 (4)'!AF38</f>
        <v>1.77927855118749</v>
      </c>
      <c r="AG38" s="112">
        <f>'SS3-Orifice1 (4)'!AG38</f>
        <v>3.1668740450083801</v>
      </c>
      <c r="AH38" s="112">
        <f>'SS3-Orifice1 (4)'!AH38</f>
        <v>3.1669259733614799</v>
      </c>
      <c r="AI38" s="112">
        <f>'SS3-Orifice1 (4)'!AI38</f>
        <v>3.8022060490614999E-7</v>
      </c>
      <c r="AJ38" s="112">
        <f>'SS3-Orifice1 (4)'!AJ38</f>
        <v>14.750815101476899</v>
      </c>
      <c r="AK38" s="112">
        <f>'SS3-Orifice1 (4)'!AK38</f>
        <v>5.3566390738201504</v>
      </c>
      <c r="AL38" s="112">
        <f>'SS3-Orifice1 (4)'!AL38</f>
        <v>6.7656882461339902E-7</v>
      </c>
      <c r="AM38" s="112">
        <f>'SS3-Orifice1 (4)'!AM38</f>
        <v>0</v>
      </c>
      <c r="AN38" s="112">
        <f>'SS3-Orifice1 (4)'!AN38</f>
        <v>5.3566383972513201</v>
      </c>
      <c r="AO38" s="112">
        <f>'SS3-Orifice1 (4)'!AO38</f>
        <v>35000.0044206659</v>
      </c>
      <c r="AP38" s="112">
        <f>'SS3-Orifice1 (4)'!AP38</f>
        <v>110.739742042828</v>
      </c>
      <c r="AQ38" s="112">
        <f>'SS3-Orifice1 (4)'!AQ38</f>
        <v>421.18759806947202</v>
      </c>
      <c r="AR38" s="112">
        <f>'SS3-Orifice1 (4)'!AR38</f>
        <v>836.32979688828402</v>
      </c>
      <c r="AS38" s="112">
        <f>'SS3-Orifice1 (4)'!AS38</f>
        <v>311.97803935399099</v>
      </c>
      <c r="AT38" s="113">
        <f>'SS3-Orifice1 (4)'!AT38</f>
        <v>-836.32979688828402</v>
      </c>
      <c r="AU38" s="114">
        <f t="shared" ref="AU38:AU69" si="7">AL38/AK38</f>
        <v>1.2630472490111155E-7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(4)'!I28</f>
        <v>0.75</v>
      </c>
      <c r="J39" s="118">
        <f>'SS4-Orifice1 (4)'!J28</f>
        <v>7</v>
      </c>
      <c r="K39" s="118">
        <f>'SS4-Orifice1 (4)'!K28</f>
        <v>0.48244140000000002</v>
      </c>
      <c r="L39" s="118">
        <f>'SS4-Orifice1 (4)'!L28</f>
        <v>1.946567E-3</v>
      </c>
      <c r="M39" s="118">
        <f>'SS4-Orifice1 (4)'!M28</f>
        <v>9.7328349999999998E-4</v>
      </c>
      <c r="N39" s="118">
        <f>'SS4-Orifice1 (4)'!N28</f>
        <v>7</v>
      </c>
      <c r="O39" s="118">
        <f>'SS4-Orifice1 (4)'!O28</f>
        <v>2.8260000000000001</v>
      </c>
      <c r="P39" s="118">
        <f>'SS4-Orifice1 (4)'!P28</f>
        <v>1.946567E-3</v>
      </c>
      <c r="Q39" s="118">
        <f>'SS4-Orifice1 (4)'!Q28</f>
        <v>9.7328349999999998E-4</v>
      </c>
      <c r="R39" s="118">
        <f>'SS4-Orifice1 (4)'!R28</f>
        <v>7</v>
      </c>
      <c r="S39" s="118">
        <f>'SS4-Orifice1 (4)'!S28</f>
        <v>2.8260000000000001</v>
      </c>
      <c r="T39" s="118">
        <f>'SS4-Orifice1 (4)'!T28</f>
        <v>3.4720000000000001E-12</v>
      </c>
      <c r="U39" s="118">
        <f>'SS4-Orifice1 (4)'!U28</f>
        <v>6.3629999999999995E-8</v>
      </c>
      <c r="V39" s="118">
        <f>'SS4-Orifice1 (4)'!V28</f>
        <v>1.20774</v>
      </c>
      <c r="W39" s="118">
        <f>'SS4-Orifice1 (4)'!W28</f>
        <v>9.9999999999999985E-3</v>
      </c>
      <c r="X39" s="118">
        <f>'SS4-Orifice1 (4)'!X28</f>
        <v>18729954.165959999</v>
      </c>
      <c r="Y39" s="118">
        <f>'SS4-Orifice1 (4)'!Y28</f>
        <v>-50</v>
      </c>
      <c r="Z39" s="118">
        <f>'SS4-Orifice1 (4)'!Z28</f>
        <v>4</v>
      </c>
      <c r="AA39" s="118">
        <f>'SS4-Orifice1 (4)'!AA28</f>
        <v>0.114</v>
      </c>
      <c r="AB39" s="118">
        <f>'SS4-Orifice1 (4)'!AB28</f>
        <v>0.04</v>
      </c>
      <c r="AC39" s="118">
        <f>'SS4-Orifice1 (4)'!AC28</f>
        <v>1.1198823272379701</v>
      </c>
      <c r="AD39" s="118">
        <f>'SS4-Orifice1 (4)'!AD28</f>
        <v>0.87722135464814999</v>
      </c>
      <c r="AE39" s="118">
        <f>'SS4-Orifice1 (4)'!AE28</f>
        <v>5.6759431199580099</v>
      </c>
      <c r="AF39" s="118">
        <f>'SS4-Orifice1 (4)'!AF28</f>
        <v>2.7149916049527199</v>
      </c>
      <c r="AG39" s="118">
        <f>'SS4-Orifice1 (4)'!AG28</f>
        <v>3.1731810802938898</v>
      </c>
      <c r="AH39" s="118">
        <f>'SS4-Orifice1 (4)'!AH28</f>
        <v>3.16814684481849</v>
      </c>
      <c r="AI39" s="118">
        <f>'SS4-Orifice1 (4)'!AI28</f>
        <v>0.55516837337938996</v>
      </c>
      <c r="AJ39" s="118">
        <f>'SS4-Orifice1 (4)'!AJ28</f>
        <v>1.2312595010962799</v>
      </c>
      <c r="AK39" s="118">
        <f>'SS4-Orifice1 (4)'!AK28</f>
        <v>1.1198823272379701</v>
      </c>
      <c r="AL39" s="118">
        <f>'SS4-Orifice1 (4)'!AL28</f>
        <v>0.87722135464814999</v>
      </c>
      <c r="AM39" s="118">
        <f>'SS4-Orifice1 (4)'!AM28</f>
        <v>182.96542013720699</v>
      </c>
      <c r="AN39" s="118">
        <f>'SS4-Orifice1 (4)'!AN28</f>
        <v>0.24266097258982</v>
      </c>
      <c r="AO39" s="118">
        <f>'SS4-Orifice1 (4)'!AO28</f>
        <v>160866.344269444</v>
      </c>
      <c r="AP39" s="118">
        <f>'SS4-Orifice1 (4)'!AP28</f>
        <v>1140.75260396364</v>
      </c>
      <c r="AQ39" s="118">
        <f>'SS4-Orifice1 (4)'!AQ28</f>
        <v>3310.5249309464498</v>
      </c>
      <c r="AR39" s="118">
        <f>'SS4-Orifice1 (4)'!AR28</f>
        <v>4947.2160227202303</v>
      </c>
      <c r="AS39" s="118">
        <f>'SS4-Orifice1 (4)'!AS28</f>
        <v>2734.58626713892</v>
      </c>
      <c r="AT39" s="108">
        <f>'SS4-Orifice1 (4)'!AT28</f>
        <v>-4947.2160227202303</v>
      </c>
      <c r="AU39" s="115">
        <f t="shared" si="7"/>
        <v>0.78331565139677772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(4)'!I29</f>
        <v>0.75</v>
      </c>
      <c r="J40" s="118">
        <f>'SS4-Orifice1 (4)'!J29</f>
        <v>7</v>
      </c>
      <c r="K40" s="118">
        <f>'SS4-Orifice1 (4)'!K29</f>
        <v>0.48244140000000002</v>
      </c>
      <c r="L40" s="118">
        <f>'SS4-Orifice1 (4)'!L29</f>
        <v>1.946567E-3</v>
      </c>
      <c r="M40" s="118">
        <f>'SS4-Orifice1 (4)'!M29</f>
        <v>9.7328349999999998E-4</v>
      </c>
      <c r="N40" s="118">
        <f>'SS4-Orifice1 (4)'!N29</f>
        <v>7</v>
      </c>
      <c r="O40" s="118">
        <f>'SS4-Orifice1 (4)'!O29</f>
        <v>2.8260000000000001</v>
      </c>
      <c r="P40" s="118">
        <f>'SS4-Orifice1 (4)'!P29</f>
        <v>1.946567E-3</v>
      </c>
      <c r="Q40" s="118">
        <f>'SS4-Orifice1 (4)'!Q29</f>
        <v>9.7328349999999998E-4</v>
      </c>
      <c r="R40" s="118">
        <f>'SS4-Orifice1 (4)'!R29</f>
        <v>7</v>
      </c>
      <c r="S40" s="118">
        <f>'SS4-Orifice1 (4)'!S29</f>
        <v>2.8260000000000001</v>
      </c>
      <c r="T40" s="118">
        <f>'SS4-Orifice1 (4)'!T29</f>
        <v>3.4720000000000001E-12</v>
      </c>
      <c r="U40" s="118">
        <f>'SS4-Orifice1 (4)'!U29</f>
        <v>6.3629999999999995E-8</v>
      </c>
      <c r="V40" s="118">
        <f>'SS4-Orifice1 (4)'!V29</f>
        <v>1.20774</v>
      </c>
      <c r="W40" s="118">
        <f>'SS4-Orifice1 (4)'!W29</f>
        <v>1.6000000000000011E-2</v>
      </c>
      <c r="X40" s="118">
        <f>'SS4-Orifice1 (4)'!X29</f>
        <v>47948682.664857604</v>
      </c>
      <c r="Y40" s="118">
        <f>'SS4-Orifice1 (4)'!Y29</f>
        <v>-50</v>
      </c>
      <c r="Z40" s="118">
        <f>'SS4-Orifice1 (4)'!Z29</f>
        <v>4</v>
      </c>
      <c r="AA40" s="118">
        <f>'SS4-Orifice1 (4)'!AA29</f>
        <v>0.114</v>
      </c>
      <c r="AB40" s="118">
        <f>'SS4-Orifice1 (4)'!AB29</f>
        <v>0.04</v>
      </c>
      <c r="AC40" s="118">
        <f>'SS4-Orifice1 (4)'!AC29</f>
        <v>1.4561604488664699</v>
      </c>
      <c r="AD40" s="118">
        <f>'SS4-Orifice1 (4)'!AD29</f>
        <v>0.84213449817869701</v>
      </c>
      <c r="AE40" s="118">
        <f>'SS4-Orifice1 (4)'!AE29</f>
        <v>5.6926551149798401</v>
      </c>
      <c r="AF40" s="118">
        <f>'SS4-Orifice1 (4)'!AF29</f>
        <v>2.7638570566849499</v>
      </c>
      <c r="AG40" s="118">
        <f>'SS4-Orifice1 (4)'!AG29</f>
        <v>3.19826179951328</v>
      </c>
      <c r="AH40" s="118">
        <f>'SS4-Orifice1 (4)'!AH29</f>
        <v>3.1910271192856001</v>
      </c>
      <c r="AI40" s="118">
        <f>'SS4-Orifice1 (4)'!AI29</f>
        <v>0.52537850532473296</v>
      </c>
      <c r="AJ40" s="118">
        <f>'SS4-Orifice1 (4)'!AJ29</f>
        <v>1.62206549895255</v>
      </c>
      <c r="AK40" s="118">
        <f>'SS4-Orifice1 (4)'!AK29</f>
        <v>1.4561604488664699</v>
      </c>
      <c r="AL40" s="118">
        <f>'SS4-Orifice1 (4)'!AL29</f>
        <v>0.84213449817869701</v>
      </c>
      <c r="AM40" s="118">
        <f>'SS4-Orifice1 (4)'!AM29</f>
        <v>190.509737783632</v>
      </c>
      <c r="AN40" s="118">
        <f>'SS4-Orifice1 (4)'!AN29</f>
        <v>0.61402595068777199</v>
      </c>
      <c r="AO40" s="118">
        <f>'SS4-Orifice1 (4)'!AO29</f>
        <v>82742.273363351604</v>
      </c>
      <c r="AP40" s="118">
        <f>'SS4-Orifice1 (4)'!AP29</f>
        <v>1142.2525212580399</v>
      </c>
      <c r="AQ40" s="118">
        <f>'SS4-Orifice1 (4)'!AQ29</f>
        <v>3310.9549002326198</v>
      </c>
      <c r="AR40" s="118">
        <f>'SS4-Orifice1 (4)'!AR29</f>
        <v>4947.2799811124696</v>
      </c>
      <c r="AS40" s="118">
        <f>'SS4-Orifice1 (4)'!AS29</f>
        <v>2685.6524014131901</v>
      </c>
      <c r="AT40" s="108">
        <f>'SS4-Orifice1 (4)'!AT29</f>
        <v>-4947.2799811124696</v>
      </c>
      <c r="AU40" s="109">
        <f t="shared" si="7"/>
        <v>0.57832534789297851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(4)'!I30</f>
        <v>0.75</v>
      </c>
      <c r="J41" s="118">
        <f>'SS4-Orifice1 (4)'!J30</f>
        <v>7</v>
      </c>
      <c r="K41" s="118">
        <f>'SS4-Orifice1 (4)'!K30</f>
        <v>0.48244140000000002</v>
      </c>
      <c r="L41" s="118">
        <f>'SS4-Orifice1 (4)'!L30</f>
        <v>1.946567E-3</v>
      </c>
      <c r="M41" s="118">
        <f>'SS4-Orifice1 (4)'!M30</f>
        <v>9.7328349999999998E-4</v>
      </c>
      <c r="N41" s="118">
        <f>'SS4-Orifice1 (4)'!N30</f>
        <v>7</v>
      </c>
      <c r="O41" s="118">
        <f>'SS4-Orifice1 (4)'!O30</f>
        <v>2.8260000000000001</v>
      </c>
      <c r="P41" s="118">
        <f>'SS4-Orifice1 (4)'!P30</f>
        <v>1.946567E-3</v>
      </c>
      <c r="Q41" s="118">
        <f>'SS4-Orifice1 (4)'!Q30</f>
        <v>9.7328349999999998E-4</v>
      </c>
      <c r="R41" s="118">
        <f>'SS4-Orifice1 (4)'!R30</f>
        <v>7</v>
      </c>
      <c r="S41" s="118">
        <f>'SS4-Orifice1 (4)'!S30</f>
        <v>2.8260000000000001</v>
      </c>
      <c r="T41" s="118">
        <f>'SS4-Orifice1 (4)'!T30</f>
        <v>3.4720000000000001E-12</v>
      </c>
      <c r="U41" s="118">
        <f>'SS4-Orifice1 (4)'!U30</f>
        <v>6.3629999999999995E-8</v>
      </c>
      <c r="V41" s="118">
        <f>'SS4-Orifice1 (4)'!V30</f>
        <v>1.20774</v>
      </c>
      <c r="W41" s="118">
        <f>'SS4-Orifice1 (4)'!W30</f>
        <v>1.7999999999999992E-2</v>
      </c>
      <c r="X41" s="118">
        <f>'SS4-Orifice1 (4)'!X30</f>
        <v>60685051.497710504</v>
      </c>
      <c r="Y41" s="118">
        <f>'SS4-Orifice1 (4)'!Y30</f>
        <v>-50</v>
      </c>
      <c r="Z41" s="118">
        <f>'SS4-Orifice1 (4)'!Z30</f>
        <v>4</v>
      </c>
      <c r="AA41" s="118">
        <f>'SS4-Orifice1 (4)'!AA30</f>
        <v>0.114</v>
      </c>
      <c r="AB41" s="118">
        <f>'SS4-Orifice1 (4)'!AB30</f>
        <v>0.04</v>
      </c>
      <c r="AC41" s="118">
        <f>'SS4-Orifice1 (4)'!AC30</f>
        <v>1.59469405580056</v>
      </c>
      <c r="AD41" s="118">
        <f>'SS4-Orifice1 (4)'!AD30</f>
        <v>0.82266616270344295</v>
      </c>
      <c r="AE41" s="118">
        <f>'SS4-Orifice1 (4)'!AE30</f>
        <v>5.6934499732516803</v>
      </c>
      <c r="AF41" s="118">
        <f>'SS4-Orifice1 (4)'!AF30</f>
        <v>2.7059408946810999</v>
      </c>
      <c r="AG41" s="118">
        <f>'SS4-Orifice1 (4)'!AG30</f>
        <v>3.19384045519051</v>
      </c>
      <c r="AH41" s="118">
        <f>'SS4-Orifice1 (4)'!AH30</f>
        <v>3.1894966046504298</v>
      </c>
      <c r="AI41" s="118">
        <f>'SS4-Orifice1 (4)'!AI30</f>
        <v>0.51295117570148896</v>
      </c>
      <c r="AJ41" s="118">
        <f>'SS4-Orifice1 (4)'!AJ30</f>
        <v>1.79241599269594</v>
      </c>
      <c r="AK41" s="118">
        <f>'SS4-Orifice1 (4)'!AK30</f>
        <v>1.59469405580056</v>
      </c>
      <c r="AL41" s="118">
        <f>'SS4-Orifice1 (4)'!AL30</f>
        <v>0.82266616270344295</v>
      </c>
      <c r="AM41" s="118">
        <f>'SS4-Orifice1 (4)'!AM30</f>
        <v>194.967346581546</v>
      </c>
      <c r="AN41" s="118">
        <f>'SS4-Orifice1 (4)'!AN30</f>
        <v>0.77202789309712005</v>
      </c>
      <c r="AO41" s="118">
        <f>'SS4-Orifice1 (4)'!AO30</f>
        <v>72088.934541599505</v>
      </c>
      <c r="AP41" s="118">
        <f>'SS4-Orifice1 (4)'!AP30</f>
        <v>1175.68109648213</v>
      </c>
      <c r="AQ41" s="118">
        <f>'SS4-Orifice1 (4)'!AQ30</f>
        <v>3311.1539511772298</v>
      </c>
      <c r="AR41" s="118">
        <f>'SS4-Orifice1 (4)'!AR30</f>
        <v>4947.1148919390698</v>
      </c>
      <c r="AS41" s="118">
        <f>'SS4-Orifice1 (4)'!AS30</f>
        <v>2794.2356273763799</v>
      </c>
      <c r="AT41" s="108">
        <f>'SS4-Orifice1 (4)'!AT30</f>
        <v>-4947.1148919390698</v>
      </c>
      <c r="AU41" s="109">
        <f t="shared" si="7"/>
        <v>0.51587711116816848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(4)'!I31</f>
        <v>0.75</v>
      </c>
      <c r="J42" s="118">
        <f>'SS4-Orifice1 (4)'!J31</f>
        <v>7</v>
      </c>
      <c r="K42" s="118">
        <f>'SS4-Orifice1 (4)'!K31</f>
        <v>0.48244140000000002</v>
      </c>
      <c r="L42" s="118">
        <f>'SS4-Orifice1 (4)'!L31</f>
        <v>1.946567E-3</v>
      </c>
      <c r="M42" s="118">
        <f>'SS4-Orifice1 (4)'!M31</f>
        <v>9.7328349999999998E-4</v>
      </c>
      <c r="N42" s="118">
        <f>'SS4-Orifice1 (4)'!N31</f>
        <v>7</v>
      </c>
      <c r="O42" s="118">
        <f>'SS4-Orifice1 (4)'!O31</f>
        <v>2.8260000000000001</v>
      </c>
      <c r="P42" s="118">
        <f>'SS4-Orifice1 (4)'!P31</f>
        <v>1.946567E-3</v>
      </c>
      <c r="Q42" s="118">
        <f>'SS4-Orifice1 (4)'!Q31</f>
        <v>9.7328349999999998E-4</v>
      </c>
      <c r="R42" s="118">
        <f>'SS4-Orifice1 (4)'!R31</f>
        <v>7</v>
      </c>
      <c r="S42" s="118">
        <f>'SS4-Orifice1 (4)'!S31</f>
        <v>2.8260000000000001</v>
      </c>
      <c r="T42" s="118">
        <f>'SS4-Orifice1 (4)'!T31</f>
        <v>3.4720000000000001E-12</v>
      </c>
      <c r="U42" s="118">
        <f>'SS4-Orifice1 (4)'!U31</f>
        <v>6.3629999999999995E-8</v>
      </c>
      <c r="V42" s="118">
        <f>'SS4-Orifice1 (4)'!V31</f>
        <v>1.20774</v>
      </c>
      <c r="W42" s="118">
        <f>'SS4-Orifice1 (4)'!W31</f>
        <v>1.999999999999999E-2</v>
      </c>
      <c r="X42" s="118">
        <f>'SS4-Orifice1 (4)'!X31</f>
        <v>74919816.6638401</v>
      </c>
      <c r="Y42" s="118">
        <f>'SS4-Orifice1 (4)'!Y31</f>
        <v>-50</v>
      </c>
      <c r="Z42" s="118">
        <f>'SS4-Orifice1 (4)'!Z31</f>
        <v>4</v>
      </c>
      <c r="AA42" s="118">
        <f>'SS4-Orifice1 (4)'!AA31</f>
        <v>0.114</v>
      </c>
      <c r="AB42" s="118">
        <f>'SS4-Orifice1 (4)'!AB31</f>
        <v>0.04</v>
      </c>
      <c r="AC42" s="118">
        <f>'SS4-Orifice1 (4)'!AC31</f>
        <v>1.7636254761514101</v>
      </c>
      <c r="AD42" s="118">
        <f>'SS4-Orifice1 (4)'!AD31</f>
        <v>0.81363769002044195</v>
      </c>
      <c r="AE42" s="118">
        <f>'SS4-Orifice1 (4)'!AE31</f>
        <v>5.69345197038301</v>
      </c>
      <c r="AF42" s="118">
        <f>'SS4-Orifice1 (4)'!AF31</f>
        <v>2.75562578135363</v>
      </c>
      <c r="AG42" s="118">
        <f>'SS4-Orifice1 (4)'!AG31</f>
        <v>3.20830227973704</v>
      </c>
      <c r="AH42" s="118">
        <f>'SS4-Orifice1 (4)'!AH31</f>
        <v>3.19894376742038</v>
      </c>
      <c r="AI42" s="118">
        <f>'SS4-Orifice1 (4)'!AI31</f>
        <v>0.49945383708012703</v>
      </c>
      <c r="AJ42" s="118">
        <f>'SS4-Orifice1 (4)'!AJ31</f>
        <v>1.9828071765725299</v>
      </c>
      <c r="AK42" s="118">
        <f>'SS4-Orifice1 (4)'!AK31</f>
        <v>1.7636254761514101</v>
      </c>
      <c r="AL42" s="118">
        <f>'SS4-Orifice1 (4)'!AL31</f>
        <v>0.81363769002044195</v>
      </c>
      <c r="AM42" s="118">
        <f>'SS4-Orifice1 (4)'!AM31</f>
        <v>197.090668816705</v>
      </c>
      <c r="AN42" s="118">
        <f>'SS4-Orifice1 (4)'!AN31</f>
        <v>0.94998778613096302</v>
      </c>
      <c r="AO42" s="118">
        <f>'SS4-Orifice1 (4)'!AO31</f>
        <v>64808.565422269501</v>
      </c>
      <c r="AP42" s="118">
        <f>'SS4-Orifice1 (4)'!AP31</f>
        <v>1181.8942786243899</v>
      </c>
      <c r="AQ42" s="118">
        <f>'SS4-Orifice1 (4)'!AQ31</f>
        <v>3310.3334525260302</v>
      </c>
      <c r="AR42" s="118">
        <f>'SS4-Orifice1 (4)'!AR31</f>
        <v>4946.9878096831699</v>
      </c>
      <c r="AS42" s="118">
        <f>'SS4-Orifice1 (4)'!AS31</f>
        <v>2783.8214874798</v>
      </c>
      <c r="AT42" s="108">
        <f>'SS4-Orifice1 (4)'!AT31</f>
        <v>-4946.9878096831699</v>
      </c>
      <c r="AU42" s="109">
        <f t="shared" si="7"/>
        <v>0.46134380628021154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(4)'!I32</f>
        <v>0.75</v>
      </c>
      <c r="J43" s="118">
        <f>'SS4-Orifice1 (4)'!J32</f>
        <v>7</v>
      </c>
      <c r="K43" s="118">
        <f>'SS4-Orifice1 (4)'!K32</f>
        <v>0.48244140000000002</v>
      </c>
      <c r="L43" s="118">
        <f>'SS4-Orifice1 (4)'!L32</f>
        <v>1.946567E-3</v>
      </c>
      <c r="M43" s="118">
        <f>'SS4-Orifice1 (4)'!M32</f>
        <v>9.7328349999999998E-4</v>
      </c>
      <c r="N43" s="118">
        <f>'SS4-Orifice1 (4)'!N32</f>
        <v>7</v>
      </c>
      <c r="O43" s="118">
        <f>'SS4-Orifice1 (4)'!O32</f>
        <v>2.8260000000000001</v>
      </c>
      <c r="P43" s="118">
        <f>'SS4-Orifice1 (4)'!P32</f>
        <v>1.946567E-3</v>
      </c>
      <c r="Q43" s="118">
        <f>'SS4-Orifice1 (4)'!Q32</f>
        <v>9.7328349999999998E-4</v>
      </c>
      <c r="R43" s="118">
        <f>'SS4-Orifice1 (4)'!R32</f>
        <v>7</v>
      </c>
      <c r="S43" s="118">
        <f>'SS4-Orifice1 (4)'!S32</f>
        <v>2.8260000000000001</v>
      </c>
      <c r="T43" s="118">
        <f>'SS4-Orifice1 (4)'!T32</f>
        <v>3.4720000000000001E-12</v>
      </c>
      <c r="U43" s="118">
        <f>'SS4-Orifice1 (4)'!U32</f>
        <v>6.3629999999999995E-8</v>
      </c>
      <c r="V43" s="118">
        <f>'SS4-Orifice1 (4)'!V32</f>
        <v>1.20774</v>
      </c>
      <c r="W43" s="118">
        <f>'SS4-Orifice1 (4)'!W32</f>
        <v>2.8999999999999998E-2</v>
      </c>
      <c r="X43" s="118">
        <f>'SS4-Orifice1 (4)'!X32</f>
        <v>157518914.53572401</v>
      </c>
      <c r="Y43" s="118">
        <f>'SS4-Orifice1 (4)'!Y32</f>
        <v>-50</v>
      </c>
      <c r="Z43" s="118">
        <f>'SS4-Orifice1 (4)'!Z32</f>
        <v>4</v>
      </c>
      <c r="AA43" s="118">
        <f>'SS4-Orifice1 (4)'!AA32</f>
        <v>0.114</v>
      </c>
      <c r="AB43" s="118">
        <f>'SS4-Orifice1 (4)'!AB32</f>
        <v>0.04</v>
      </c>
      <c r="AC43" s="118">
        <f>'SS4-Orifice1 (4)'!AC32</f>
        <v>2.6387324361380999</v>
      </c>
      <c r="AD43" s="118">
        <f>'SS4-Orifice1 (4)'!AD32</f>
        <v>0.71260220854963197</v>
      </c>
      <c r="AE43" s="118">
        <f>'SS4-Orifice1 (4)'!AE32</f>
        <v>5.69013074097081</v>
      </c>
      <c r="AF43" s="118">
        <f>'SS4-Orifice1 (4)'!AF32</f>
        <v>2.6149846020122798</v>
      </c>
      <c r="AG43" s="118">
        <f>'SS4-Orifice1 (4)'!AG32</f>
        <v>3.2069511294060602</v>
      </c>
      <c r="AH43" s="118">
        <f>'SS4-Orifice1 (4)'!AH32</f>
        <v>3.2173833974880601</v>
      </c>
      <c r="AI43" s="118">
        <f>'SS4-Orifice1 (4)'!AI32</f>
        <v>0.42535743919090002</v>
      </c>
      <c r="AJ43" s="118">
        <f>'SS4-Orifice1 (4)'!AJ32</f>
        <v>3.0875640131082802</v>
      </c>
      <c r="AK43" s="118">
        <f>'SS4-Orifice1 (4)'!AK32</f>
        <v>2.6387324361380999</v>
      </c>
      <c r="AL43" s="118">
        <f>'SS4-Orifice1 (4)'!AL32</f>
        <v>0.71260220854963197</v>
      </c>
      <c r="AM43" s="118">
        <f>'SS4-Orifice1 (4)'!AM32</f>
        <v>224.478989411985</v>
      </c>
      <c r="AN43" s="118">
        <f>'SS4-Orifice1 (4)'!AN32</f>
        <v>1.92613022758847</v>
      </c>
      <c r="AO43" s="118">
        <f>'SS4-Orifice1 (4)'!AO32</f>
        <v>47866.234499062703</v>
      </c>
      <c r="AP43" s="118">
        <f>'SS4-Orifice1 (4)'!AP32</f>
        <v>1099.11574751532</v>
      </c>
      <c r="AQ43" s="118">
        <f>'SS4-Orifice1 (4)'!AQ32</f>
        <v>3311.1893837499701</v>
      </c>
      <c r="AR43" s="118">
        <f>'SS4-Orifice1 (4)'!AR32</f>
        <v>4946.9766236822697</v>
      </c>
      <c r="AS43" s="118">
        <f>'SS4-Orifice1 (4)'!AS32</f>
        <v>2580.1270340905598</v>
      </c>
      <c r="AT43" s="108">
        <f>'SS4-Orifice1 (4)'!AT32</f>
        <v>-4946.9766236822697</v>
      </c>
      <c r="AU43" s="109">
        <f t="shared" si="7"/>
        <v>0.27005474249316325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(4)'!I33</f>
        <v>0.75</v>
      </c>
      <c r="J44" s="118">
        <f>'SS4-Orifice1 (4)'!J33</f>
        <v>7</v>
      </c>
      <c r="K44" s="118">
        <f>'SS4-Orifice1 (4)'!K33</f>
        <v>0.48244140000000002</v>
      </c>
      <c r="L44" s="118">
        <f>'SS4-Orifice1 (4)'!L33</f>
        <v>1.946567E-3</v>
      </c>
      <c r="M44" s="118">
        <f>'SS4-Orifice1 (4)'!M33</f>
        <v>9.7328349999999998E-4</v>
      </c>
      <c r="N44" s="118">
        <f>'SS4-Orifice1 (4)'!N33</f>
        <v>7</v>
      </c>
      <c r="O44" s="118">
        <f>'SS4-Orifice1 (4)'!O33</f>
        <v>2.8260000000000001</v>
      </c>
      <c r="P44" s="118">
        <f>'SS4-Orifice1 (4)'!P33</f>
        <v>1.946567E-3</v>
      </c>
      <c r="Q44" s="118">
        <f>'SS4-Orifice1 (4)'!Q33</f>
        <v>9.7328349999999998E-4</v>
      </c>
      <c r="R44" s="118">
        <f>'SS4-Orifice1 (4)'!R33</f>
        <v>7</v>
      </c>
      <c r="S44" s="118">
        <f>'SS4-Orifice1 (4)'!S33</f>
        <v>2.8260000000000001</v>
      </c>
      <c r="T44" s="118">
        <f>'SS4-Orifice1 (4)'!T33</f>
        <v>3.4720000000000001E-12</v>
      </c>
      <c r="U44" s="118">
        <f>'SS4-Orifice1 (4)'!U33</f>
        <v>6.3629999999999995E-8</v>
      </c>
      <c r="V44" s="118">
        <f>'SS4-Orifice1 (4)'!V33</f>
        <v>1.20774</v>
      </c>
      <c r="W44" s="118">
        <f>'SS4-Orifice1 (4)'!W33</f>
        <v>3.2000000000000001E-2</v>
      </c>
      <c r="X44" s="118">
        <f>'SS4-Orifice1 (4)'!X33</f>
        <v>191794730.65943101</v>
      </c>
      <c r="Y44" s="118">
        <f>'SS4-Orifice1 (4)'!Y33</f>
        <v>-50</v>
      </c>
      <c r="Z44" s="118">
        <f>'SS4-Orifice1 (4)'!Z33</f>
        <v>4</v>
      </c>
      <c r="AA44" s="118">
        <f>'SS4-Orifice1 (4)'!AA33</f>
        <v>0.114</v>
      </c>
      <c r="AB44" s="118">
        <f>'SS4-Orifice1 (4)'!AB33</f>
        <v>0.04</v>
      </c>
      <c r="AC44" s="118">
        <f>'SS4-Orifice1 (4)'!AC33</f>
        <v>2.9832993038700901</v>
      </c>
      <c r="AD44" s="118">
        <f>'SS4-Orifice1 (4)'!AD33</f>
        <v>0.67294164330586104</v>
      </c>
      <c r="AE44" s="118">
        <f>'SS4-Orifice1 (4)'!AE33</f>
        <v>5.6888525769156004</v>
      </c>
      <c r="AF44" s="118">
        <f>'SS4-Orifice1 (4)'!AF33</f>
        <v>2.4798155377216</v>
      </c>
      <c r="AG44" s="118">
        <f>'SS4-Orifice1 (4)'!AG33</f>
        <v>3.20540795110638</v>
      </c>
      <c r="AH44" s="118">
        <f>'SS4-Orifice1 (4)'!AH33</f>
        <v>3.2013802627215999</v>
      </c>
      <c r="AI44" s="118">
        <f>'SS4-Orifice1 (4)'!AI33</f>
        <v>0.39679300588446498</v>
      </c>
      <c r="AJ44" s="118">
        <f>'SS4-Orifice1 (4)'!AJ33</f>
        <v>3.5459941224600802</v>
      </c>
      <c r="AK44" s="118">
        <f>'SS4-Orifice1 (4)'!AK33</f>
        <v>2.9832993038700901</v>
      </c>
      <c r="AL44" s="118">
        <f>'SS4-Orifice1 (4)'!AL33</f>
        <v>0.67294164330586104</v>
      </c>
      <c r="AM44" s="118">
        <f>'SS4-Orifice1 (4)'!AM33</f>
        <v>237.281956569074</v>
      </c>
      <c r="AN44" s="118">
        <f>'SS4-Orifice1 (4)'!AN33</f>
        <v>2.31035766056422</v>
      </c>
      <c r="AO44" s="118">
        <f>'SS4-Orifice1 (4)'!AO33</f>
        <v>45125.799439080598</v>
      </c>
      <c r="AP44" s="118">
        <f>'SS4-Orifice1 (4)'!AP33</f>
        <v>877.00346035854204</v>
      </c>
      <c r="AQ44" s="118">
        <f>'SS4-Orifice1 (4)'!AQ33</f>
        <v>3310.4705098958598</v>
      </c>
      <c r="AR44" s="118">
        <f>'SS4-Orifice1 (4)'!AR33</f>
        <v>4947.03764484168</v>
      </c>
      <c r="AS44" s="118">
        <f>'SS4-Orifice1 (4)'!AS33</f>
        <v>2062.2225959657799</v>
      </c>
      <c r="AT44" s="108">
        <f>'SS4-Orifice1 (4)'!AT33</f>
        <v>-4947.03764484168</v>
      </c>
      <c r="AU44" s="109">
        <f t="shared" si="7"/>
        <v>0.22556960424081027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(4)'!I34</f>
        <v>0.75</v>
      </c>
      <c r="J45" s="118">
        <f>'SS4-Orifice1 (4)'!J34</f>
        <v>7</v>
      </c>
      <c r="K45" s="118">
        <f>'SS4-Orifice1 (4)'!K34</f>
        <v>0.48244140000000002</v>
      </c>
      <c r="L45" s="118">
        <f>'SS4-Orifice1 (4)'!L34</f>
        <v>1.946567E-3</v>
      </c>
      <c r="M45" s="118">
        <f>'SS4-Orifice1 (4)'!M34</f>
        <v>9.7328349999999998E-4</v>
      </c>
      <c r="N45" s="118">
        <f>'SS4-Orifice1 (4)'!N34</f>
        <v>7</v>
      </c>
      <c r="O45" s="118">
        <f>'SS4-Orifice1 (4)'!O34</f>
        <v>2.8260000000000001</v>
      </c>
      <c r="P45" s="118">
        <f>'SS4-Orifice1 (4)'!P34</f>
        <v>1.946567E-3</v>
      </c>
      <c r="Q45" s="118">
        <f>'SS4-Orifice1 (4)'!Q34</f>
        <v>9.7328349999999998E-4</v>
      </c>
      <c r="R45" s="118">
        <f>'SS4-Orifice1 (4)'!R34</f>
        <v>7</v>
      </c>
      <c r="S45" s="118">
        <f>'SS4-Orifice1 (4)'!S34</f>
        <v>2.8260000000000001</v>
      </c>
      <c r="T45" s="118">
        <f>'SS4-Orifice1 (4)'!T34</f>
        <v>3.4720000000000001E-12</v>
      </c>
      <c r="U45" s="118">
        <f>'SS4-Orifice1 (4)'!U34</f>
        <v>6.3629999999999995E-8</v>
      </c>
      <c r="V45" s="118">
        <f>'SS4-Orifice1 (4)'!V34</f>
        <v>1.20774</v>
      </c>
      <c r="W45" s="118">
        <f>'SS4-Orifice1 (4)'!W34</f>
        <v>3.2999999999999995E-2</v>
      </c>
      <c r="X45" s="118">
        <f>'SS4-Orifice1 (4)'!X34</f>
        <v>203969200.86730501</v>
      </c>
      <c r="Y45" s="118">
        <f>'SS4-Orifice1 (4)'!Y34</f>
        <v>-50</v>
      </c>
      <c r="Z45" s="118">
        <f>'SS4-Orifice1 (4)'!Z34</f>
        <v>4</v>
      </c>
      <c r="AA45" s="118">
        <f>'SS4-Orifice1 (4)'!AA34</f>
        <v>0.114</v>
      </c>
      <c r="AB45" s="118">
        <f>'SS4-Orifice1 (4)'!AB34</f>
        <v>0.04</v>
      </c>
      <c r="AC45" s="118">
        <f>'SS4-Orifice1 (4)'!AC34</f>
        <v>3.0452843872950099</v>
      </c>
      <c r="AD45" s="118">
        <f>'SS4-Orifice1 (4)'!AD34</f>
        <v>0.62856412487222801</v>
      </c>
      <c r="AE45" s="118">
        <f>'SS4-Orifice1 (4)'!AE34</f>
        <v>5.6868075144272696</v>
      </c>
      <c r="AF45" s="118">
        <f>'SS4-Orifice1 (4)'!AF34</f>
        <v>2.2560047253729598</v>
      </c>
      <c r="AG45" s="118">
        <f>'SS4-Orifice1 (4)'!AG34</f>
        <v>3.19512881594021</v>
      </c>
      <c r="AH45" s="118">
        <f>'SS4-Orifice1 (4)'!AH34</f>
        <v>3.2017801002620798</v>
      </c>
      <c r="AI45" s="118">
        <f>'SS4-Orifice1 (4)'!AI34</f>
        <v>0.38697249035773901</v>
      </c>
      <c r="AJ45" s="118">
        <f>'SS4-Orifice1 (4)'!AJ34</f>
        <v>3.7088235799970999</v>
      </c>
      <c r="AK45" s="118">
        <f>'SS4-Orifice1 (4)'!AK34</f>
        <v>3.0452843872950099</v>
      </c>
      <c r="AL45" s="118">
        <f>'SS4-Orifice1 (4)'!AL34</f>
        <v>0.62856412487222801</v>
      </c>
      <c r="AM45" s="118">
        <f>'SS4-Orifice1 (4)'!AM34</f>
        <v>253.65605994215301</v>
      </c>
      <c r="AN45" s="118">
        <f>'SS4-Orifice1 (4)'!AN34</f>
        <v>2.4167202624227802</v>
      </c>
      <c r="AO45" s="118">
        <f>'SS4-Orifice1 (4)'!AO34</f>
        <v>44037.494579305101</v>
      </c>
      <c r="AP45" s="118">
        <f>'SS4-Orifice1 (4)'!AP34</f>
        <v>1017.98476837359</v>
      </c>
      <c r="AQ45" s="118">
        <f>'SS4-Orifice1 (4)'!AQ34</f>
        <v>3309.9928091358502</v>
      </c>
      <c r="AR45" s="118">
        <f>'SS4-Orifice1 (4)'!AR34</f>
        <v>4946.8891469703804</v>
      </c>
      <c r="AS45" s="118">
        <f>'SS4-Orifice1 (4)'!AS34</f>
        <v>2377.2760032838</v>
      </c>
      <c r="AT45" s="108">
        <f>'SS4-Orifice1 (4)'!AT34</f>
        <v>-4946.8891469703804</v>
      </c>
      <c r="AU45" s="109">
        <f t="shared" si="7"/>
        <v>0.20640572272810076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(4)'!I35</f>
        <v>0.75</v>
      </c>
      <c r="J46" s="118">
        <f>'SS4-Orifice1 (4)'!J35</f>
        <v>7</v>
      </c>
      <c r="K46" s="118">
        <f>'SS4-Orifice1 (4)'!K35</f>
        <v>0.48244140000000002</v>
      </c>
      <c r="L46" s="118">
        <f>'SS4-Orifice1 (4)'!L35</f>
        <v>1.946567E-3</v>
      </c>
      <c r="M46" s="118">
        <f>'SS4-Orifice1 (4)'!M35</f>
        <v>9.7328349999999998E-4</v>
      </c>
      <c r="N46" s="118">
        <f>'SS4-Orifice1 (4)'!N35</f>
        <v>7</v>
      </c>
      <c r="O46" s="118">
        <f>'SS4-Orifice1 (4)'!O35</f>
        <v>2.8260000000000001</v>
      </c>
      <c r="P46" s="118">
        <f>'SS4-Orifice1 (4)'!P35</f>
        <v>1.946567E-3</v>
      </c>
      <c r="Q46" s="118">
        <f>'SS4-Orifice1 (4)'!Q35</f>
        <v>9.7328349999999998E-4</v>
      </c>
      <c r="R46" s="118">
        <f>'SS4-Orifice1 (4)'!R35</f>
        <v>7</v>
      </c>
      <c r="S46" s="118">
        <f>'SS4-Orifice1 (4)'!S35</f>
        <v>2.8260000000000001</v>
      </c>
      <c r="T46" s="118">
        <f>'SS4-Orifice1 (4)'!T35</f>
        <v>3.4720000000000001E-12</v>
      </c>
      <c r="U46" s="118">
        <f>'SS4-Orifice1 (4)'!U35</f>
        <v>6.3629999999999995E-8</v>
      </c>
      <c r="V46" s="118">
        <f>'SS4-Orifice1 (4)'!V35</f>
        <v>1.20774</v>
      </c>
      <c r="W46" s="118">
        <f>'SS4-Orifice1 (4)'!W35</f>
        <v>4.0000000000000042E-2</v>
      </c>
      <c r="X46" s="118">
        <f>'SS4-Orifice1 (4)'!X35</f>
        <v>299679266.65535998</v>
      </c>
      <c r="Y46" s="118">
        <f>'SS4-Orifice1 (4)'!Y35</f>
        <v>-50</v>
      </c>
      <c r="Z46" s="118">
        <f>'SS4-Orifice1 (4)'!Z35</f>
        <v>4</v>
      </c>
      <c r="AA46" s="118">
        <f>'SS4-Orifice1 (4)'!AA35</f>
        <v>0.114</v>
      </c>
      <c r="AB46" s="118">
        <f>'SS4-Orifice1 (4)'!AB35</f>
        <v>0.04</v>
      </c>
      <c r="AC46" s="118">
        <f>'SS4-Orifice1 (4)'!AC35</f>
        <v>3.9084089621007201</v>
      </c>
      <c r="AD46" s="118">
        <f>'SS4-Orifice1 (4)'!AD35</f>
        <v>0.51902589917555197</v>
      </c>
      <c r="AE46" s="118">
        <f>'SS4-Orifice1 (4)'!AE35</f>
        <v>5.6934419847263298</v>
      </c>
      <c r="AF46" s="118">
        <f>'SS4-Orifice1 (4)'!AF35</f>
        <v>2.2227665341610598</v>
      </c>
      <c r="AG46" s="118">
        <f>'SS4-Orifice1 (4)'!AG35</f>
        <v>3.1998858104571402</v>
      </c>
      <c r="AH46" s="118">
        <f>'SS4-Orifice1 (4)'!AH35</f>
        <v>3.1893517768938202</v>
      </c>
      <c r="AI46" s="118">
        <f>'SS4-Orifice1 (4)'!AI35</f>
        <v>0.31269473969365502</v>
      </c>
      <c r="AJ46" s="118">
        <f>'SS4-Orifice1 (4)'!AJ35</f>
        <v>4.98889774580568</v>
      </c>
      <c r="AK46" s="118">
        <f>'SS4-Orifice1 (4)'!AK35</f>
        <v>3.9084089621007201</v>
      </c>
      <c r="AL46" s="118">
        <f>'SS4-Orifice1 (4)'!AL35</f>
        <v>0.51902589917555197</v>
      </c>
      <c r="AM46" s="118">
        <f>'SS4-Orifice1 (4)'!AM35</f>
        <v>262.54826554121001</v>
      </c>
      <c r="AN46" s="118">
        <f>'SS4-Orifice1 (4)'!AN35</f>
        <v>3.3893830629251598</v>
      </c>
      <c r="AO46" s="118">
        <f>'SS4-Orifice1 (4)'!AO35</f>
        <v>40319.6951265108</v>
      </c>
      <c r="AP46" s="118">
        <f>'SS4-Orifice1 (4)'!AP35</f>
        <v>928.92441929254301</v>
      </c>
      <c r="AQ46" s="118">
        <f>'SS4-Orifice1 (4)'!AQ35</f>
        <v>3310.84255653847</v>
      </c>
      <c r="AR46" s="118">
        <f>'SS4-Orifice1 (4)'!AR35</f>
        <v>4946.9331283923202</v>
      </c>
      <c r="AS46" s="118">
        <f>'SS4-Orifice1 (4)'!AS35</f>
        <v>2198.3959598736201</v>
      </c>
      <c r="AT46" s="108">
        <f>'SS4-Orifice1 (4)'!AT35</f>
        <v>-4946.9331283923202</v>
      </c>
      <c r="AU46" s="109">
        <f t="shared" si="7"/>
        <v>0.13279723391499496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(4)'!I36</f>
        <v>0.75</v>
      </c>
      <c r="J47" s="118">
        <f>'SS4-Orifice1 (4)'!J36</f>
        <v>7</v>
      </c>
      <c r="K47" s="118">
        <f>'SS4-Orifice1 (4)'!K36</f>
        <v>0.48244140000000002</v>
      </c>
      <c r="L47" s="118">
        <f>'SS4-Orifice1 (4)'!L36</f>
        <v>1.946567E-3</v>
      </c>
      <c r="M47" s="118">
        <f>'SS4-Orifice1 (4)'!M36</f>
        <v>9.7328349999999998E-4</v>
      </c>
      <c r="N47" s="118">
        <f>'SS4-Orifice1 (4)'!N36</f>
        <v>7</v>
      </c>
      <c r="O47" s="118">
        <f>'SS4-Orifice1 (4)'!O36</f>
        <v>2.8260000000000001</v>
      </c>
      <c r="P47" s="118">
        <f>'SS4-Orifice1 (4)'!P36</f>
        <v>1.946567E-3</v>
      </c>
      <c r="Q47" s="118">
        <f>'SS4-Orifice1 (4)'!Q36</f>
        <v>9.7328349999999998E-4</v>
      </c>
      <c r="R47" s="118">
        <f>'SS4-Orifice1 (4)'!R36</f>
        <v>7</v>
      </c>
      <c r="S47" s="118">
        <f>'SS4-Orifice1 (4)'!S36</f>
        <v>2.8260000000000001</v>
      </c>
      <c r="T47" s="118">
        <f>'SS4-Orifice1 (4)'!T36</f>
        <v>3.4720000000000001E-12</v>
      </c>
      <c r="U47" s="118">
        <f>'SS4-Orifice1 (4)'!U36</f>
        <v>6.3629999999999995E-8</v>
      </c>
      <c r="V47" s="118">
        <f>'SS4-Orifice1 (4)'!V36</f>
        <v>1.20774</v>
      </c>
      <c r="W47" s="118">
        <f>'SS4-Orifice1 (4)'!W36</f>
        <v>4.6999999999999952E-2</v>
      </c>
      <c r="X47" s="118">
        <f>'SS4-Orifice1 (4)'!X36</f>
        <v>413744687.526057</v>
      </c>
      <c r="Y47" s="118">
        <f>'SS4-Orifice1 (4)'!Y36</f>
        <v>-50</v>
      </c>
      <c r="Z47" s="118">
        <f>'SS4-Orifice1 (4)'!Z36</f>
        <v>4</v>
      </c>
      <c r="AA47" s="118">
        <f>'SS4-Orifice1 (4)'!AA36</f>
        <v>0.114</v>
      </c>
      <c r="AB47" s="118">
        <f>'SS4-Orifice1 (4)'!AB36</f>
        <v>0.04</v>
      </c>
      <c r="AC47" s="118">
        <f>'SS4-Orifice1 (4)'!AC36</f>
        <v>4.8223734343735503</v>
      </c>
      <c r="AD47" s="118">
        <f>'SS4-Orifice1 (4)'!AD36</f>
        <v>0.42750338346245598</v>
      </c>
      <c r="AE47" s="118">
        <f>'SS4-Orifice1 (4)'!AE36</f>
        <v>5.6390976928074501</v>
      </c>
      <c r="AF47" s="118">
        <f>'SS4-Orifice1 (4)'!AF36</f>
        <v>2.2905148350106601</v>
      </c>
      <c r="AG47" s="118">
        <f>'SS4-Orifice1 (4)'!AG36</f>
        <v>3.2101941620215699</v>
      </c>
      <c r="AH47" s="118">
        <f>'SS4-Orifice1 (4)'!AH36</f>
        <v>3.2121733651942201</v>
      </c>
      <c r="AI47" s="118">
        <f>'SS4-Orifice1 (4)'!AI36</f>
        <v>0.24652449341398699</v>
      </c>
      <c r="AJ47" s="118">
        <f>'SS4-Orifice1 (4)'!AJ36</f>
        <v>6.5143292525953296</v>
      </c>
      <c r="AK47" s="118">
        <f>'SS4-Orifice1 (4)'!AK36</f>
        <v>4.8223734343735503</v>
      </c>
      <c r="AL47" s="118">
        <f>'SS4-Orifice1 (4)'!AL36</f>
        <v>0.42750338346245598</v>
      </c>
      <c r="AM47" s="118">
        <f>'SS4-Orifice1 (4)'!AM36</f>
        <v>269.80834097182901</v>
      </c>
      <c r="AN47" s="118">
        <f>'SS4-Orifice1 (4)'!AN36</f>
        <v>4.3948700509110896</v>
      </c>
      <c r="AO47" s="118">
        <f>'SS4-Orifice1 (4)'!AO36</f>
        <v>38378.504398641402</v>
      </c>
      <c r="AP47" s="118">
        <f>'SS4-Orifice1 (4)'!AP36</f>
        <v>859.55020936635105</v>
      </c>
      <c r="AQ47" s="118">
        <f>'SS4-Orifice1 (4)'!AQ36</f>
        <v>3216.1049088272298</v>
      </c>
      <c r="AR47" s="118">
        <f>'SS4-Orifice1 (4)'!AR36</f>
        <v>4946.7973521471304</v>
      </c>
      <c r="AS47" s="118">
        <f>'SS4-Orifice1 (4)'!AS36</f>
        <v>2034.1461632185001</v>
      </c>
      <c r="AT47" s="108">
        <f>'SS4-Orifice1 (4)'!AT36</f>
        <v>-4946.7973521471304</v>
      </c>
      <c r="AU47" s="109">
        <f t="shared" si="7"/>
        <v>8.8649995542701213E-2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(4)'!I37</f>
        <v>0.75</v>
      </c>
      <c r="J48" s="118">
        <f>'SS4-Orifice1 (4)'!J37</f>
        <v>7</v>
      </c>
      <c r="K48" s="118">
        <f>'SS4-Orifice1 (4)'!K37</f>
        <v>0.48244140000000002</v>
      </c>
      <c r="L48" s="118">
        <f>'SS4-Orifice1 (4)'!L37</f>
        <v>1.946567E-3</v>
      </c>
      <c r="M48" s="118">
        <f>'SS4-Orifice1 (4)'!M37</f>
        <v>9.7328349999999998E-4</v>
      </c>
      <c r="N48" s="118">
        <f>'SS4-Orifice1 (4)'!N37</f>
        <v>7</v>
      </c>
      <c r="O48" s="118">
        <f>'SS4-Orifice1 (4)'!O37</f>
        <v>2.8260000000000001</v>
      </c>
      <c r="P48" s="118">
        <f>'SS4-Orifice1 (4)'!P37</f>
        <v>1.946567E-3</v>
      </c>
      <c r="Q48" s="118">
        <f>'SS4-Orifice1 (4)'!Q37</f>
        <v>9.7328349999999998E-4</v>
      </c>
      <c r="R48" s="118">
        <f>'SS4-Orifice1 (4)'!R37</f>
        <v>7</v>
      </c>
      <c r="S48" s="118">
        <f>'SS4-Orifice1 (4)'!S37</f>
        <v>2.8260000000000001</v>
      </c>
      <c r="T48" s="118">
        <f>'SS4-Orifice1 (4)'!T37</f>
        <v>3.4720000000000001E-12</v>
      </c>
      <c r="U48" s="118">
        <f>'SS4-Orifice1 (4)'!U37</f>
        <v>6.3629999999999995E-8</v>
      </c>
      <c r="V48" s="118">
        <f>'SS4-Orifice1 (4)'!V37</f>
        <v>1.20774</v>
      </c>
      <c r="W48" s="118">
        <f>'SS4-Orifice1 (4)'!W37</f>
        <v>6.2999999999999987E-2</v>
      </c>
      <c r="X48" s="118">
        <f>'SS4-Orifice1 (4)'!X37</f>
        <v>743391880.84695303</v>
      </c>
      <c r="Y48" s="118">
        <f>'SS4-Orifice1 (4)'!Y37</f>
        <v>-50</v>
      </c>
      <c r="Z48" s="118">
        <f>'SS4-Orifice1 (4)'!Z37</f>
        <v>4</v>
      </c>
      <c r="AA48" s="118">
        <f>'SS4-Orifice1 (4)'!AA37</f>
        <v>0.114</v>
      </c>
      <c r="AB48" s="118">
        <f>'SS4-Orifice1 (4)'!AB37</f>
        <v>0.04</v>
      </c>
      <c r="AC48" s="118">
        <f>'SS4-Orifice1 (4)'!AC37</f>
        <v>5.9481310209707496</v>
      </c>
      <c r="AD48" s="118">
        <f>'SS4-Orifice1 (4)'!AD37</f>
        <v>0.15539621479551899</v>
      </c>
      <c r="AE48" s="118">
        <f>'SS4-Orifice1 (4)'!AE37</f>
        <v>5.6712139129537498</v>
      </c>
      <c r="AF48" s="118">
        <f>'SS4-Orifice1 (4)'!AF37</f>
        <v>2.35657621167885</v>
      </c>
      <c r="AG48" s="118">
        <f>'SS4-Orifice1 (4)'!AG37</f>
        <v>3.2128122531477898</v>
      </c>
      <c r="AH48" s="118">
        <f>'SS4-Orifice1 (4)'!AH37</f>
        <v>3.20773751195587</v>
      </c>
      <c r="AI48" s="118">
        <f>'SS4-Orifice1 (4)'!AI37</f>
        <v>8.8255642280384697E-2</v>
      </c>
      <c r="AJ48" s="118">
        <f>'SS4-Orifice1 (4)'!AJ37</f>
        <v>9.6873121320816296</v>
      </c>
      <c r="AK48" s="118">
        <f>'SS4-Orifice1 (4)'!AK37</f>
        <v>5.9481310209707496</v>
      </c>
      <c r="AL48" s="118">
        <f>'SS4-Orifice1 (4)'!AL37</f>
        <v>0.15539621479551899</v>
      </c>
      <c r="AM48" s="118">
        <f>'SS4-Orifice1 (4)'!AM37</f>
        <v>475.65593902177102</v>
      </c>
      <c r="AN48" s="118">
        <f>'SS4-Orifice1 (4)'!AN37</f>
        <v>5.7927348061752397</v>
      </c>
      <c r="AO48" s="118">
        <f>'SS4-Orifice1 (4)'!AO37</f>
        <v>35926.225162661598</v>
      </c>
      <c r="AP48" s="118">
        <f>'SS4-Orifice1 (4)'!AP37</f>
        <v>510.18107504450097</v>
      </c>
      <c r="AQ48" s="118">
        <f>'SS4-Orifice1 (4)'!AQ37</f>
        <v>2024.01465736673</v>
      </c>
      <c r="AR48" s="118">
        <f>'SS4-Orifice1 (4)'!AR37</f>
        <v>3863.3519519022402</v>
      </c>
      <c r="AS48" s="118">
        <f>'SS4-Orifice1 (4)'!AS37</f>
        <v>1252.3890803504401</v>
      </c>
      <c r="AT48" s="108">
        <f>'SS4-Orifice1 (4)'!AT37</f>
        <v>-3863.3519519022402</v>
      </c>
      <c r="AU48" s="109">
        <f t="shared" si="7"/>
        <v>2.6125217189677499E-2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(4)'!I38</f>
        <v>0.75</v>
      </c>
      <c r="J49" s="112">
        <f>'SS4-Orifice1 (4)'!J38</f>
        <v>7</v>
      </c>
      <c r="K49" s="112">
        <f>'SS4-Orifice1 (4)'!K38</f>
        <v>0.48244140000000002</v>
      </c>
      <c r="L49" s="112">
        <f>'SS4-Orifice1 (4)'!L38</f>
        <v>1.946567E-3</v>
      </c>
      <c r="M49" s="112">
        <f>'SS4-Orifice1 (4)'!M38</f>
        <v>9.7328349999999998E-4</v>
      </c>
      <c r="N49" s="112">
        <f>'SS4-Orifice1 (4)'!N38</f>
        <v>7</v>
      </c>
      <c r="O49" s="112">
        <f>'SS4-Orifice1 (4)'!O38</f>
        <v>2.8260000000000001</v>
      </c>
      <c r="P49" s="112">
        <f>'SS4-Orifice1 (4)'!P38</f>
        <v>1.946567E-3</v>
      </c>
      <c r="Q49" s="112">
        <f>'SS4-Orifice1 (4)'!Q38</f>
        <v>9.7328349999999998E-4</v>
      </c>
      <c r="R49" s="112">
        <f>'SS4-Orifice1 (4)'!R38</f>
        <v>7</v>
      </c>
      <c r="S49" s="112">
        <f>'SS4-Orifice1 (4)'!S38</f>
        <v>2.8260000000000001</v>
      </c>
      <c r="T49" s="112">
        <f>'SS4-Orifice1 (4)'!T38</f>
        <v>3.4720000000000001E-12</v>
      </c>
      <c r="U49" s="112">
        <f>'SS4-Orifice1 (4)'!U38</f>
        <v>6.3629999999999995E-8</v>
      </c>
      <c r="V49" s="112">
        <f>'SS4-Orifice1 (4)'!V38</f>
        <v>1.20774</v>
      </c>
      <c r="W49" s="112">
        <f>'SS4-Orifice1 (4)'!W38</f>
        <v>0.12499999999999985</v>
      </c>
      <c r="X49" s="112">
        <f>'SS4-Orifice1 (4)'!X38</f>
        <v>2926555338.4312501</v>
      </c>
      <c r="Y49" s="112">
        <f>'SS4-Orifice1 (4)'!Y38</f>
        <v>-50</v>
      </c>
      <c r="Z49" s="112">
        <f>'SS4-Orifice1 (4)'!Z38</f>
        <v>4</v>
      </c>
      <c r="AA49" s="112">
        <f>'SS4-Orifice1 (4)'!AA38</f>
        <v>0.114</v>
      </c>
      <c r="AB49" s="112">
        <f>'SS4-Orifice1 (4)'!AB38</f>
        <v>0.04</v>
      </c>
      <c r="AC49" s="112">
        <f>'SS4-Orifice1 (4)'!AC38</f>
        <v>6.7301254447972996</v>
      </c>
      <c r="AD49" s="112">
        <f>'SS4-Orifice1 (4)'!AD38</f>
        <v>8.5004814018763203E-7</v>
      </c>
      <c r="AE49" s="112">
        <f>'SS4-Orifice1 (4)'!AE38</f>
        <v>5.6934499732516803</v>
      </c>
      <c r="AF49" s="112">
        <f>'SS4-Orifice1 (4)'!AF38</f>
        <v>2.2033551215365401</v>
      </c>
      <c r="AG49" s="112">
        <f>'SS4-Orifice1 (4)'!AG38</f>
        <v>3.1743708724404498</v>
      </c>
      <c r="AH49" s="112">
        <f>'SS4-Orifice1 (4)'!AH38</f>
        <v>3.1751591260262</v>
      </c>
      <c r="AI49" s="112">
        <f>'SS4-Orifice1 (4)'!AI38</f>
        <v>4.9537007219106397E-7</v>
      </c>
      <c r="AJ49" s="112">
        <f>'SS4-Orifice1 (4)'!AJ38</f>
        <v>17.9467391303772</v>
      </c>
      <c r="AK49" s="112">
        <f>'SS4-Orifice1 (4)'!AK38</f>
        <v>6.7301254447972996</v>
      </c>
      <c r="AL49" s="112">
        <f>'SS4-Orifice1 (4)'!AL38</f>
        <v>8.5004814018763203E-7</v>
      </c>
      <c r="AM49" s="112">
        <f>'SS4-Orifice1 (4)'!AM38</f>
        <v>0</v>
      </c>
      <c r="AN49" s="112">
        <f>'SS4-Orifice1 (4)'!AN38</f>
        <v>6.7301245947491601</v>
      </c>
      <c r="AO49" s="112">
        <f>'SS4-Orifice1 (4)'!AO38</f>
        <v>35000.0044206737</v>
      </c>
      <c r="AP49" s="112">
        <f>'SS4-Orifice1 (4)'!AP38</f>
        <v>178.62938642793401</v>
      </c>
      <c r="AQ49" s="112">
        <f>'SS4-Orifice1 (4)'!AQ38</f>
        <v>742.42472701097904</v>
      </c>
      <c r="AR49" s="112">
        <f>'SS4-Orifice1 (4)'!AR38</f>
        <v>1153.7075909923001</v>
      </c>
      <c r="AS49" s="112">
        <f>'SS4-Orifice1 (4)'!AS38</f>
        <v>377.72880529739098</v>
      </c>
      <c r="AT49" s="113">
        <f>'SS4-Orifice1 (4)'!AT38</f>
        <v>-1153.7075909923001</v>
      </c>
      <c r="AU49" s="114">
        <f t="shared" si="7"/>
        <v>1.263049473832258E-7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(4)'!I28</f>
        <v>1.5</v>
      </c>
      <c r="J50" s="118">
        <f>'SS5-Orifice1 (4)'!J28</f>
        <v>7</v>
      </c>
      <c r="K50" s="118">
        <f>'SS5-Orifice1 (4)'!K28</f>
        <v>0.48244140000000002</v>
      </c>
      <c r="L50" s="118">
        <f>'SS5-Orifice1 (4)'!L28</f>
        <v>1.946567E-3</v>
      </c>
      <c r="M50" s="118">
        <f>'SS5-Orifice1 (4)'!M28</f>
        <v>9.7328349999999998E-4</v>
      </c>
      <c r="N50" s="118">
        <f>'SS5-Orifice1 (4)'!N28</f>
        <v>7</v>
      </c>
      <c r="O50" s="118">
        <f>'SS5-Orifice1 (4)'!O28</f>
        <v>2.8260000000000001</v>
      </c>
      <c r="P50" s="118">
        <f>'SS5-Orifice1 (4)'!P28</f>
        <v>1.946567E-3</v>
      </c>
      <c r="Q50" s="118">
        <f>'SS5-Orifice1 (4)'!Q28</f>
        <v>9.7328349999999998E-4</v>
      </c>
      <c r="R50" s="118">
        <f>'SS5-Orifice1 (4)'!R28</f>
        <v>7</v>
      </c>
      <c r="S50" s="118">
        <f>'SS5-Orifice1 (4)'!S28</f>
        <v>2.8260000000000001</v>
      </c>
      <c r="T50" s="118">
        <f>'SS5-Orifice1 (4)'!T28</f>
        <v>3.4720000000000001E-12</v>
      </c>
      <c r="U50" s="118">
        <f>'SS5-Orifice1 (4)'!U28</f>
        <v>6.3629999999999995E-8</v>
      </c>
      <c r="V50" s="118">
        <f>'SS5-Orifice1 (4)'!V28</f>
        <v>1.20774</v>
      </c>
      <c r="W50" s="118">
        <f>'SS5-Orifice1 (4)'!W28</f>
        <v>9.9999999999999985E-3</v>
      </c>
      <c r="X50" s="118">
        <f>'SS5-Orifice1 (4)'!X28</f>
        <v>18729954.165959999</v>
      </c>
      <c r="Y50" s="118">
        <f>'SS5-Orifice1 (4)'!Y28</f>
        <v>-50</v>
      </c>
      <c r="Z50" s="118">
        <f>'SS5-Orifice1 (4)'!Z28</f>
        <v>4</v>
      </c>
      <c r="AA50" s="118">
        <f>'SS5-Orifice1 (4)'!AA28</f>
        <v>0.114</v>
      </c>
      <c r="AB50" s="118">
        <f>'SS5-Orifice1 (4)'!AB28</f>
        <v>0.04</v>
      </c>
      <c r="AC50" s="118">
        <f>'SS5-Orifice1 (4)'!AC28</f>
        <v>1.1488112860818001</v>
      </c>
      <c r="AD50" s="118">
        <f>'SS5-Orifice1 (4)'!AD28</f>
        <v>0.90410424789781196</v>
      </c>
      <c r="AE50" s="118">
        <f>'SS5-Orifice1 (4)'!AE28</f>
        <v>11.3817952788079</v>
      </c>
      <c r="AF50" s="118">
        <f>'SS5-Orifice1 (4)'!AF28</f>
        <v>6.0596271545630698</v>
      </c>
      <c r="AG50" s="118">
        <f>'SS5-Orifice1 (4)'!AG28</f>
        <v>3.2072554239805302</v>
      </c>
      <c r="AH50" s="118">
        <f>'SS5-Orifice1 (4)'!AH28</f>
        <v>3.2121515400382399</v>
      </c>
      <c r="AI50" s="118">
        <f>'SS5-Orifice1 (4)'!AI28</f>
        <v>0.56357073475095099</v>
      </c>
      <c r="AJ50" s="118">
        <f>'SS5-Orifice1 (4)'!AJ28</f>
        <v>1.23219192712273</v>
      </c>
      <c r="AK50" s="118">
        <f>'SS5-Orifice1 (4)'!AK28</f>
        <v>1.1488112860818001</v>
      </c>
      <c r="AL50" s="118">
        <f>'SS5-Orifice1 (4)'!AL28</f>
        <v>0.90410424789781196</v>
      </c>
      <c r="AM50" s="118">
        <f>'SS5-Orifice1 (4)'!AM28</f>
        <v>177.56090504012801</v>
      </c>
      <c r="AN50" s="118">
        <f>'SS5-Orifice1 (4)'!AN28</f>
        <v>0.24470703818398901</v>
      </c>
      <c r="AO50" s="118">
        <f>'SS5-Orifice1 (4)'!AO28</f>
        <v>163658.627022831</v>
      </c>
      <c r="AP50" s="118">
        <f>'SS5-Orifice1 (4)'!AP28</f>
        <v>2309.34704870732</v>
      </c>
      <c r="AQ50" s="118">
        <f>'SS5-Orifice1 (4)'!AQ28</f>
        <v>6647.2885779774897</v>
      </c>
      <c r="AR50" s="118">
        <f>'SS5-Orifice1 (4)'!AR28</f>
        <v>4985.9583332143202</v>
      </c>
      <c r="AS50" s="118">
        <f>'SS5-Orifice1 (4)'!AS28</f>
        <v>2623.34210044371</v>
      </c>
      <c r="AT50" s="108">
        <f>'SS5-Orifice1 (4)'!AT28</f>
        <v>-4985.9583332143202</v>
      </c>
      <c r="AU50" s="115">
        <f t="shared" si="7"/>
        <v>0.78699109144496693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(4)'!I29</f>
        <v>1.5</v>
      </c>
      <c r="J51" s="118">
        <f>'SS5-Orifice1 (4)'!J29</f>
        <v>7</v>
      </c>
      <c r="K51" s="118">
        <f>'SS5-Orifice1 (4)'!K29</f>
        <v>0.48244140000000002</v>
      </c>
      <c r="L51" s="118">
        <f>'SS5-Orifice1 (4)'!L29</f>
        <v>1.946567E-3</v>
      </c>
      <c r="M51" s="118">
        <f>'SS5-Orifice1 (4)'!M29</f>
        <v>9.7328349999999998E-4</v>
      </c>
      <c r="N51" s="118">
        <f>'SS5-Orifice1 (4)'!N29</f>
        <v>7</v>
      </c>
      <c r="O51" s="118">
        <f>'SS5-Orifice1 (4)'!O29</f>
        <v>2.8260000000000001</v>
      </c>
      <c r="P51" s="118">
        <f>'SS5-Orifice1 (4)'!P29</f>
        <v>1.946567E-3</v>
      </c>
      <c r="Q51" s="118">
        <f>'SS5-Orifice1 (4)'!Q29</f>
        <v>9.7328349999999998E-4</v>
      </c>
      <c r="R51" s="118">
        <f>'SS5-Orifice1 (4)'!R29</f>
        <v>7</v>
      </c>
      <c r="S51" s="118">
        <f>'SS5-Orifice1 (4)'!S29</f>
        <v>2.8260000000000001</v>
      </c>
      <c r="T51" s="118">
        <f>'SS5-Orifice1 (4)'!T29</f>
        <v>3.4720000000000001E-12</v>
      </c>
      <c r="U51" s="118">
        <f>'SS5-Orifice1 (4)'!U29</f>
        <v>6.3629999999999995E-8</v>
      </c>
      <c r="V51" s="118">
        <f>'SS5-Orifice1 (4)'!V29</f>
        <v>1.20774</v>
      </c>
      <c r="W51" s="118">
        <f>'SS5-Orifice1 (4)'!W29</f>
        <v>1.6000000000000011E-2</v>
      </c>
      <c r="X51" s="118">
        <f>'SS5-Orifice1 (4)'!X29</f>
        <v>47948682.664857604</v>
      </c>
      <c r="Y51" s="118">
        <f>'SS5-Orifice1 (4)'!Y29</f>
        <v>-50</v>
      </c>
      <c r="Z51" s="118">
        <f>'SS5-Orifice1 (4)'!Z29</f>
        <v>4</v>
      </c>
      <c r="AA51" s="118">
        <f>'SS5-Orifice1 (4)'!AA29</f>
        <v>0.114</v>
      </c>
      <c r="AB51" s="118">
        <f>'SS5-Orifice1 (4)'!AB29</f>
        <v>0.04</v>
      </c>
      <c r="AC51" s="118">
        <f>'SS5-Orifice1 (4)'!AC29</f>
        <v>1.50108276739891</v>
      </c>
      <c r="AD51" s="118">
        <f>'SS5-Orifice1 (4)'!AD29</f>
        <v>0.87965448673991598</v>
      </c>
      <c r="AE51" s="118">
        <f>'SS5-Orifice1 (4)'!AE29</f>
        <v>11.383201259268599</v>
      </c>
      <c r="AF51" s="118">
        <f>'SS5-Orifice1 (4)'!AF29</f>
        <v>6.04109162119906</v>
      </c>
      <c r="AG51" s="118">
        <f>'SS5-Orifice1 (4)'!AG29</f>
        <v>3.2077629100350999</v>
      </c>
      <c r="AH51" s="118">
        <f>'SS5-Orifice1 (4)'!AH29</f>
        <v>3.2073279433791502</v>
      </c>
      <c r="AI51" s="118">
        <f>'SS5-Orifice1 (4)'!AI29</f>
        <v>0.53791927491136104</v>
      </c>
      <c r="AJ51" s="118">
        <f>'SS5-Orifice1 (4)'!AJ29</f>
        <v>1.62309551478765</v>
      </c>
      <c r="AK51" s="118">
        <f>'SS5-Orifice1 (4)'!AK29</f>
        <v>1.50108276739891</v>
      </c>
      <c r="AL51" s="118">
        <f>'SS5-Orifice1 (4)'!AL29</f>
        <v>0.87965448673991598</v>
      </c>
      <c r="AM51" s="118">
        <f>'SS5-Orifice1 (4)'!AM29</f>
        <v>182.44262146314199</v>
      </c>
      <c r="AN51" s="118">
        <f>'SS5-Orifice1 (4)'!AN29</f>
        <v>0.62142828065899303</v>
      </c>
      <c r="AO51" s="118">
        <f>'SS5-Orifice1 (4)'!AO29</f>
        <v>84286.603800884797</v>
      </c>
      <c r="AP51" s="118">
        <f>'SS5-Orifice1 (4)'!AP29</f>
        <v>2410.18193428205</v>
      </c>
      <c r="AQ51" s="118">
        <f>'SS5-Orifice1 (4)'!AQ29</f>
        <v>6649.3612555506097</v>
      </c>
      <c r="AR51" s="118">
        <f>'SS5-Orifice1 (4)'!AR29</f>
        <v>4986.27352345906</v>
      </c>
      <c r="AS51" s="118">
        <f>'SS5-Orifice1 (4)'!AS29</f>
        <v>2747.0489529564302</v>
      </c>
      <c r="AT51" s="108">
        <f>'SS5-Orifice1 (4)'!AT29</f>
        <v>-4986.27352345906</v>
      </c>
      <c r="AU51" s="109">
        <f t="shared" si="7"/>
        <v>0.58601331375230514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(4)'!I30</f>
        <v>1.5</v>
      </c>
      <c r="J52" s="118">
        <f>'SS5-Orifice1 (4)'!J30</f>
        <v>7</v>
      </c>
      <c r="K52" s="118">
        <f>'SS5-Orifice1 (4)'!K30</f>
        <v>0.48244140000000002</v>
      </c>
      <c r="L52" s="118">
        <f>'SS5-Orifice1 (4)'!L30</f>
        <v>1.946567E-3</v>
      </c>
      <c r="M52" s="118">
        <f>'SS5-Orifice1 (4)'!M30</f>
        <v>9.7328349999999998E-4</v>
      </c>
      <c r="N52" s="118">
        <f>'SS5-Orifice1 (4)'!N30</f>
        <v>7</v>
      </c>
      <c r="O52" s="118">
        <f>'SS5-Orifice1 (4)'!O30</f>
        <v>2.8260000000000001</v>
      </c>
      <c r="P52" s="118">
        <f>'SS5-Orifice1 (4)'!P30</f>
        <v>1.946567E-3</v>
      </c>
      <c r="Q52" s="118">
        <f>'SS5-Orifice1 (4)'!Q30</f>
        <v>9.7328349999999998E-4</v>
      </c>
      <c r="R52" s="118">
        <f>'SS5-Orifice1 (4)'!R30</f>
        <v>7</v>
      </c>
      <c r="S52" s="118">
        <f>'SS5-Orifice1 (4)'!S30</f>
        <v>2.8260000000000001</v>
      </c>
      <c r="T52" s="118">
        <f>'SS5-Orifice1 (4)'!T30</f>
        <v>3.4720000000000001E-12</v>
      </c>
      <c r="U52" s="118">
        <f>'SS5-Orifice1 (4)'!U30</f>
        <v>6.3629999999999995E-8</v>
      </c>
      <c r="V52" s="118">
        <f>'SS5-Orifice1 (4)'!V30</f>
        <v>1.20774</v>
      </c>
      <c r="W52" s="118">
        <f>'SS5-Orifice1 (4)'!W30</f>
        <v>1.7999999999999992E-2</v>
      </c>
      <c r="X52" s="118">
        <f>'SS5-Orifice1 (4)'!X30</f>
        <v>60685051.497710504</v>
      </c>
      <c r="Y52" s="118">
        <f>'SS5-Orifice1 (4)'!Y30</f>
        <v>-50</v>
      </c>
      <c r="Z52" s="118">
        <f>'SS5-Orifice1 (4)'!Z30</f>
        <v>4</v>
      </c>
      <c r="AA52" s="118">
        <f>'SS5-Orifice1 (4)'!AA30</f>
        <v>0.114</v>
      </c>
      <c r="AB52" s="118">
        <f>'SS5-Orifice1 (4)'!AB30</f>
        <v>0.04</v>
      </c>
      <c r="AC52" s="118">
        <f>'SS5-Orifice1 (4)'!AC30</f>
        <v>1.6472483569804099</v>
      </c>
      <c r="AD52" s="118">
        <f>'SS5-Orifice1 (4)'!AD30</f>
        <v>0.864621228161913</v>
      </c>
      <c r="AE52" s="118">
        <f>'SS5-Orifice1 (4)'!AE30</f>
        <v>11.3830734428631</v>
      </c>
      <c r="AF52" s="118">
        <f>'SS5-Orifice1 (4)'!AF30</f>
        <v>5.8646033658739203</v>
      </c>
      <c r="AG52" s="118">
        <f>'SS5-Orifice1 (4)'!AG30</f>
        <v>3.1902953402277201</v>
      </c>
      <c r="AH52" s="118">
        <f>'SS5-Orifice1 (4)'!AH30</f>
        <v>3.1915035279647301</v>
      </c>
      <c r="AI52" s="118">
        <f>'SS5-Orifice1 (4)'!AI30</f>
        <v>0.52725429776535404</v>
      </c>
      <c r="AJ52" s="118">
        <f>'SS5-Orifice1 (4)'!AJ30</f>
        <v>1.7934889560221099</v>
      </c>
      <c r="AK52" s="118">
        <f>'SS5-Orifice1 (4)'!AK30</f>
        <v>1.6472483569804099</v>
      </c>
      <c r="AL52" s="118">
        <f>'SS5-Orifice1 (4)'!AL30</f>
        <v>0.864621228161913</v>
      </c>
      <c r="AM52" s="118">
        <f>'SS5-Orifice1 (4)'!AM30</f>
        <v>185.582438161303</v>
      </c>
      <c r="AN52" s="118">
        <f>'SS5-Orifice1 (4)'!AN30</f>
        <v>0.78262712881850005</v>
      </c>
      <c r="AO52" s="118">
        <f>'SS5-Orifice1 (4)'!AO30</f>
        <v>73462.7229844338</v>
      </c>
      <c r="AP52" s="118">
        <f>'SS5-Orifice1 (4)'!AP30</f>
        <v>2364.9334740613799</v>
      </c>
      <c r="AQ52" s="118">
        <f>'SS5-Orifice1 (4)'!AQ30</f>
        <v>6646.0379177955101</v>
      </c>
      <c r="AR52" s="118">
        <f>'SS5-Orifice1 (4)'!AR30</f>
        <v>4986.5052891192699</v>
      </c>
      <c r="AS52" s="118">
        <f>'SS5-Orifice1 (4)'!AS30</f>
        <v>2677.5517656054699</v>
      </c>
      <c r="AT52" s="108">
        <f>'SS5-Orifice1 (4)'!AT30</f>
        <v>-4986.5052891192699</v>
      </c>
      <c r="AU52" s="109">
        <f t="shared" si="7"/>
        <v>0.52488820189012675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(4)'!I31</f>
        <v>1.5</v>
      </c>
      <c r="J53" s="118">
        <f>'SS5-Orifice1 (4)'!J31</f>
        <v>7</v>
      </c>
      <c r="K53" s="118">
        <f>'SS5-Orifice1 (4)'!K31</f>
        <v>0.48244140000000002</v>
      </c>
      <c r="L53" s="118">
        <f>'SS5-Orifice1 (4)'!L31</f>
        <v>1.946567E-3</v>
      </c>
      <c r="M53" s="118">
        <f>'SS5-Orifice1 (4)'!M31</f>
        <v>9.7328349999999998E-4</v>
      </c>
      <c r="N53" s="118">
        <f>'SS5-Orifice1 (4)'!N31</f>
        <v>7</v>
      </c>
      <c r="O53" s="118">
        <f>'SS5-Orifice1 (4)'!O31</f>
        <v>2.8260000000000001</v>
      </c>
      <c r="P53" s="118">
        <f>'SS5-Orifice1 (4)'!P31</f>
        <v>1.946567E-3</v>
      </c>
      <c r="Q53" s="118">
        <f>'SS5-Orifice1 (4)'!Q31</f>
        <v>9.7328349999999998E-4</v>
      </c>
      <c r="R53" s="118">
        <f>'SS5-Orifice1 (4)'!R31</f>
        <v>7</v>
      </c>
      <c r="S53" s="118">
        <f>'SS5-Orifice1 (4)'!S31</f>
        <v>2.8260000000000001</v>
      </c>
      <c r="T53" s="118">
        <f>'SS5-Orifice1 (4)'!T31</f>
        <v>3.4720000000000001E-12</v>
      </c>
      <c r="U53" s="118">
        <f>'SS5-Orifice1 (4)'!U31</f>
        <v>6.3629999999999995E-8</v>
      </c>
      <c r="V53" s="118">
        <f>'SS5-Orifice1 (4)'!V31</f>
        <v>1.20774</v>
      </c>
      <c r="W53" s="118">
        <f>'SS5-Orifice1 (4)'!W31</f>
        <v>1.999999999999999E-2</v>
      </c>
      <c r="X53" s="118">
        <f>'SS5-Orifice1 (4)'!X31</f>
        <v>74919816.6638401</v>
      </c>
      <c r="Y53" s="118">
        <f>'SS5-Orifice1 (4)'!Y31</f>
        <v>-50</v>
      </c>
      <c r="Z53" s="118">
        <f>'SS5-Orifice1 (4)'!Z31</f>
        <v>4</v>
      </c>
      <c r="AA53" s="118">
        <f>'SS5-Orifice1 (4)'!AA31</f>
        <v>0.114</v>
      </c>
      <c r="AB53" s="118">
        <f>'SS5-Orifice1 (4)'!AB31</f>
        <v>0.04</v>
      </c>
      <c r="AC53" s="118">
        <f>'SS5-Orifice1 (4)'!AC31</f>
        <v>1.8196587552097201</v>
      </c>
      <c r="AD53" s="118">
        <f>'SS5-Orifice1 (4)'!AD31</f>
        <v>0.85627745508813502</v>
      </c>
      <c r="AE53" s="118">
        <f>'SS5-Orifice1 (4)'!AE31</f>
        <v>11.3833290756741</v>
      </c>
      <c r="AF53" s="118">
        <f>'SS5-Orifice1 (4)'!AF31</f>
        <v>5.9516084184052804</v>
      </c>
      <c r="AG53" s="118">
        <f>'SS5-Orifice1 (4)'!AG31</f>
        <v>3.20269056812135</v>
      </c>
      <c r="AH53" s="118">
        <f>'SS5-Orifice1 (4)'!AH31</f>
        <v>3.2141277373018702</v>
      </c>
      <c r="AI53" s="118">
        <f>'SS5-Orifice1 (4)'!AI31</f>
        <v>0.51575149370220996</v>
      </c>
      <c r="AJ53" s="118">
        <f>'SS5-Orifice1 (4)'!AJ31</f>
        <v>1.9839277413116001</v>
      </c>
      <c r="AK53" s="118">
        <f>'SS5-Orifice1 (4)'!AK31</f>
        <v>1.8196587552097201</v>
      </c>
      <c r="AL53" s="118">
        <f>'SS5-Orifice1 (4)'!AL31</f>
        <v>0.85627745508813502</v>
      </c>
      <c r="AM53" s="118">
        <f>'SS5-Orifice1 (4)'!AM31</f>
        <v>187.36080756708</v>
      </c>
      <c r="AN53" s="118">
        <f>'SS5-Orifice1 (4)'!AN31</f>
        <v>0.96338130012158496</v>
      </c>
      <c r="AO53" s="118">
        <f>'SS5-Orifice1 (4)'!AO31</f>
        <v>65943.1159096716</v>
      </c>
      <c r="AP53" s="118">
        <f>'SS5-Orifice1 (4)'!AP31</f>
        <v>2331.83229729604</v>
      </c>
      <c r="AQ53" s="118">
        <f>'SS5-Orifice1 (4)'!AQ31</f>
        <v>6647.4190045488504</v>
      </c>
      <c r="AR53" s="118">
        <f>'SS5-Orifice1 (4)'!AR31</f>
        <v>4986.2370411716201</v>
      </c>
      <c r="AS53" s="118">
        <f>'SS5-Orifice1 (4)'!AS31</f>
        <v>2598.9681389563798</v>
      </c>
      <c r="AT53" s="108">
        <f>'SS5-Orifice1 (4)'!AT31</f>
        <v>-4986.2370411716201</v>
      </c>
      <c r="AU53" s="109">
        <f t="shared" si="7"/>
        <v>0.47057034877368914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(4)'!I32</f>
        <v>1.5</v>
      </c>
      <c r="J54" s="118">
        <f>'SS5-Orifice1 (4)'!J32</f>
        <v>7</v>
      </c>
      <c r="K54" s="118">
        <f>'SS5-Orifice1 (4)'!K32</f>
        <v>0.48244140000000002</v>
      </c>
      <c r="L54" s="118">
        <f>'SS5-Orifice1 (4)'!L32</f>
        <v>1.946567E-3</v>
      </c>
      <c r="M54" s="118">
        <f>'SS5-Orifice1 (4)'!M32</f>
        <v>9.7328349999999998E-4</v>
      </c>
      <c r="N54" s="118">
        <f>'SS5-Orifice1 (4)'!N32</f>
        <v>7</v>
      </c>
      <c r="O54" s="118">
        <f>'SS5-Orifice1 (4)'!O32</f>
        <v>2.8260000000000001</v>
      </c>
      <c r="P54" s="118">
        <f>'SS5-Orifice1 (4)'!P32</f>
        <v>1.946567E-3</v>
      </c>
      <c r="Q54" s="118">
        <f>'SS5-Orifice1 (4)'!Q32</f>
        <v>9.7328349999999998E-4</v>
      </c>
      <c r="R54" s="118">
        <f>'SS5-Orifice1 (4)'!R32</f>
        <v>7</v>
      </c>
      <c r="S54" s="118">
        <f>'SS5-Orifice1 (4)'!S32</f>
        <v>2.8260000000000001</v>
      </c>
      <c r="T54" s="118">
        <f>'SS5-Orifice1 (4)'!T32</f>
        <v>3.4720000000000001E-12</v>
      </c>
      <c r="U54" s="118">
        <f>'SS5-Orifice1 (4)'!U32</f>
        <v>6.3629999999999995E-8</v>
      </c>
      <c r="V54" s="118">
        <f>'SS5-Orifice1 (4)'!V32</f>
        <v>1.20774</v>
      </c>
      <c r="W54" s="118">
        <f>'SS5-Orifice1 (4)'!W32</f>
        <v>2.8999999999999998E-2</v>
      </c>
      <c r="X54" s="118">
        <f>'SS5-Orifice1 (4)'!X32</f>
        <v>157518914.53572401</v>
      </c>
      <c r="Y54" s="118">
        <f>'SS5-Orifice1 (4)'!Y32</f>
        <v>-50</v>
      </c>
      <c r="Z54" s="118">
        <f>'SS5-Orifice1 (4)'!Z32</f>
        <v>4</v>
      </c>
      <c r="AA54" s="118">
        <f>'SS5-Orifice1 (4)'!AA32</f>
        <v>0.114</v>
      </c>
      <c r="AB54" s="118">
        <f>'SS5-Orifice1 (4)'!AB32</f>
        <v>0.04</v>
      </c>
      <c r="AC54" s="118">
        <f>'SS5-Orifice1 (4)'!AC32</f>
        <v>2.72056738958057</v>
      </c>
      <c r="AD54" s="118">
        <f>'SS5-Orifice1 (4)'!AD32</f>
        <v>0.76127428409167996</v>
      </c>
      <c r="AE54" s="118">
        <f>'SS5-Orifice1 (4)'!AE32</f>
        <v>11.3839681577017</v>
      </c>
      <c r="AF54" s="118">
        <f>'SS5-Orifice1 (4)'!AF32</f>
        <v>5.2362784868479304</v>
      </c>
      <c r="AG54" s="118">
        <f>'SS5-Orifice1 (4)'!AG32</f>
        <v>3.2125651158562598</v>
      </c>
      <c r="AH54" s="118">
        <f>'SS5-Orifice1 (4)'!AH32</f>
        <v>3.2230619760498902</v>
      </c>
      <c r="AI54" s="118">
        <f>'SS5-Orifice1 (4)'!AI32</f>
        <v>0.45480181602955599</v>
      </c>
      <c r="AJ54" s="118">
        <f>'SS5-Orifice1 (4)'!AJ32</f>
        <v>3.0889613365488402</v>
      </c>
      <c r="AK54" s="118">
        <f>'SS5-Orifice1 (4)'!AK32</f>
        <v>2.72056738958057</v>
      </c>
      <c r="AL54" s="118">
        <f>'SS5-Orifice1 (4)'!AL32</f>
        <v>0.76127428409167996</v>
      </c>
      <c r="AM54" s="118">
        <f>'SS5-Orifice1 (4)'!AM32</f>
        <v>210.31944428936399</v>
      </c>
      <c r="AN54" s="118">
        <f>'SS5-Orifice1 (4)'!AN32</f>
        <v>1.95929310548889</v>
      </c>
      <c r="AO54" s="118">
        <f>'SS5-Orifice1 (4)'!AO32</f>
        <v>48517.777824100202</v>
      </c>
      <c r="AP54" s="118">
        <f>'SS5-Orifice1 (4)'!AP32</f>
        <v>2291.4919537505002</v>
      </c>
      <c r="AQ54" s="118">
        <f>'SS5-Orifice1 (4)'!AQ32</f>
        <v>6645.9734842263597</v>
      </c>
      <c r="AR54" s="118">
        <f>'SS5-Orifice1 (4)'!AR32</f>
        <v>4986.3008889221401</v>
      </c>
      <c r="AS54" s="118">
        <f>'SS5-Orifice1 (4)'!AS32</f>
        <v>2599.7891913621002</v>
      </c>
      <c r="AT54" s="108">
        <f>'SS5-Orifice1 (4)'!AT32</f>
        <v>-4986.3008889221401</v>
      </c>
      <c r="AU54" s="109">
        <f t="shared" si="7"/>
        <v>0.27982188090883708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(4)'!I33</f>
        <v>1.5</v>
      </c>
      <c r="J55" s="118">
        <f>'SS5-Orifice1 (4)'!J33</f>
        <v>7</v>
      </c>
      <c r="K55" s="118">
        <f>'SS5-Orifice1 (4)'!K33</f>
        <v>0.48244140000000002</v>
      </c>
      <c r="L55" s="118">
        <f>'SS5-Orifice1 (4)'!L33</f>
        <v>1.946567E-3</v>
      </c>
      <c r="M55" s="118">
        <f>'SS5-Orifice1 (4)'!M33</f>
        <v>9.7328349999999998E-4</v>
      </c>
      <c r="N55" s="118">
        <f>'SS5-Orifice1 (4)'!N33</f>
        <v>7</v>
      </c>
      <c r="O55" s="118">
        <f>'SS5-Orifice1 (4)'!O33</f>
        <v>2.8260000000000001</v>
      </c>
      <c r="P55" s="118">
        <f>'SS5-Orifice1 (4)'!P33</f>
        <v>1.946567E-3</v>
      </c>
      <c r="Q55" s="118">
        <f>'SS5-Orifice1 (4)'!Q33</f>
        <v>9.7328349999999998E-4</v>
      </c>
      <c r="R55" s="118">
        <f>'SS5-Orifice1 (4)'!R33</f>
        <v>7</v>
      </c>
      <c r="S55" s="118">
        <f>'SS5-Orifice1 (4)'!S33</f>
        <v>2.8260000000000001</v>
      </c>
      <c r="T55" s="118">
        <f>'SS5-Orifice1 (4)'!T33</f>
        <v>3.4720000000000001E-12</v>
      </c>
      <c r="U55" s="118">
        <f>'SS5-Orifice1 (4)'!U33</f>
        <v>6.3629999999999995E-8</v>
      </c>
      <c r="V55" s="118">
        <f>'SS5-Orifice1 (4)'!V33</f>
        <v>1.20774</v>
      </c>
      <c r="W55" s="118">
        <f>'SS5-Orifice1 (4)'!W33</f>
        <v>3.2000000000000001E-2</v>
      </c>
      <c r="X55" s="118">
        <f>'SS5-Orifice1 (4)'!X33</f>
        <v>191794730.65943101</v>
      </c>
      <c r="Y55" s="118">
        <f>'SS5-Orifice1 (4)'!Y33</f>
        <v>-50</v>
      </c>
      <c r="Z55" s="118">
        <f>'SS5-Orifice1 (4)'!Z33</f>
        <v>4</v>
      </c>
      <c r="AA55" s="118">
        <f>'SS5-Orifice1 (4)'!AA33</f>
        <v>0.114</v>
      </c>
      <c r="AB55" s="118">
        <f>'SS5-Orifice1 (4)'!AB33</f>
        <v>0.04</v>
      </c>
      <c r="AC55" s="118">
        <f>'SS5-Orifice1 (4)'!AC33</f>
        <v>3.1077948535293398</v>
      </c>
      <c r="AD55" s="118">
        <f>'SS5-Orifice1 (4)'!AD33</f>
        <v>0.74081890438511799</v>
      </c>
      <c r="AE55" s="118">
        <f>'SS5-Orifice1 (4)'!AE33</f>
        <v>11.3844794233238</v>
      </c>
      <c r="AF55" s="118">
        <f>'SS5-Orifice1 (4)'!AF33</f>
        <v>5.3091252197134198</v>
      </c>
      <c r="AG55" s="118">
        <f>'SS5-Orifice1 (4)'!AG33</f>
        <v>3.2191309138244701</v>
      </c>
      <c r="AH55" s="118">
        <f>'SS5-Orifice1 (4)'!AH33</f>
        <v>3.20014157879283</v>
      </c>
      <c r="AI55" s="118">
        <f>'SS5-Orifice1 (4)'!AI33</f>
        <v>0.43202380262159401</v>
      </c>
      <c r="AJ55" s="118">
        <f>'SS5-Orifice1 (4)'!AJ33</f>
        <v>3.5475059909655702</v>
      </c>
      <c r="AK55" s="118">
        <f>'SS5-Orifice1 (4)'!AK33</f>
        <v>3.1077948535293398</v>
      </c>
      <c r="AL55" s="118">
        <f>'SS5-Orifice1 (4)'!AL33</f>
        <v>0.74081890438511799</v>
      </c>
      <c r="AM55" s="118">
        <f>'SS5-Orifice1 (4)'!AM33</f>
        <v>215.88073850073701</v>
      </c>
      <c r="AN55" s="118">
        <f>'SS5-Orifice1 (4)'!AN33</f>
        <v>2.3669759491442202</v>
      </c>
      <c r="AO55" s="118">
        <f>'SS5-Orifice1 (4)'!AO33</f>
        <v>45887.140397179501</v>
      </c>
      <c r="AP55" s="118">
        <f>'SS5-Orifice1 (4)'!AP33</f>
        <v>2127.0824122619701</v>
      </c>
      <c r="AQ55" s="118">
        <f>'SS5-Orifice1 (4)'!AQ33</f>
        <v>6648.42815695436</v>
      </c>
      <c r="AR55" s="118">
        <f>'SS5-Orifice1 (4)'!AR33</f>
        <v>4985.7739977764804</v>
      </c>
      <c r="AS55" s="118">
        <f>'SS5-Orifice1 (4)'!AS33</f>
        <v>2368.4079331954499</v>
      </c>
      <c r="AT55" s="108">
        <f>'SS5-Orifice1 (4)'!AT33</f>
        <v>-4985.7739977764804</v>
      </c>
      <c r="AU55" s="109">
        <f t="shared" si="7"/>
        <v>0.23837445497530621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(4)'!I34</f>
        <v>1.5</v>
      </c>
      <c r="J56" s="118">
        <f>'SS5-Orifice1 (4)'!J34</f>
        <v>7</v>
      </c>
      <c r="K56" s="118">
        <f>'SS5-Orifice1 (4)'!K34</f>
        <v>0.48244140000000002</v>
      </c>
      <c r="L56" s="118">
        <f>'SS5-Orifice1 (4)'!L34</f>
        <v>1.946567E-3</v>
      </c>
      <c r="M56" s="118">
        <f>'SS5-Orifice1 (4)'!M34</f>
        <v>9.7328349999999998E-4</v>
      </c>
      <c r="N56" s="118">
        <f>'SS5-Orifice1 (4)'!N34</f>
        <v>7</v>
      </c>
      <c r="O56" s="118">
        <f>'SS5-Orifice1 (4)'!O34</f>
        <v>2.8260000000000001</v>
      </c>
      <c r="P56" s="118">
        <f>'SS5-Orifice1 (4)'!P34</f>
        <v>1.946567E-3</v>
      </c>
      <c r="Q56" s="118">
        <f>'SS5-Orifice1 (4)'!Q34</f>
        <v>9.7328349999999998E-4</v>
      </c>
      <c r="R56" s="118">
        <f>'SS5-Orifice1 (4)'!R34</f>
        <v>7</v>
      </c>
      <c r="S56" s="118">
        <f>'SS5-Orifice1 (4)'!S34</f>
        <v>2.8260000000000001</v>
      </c>
      <c r="T56" s="118">
        <f>'SS5-Orifice1 (4)'!T34</f>
        <v>3.4720000000000001E-12</v>
      </c>
      <c r="U56" s="118">
        <f>'SS5-Orifice1 (4)'!U34</f>
        <v>6.3629999999999995E-8</v>
      </c>
      <c r="V56" s="118">
        <f>'SS5-Orifice1 (4)'!V34</f>
        <v>1.20774</v>
      </c>
      <c r="W56" s="118">
        <f>'SS5-Orifice1 (4)'!W34</f>
        <v>3.2999999999999995E-2</v>
      </c>
      <c r="X56" s="118">
        <f>'SS5-Orifice1 (4)'!X34</f>
        <v>203969200.86730501</v>
      </c>
      <c r="Y56" s="118">
        <f>'SS5-Orifice1 (4)'!Y34</f>
        <v>-50</v>
      </c>
      <c r="Z56" s="118">
        <f>'SS5-Orifice1 (4)'!Z34</f>
        <v>4</v>
      </c>
      <c r="AA56" s="118">
        <f>'SS5-Orifice1 (4)'!AA34</f>
        <v>0.114</v>
      </c>
      <c r="AB56" s="118">
        <f>'SS5-Orifice1 (4)'!AB34</f>
        <v>0.04</v>
      </c>
      <c r="AC56" s="118">
        <f>'SS5-Orifice1 (4)'!AC34</f>
        <v>3.2090293300899999</v>
      </c>
      <c r="AD56" s="118">
        <f>'SS5-Orifice1 (4)'!AD34</f>
        <v>0.71518766422300395</v>
      </c>
      <c r="AE56" s="118">
        <f>'SS5-Orifice1 (4)'!AE34</f>
        <v>11.384735056134801</v>
      </c>
      <c r="AF56" s="118">
        <f>'SS5-Orifice1 (4)'!AF34</f>
        <v>5.1112019612210897</v>
      </c>
      <c r="AG56" s="118">
        <f>'SS5-Orifice1 (4)'!AG34</f>
        <v>3.19167578472713</v>
      </c>
      <c r="AH56" s="118">
        <f>'SS5-Orifice1 (4)'!AH34</f>
        <v>3.1968901570856598</v>
      </c>
      <c r="AI56" s="118">
        <f>'SS5-Orifice1 (4)'!AI34</f>
        <v>0.42421687357091298</v>
      </c>
      <c r="AJ56" s="118">
        <f>'SS5-Orifice1 (4)'!AJ34</f>
        <v>3.7103765861975799</v>
      </c>
      <c r="AK56" s="118">
        <f>'SS5-Orifice1 (4)'!AK34</f>
        <v>3.2090293300899999</v>
      </c>
      <c r="AL56" s="118">
        <f>'SS5-Orifice1 (4)'!AL34</f>
        <v>0.71518766422300395</v>
      </c>
      <c r="AM56" s="118">
        <f>'SS5-Orifice1 (4)'!AM34</f>
        <v>223.418886986454</v>
      </c>
      <c r="AN56" s="118">
        <f>'SS5-Orifice1 (4)'!AN34</f>
        <v>2.493841665867</v>
      </c>
      <c r="AO56" s="118">
        <f>'SS5-Orifice1 (4)'!AO34</f>
        <v>44973.614616601299</v>
      </c>
      <c r="AP56" s="118">
        <f>'SS5-Orifice1 (4)'!AP34</f>
        <v>2098.2172003322398</v>
      </c>
      <c r="AQ56" s="118">
        <f>'SS5-Orifice1 (4)'!AQ34</f>
        <v>6646.7815528695</v>
      </c>
      <c r="AR56" s="118">
        <f>'SS5-Orifice1 (4)'!AR34</f>
        <v>4986.2736417186497</v>
      </c>
      <c r="AS56" s="118">
        <f>'SS5-Orifice1 (4)'!AS34</f>
        <v>2369.1576271897002</v>
      </c>
      <c r="AT56" s="108">
        <f>'SS5-Orifice1 (4)'!AT34</f>
        <v>-4986.2736417186497</v>
      </c>
      <c r="AU56" s="109">
        <f t="shared" si="7"/>
        <v>0.22286728809765846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(4)'!I35</f>
        <v>1.5</v>
      </c>
      <c r="J57" s="118">
        <f>'SS5-Orifice1 (4)'!J35</f>
        <v>7</v>
      </c>
      <c r="K57" s="118">
        <f>'SS5-Orifice1 (4)'!K35</f>
        <v>0.48244140000000002</v>
      </c>
      <c r="L57" s="118">
        <f>'SS5-Orifice1 (4)'!L35</f>
        <v>1.946567E-3</v>
      </c>
      <c r="M57" s="118">
        <f>'SS5-Orifice1 (4)'!M35</f>
        <v>9.7328349999999998E-4</v>
      </c>
      <c r="N57" s="118">
        <f>'SS5-Orifice1 (4)'!N35</f>
        <v>7</v>
      </c>
      <c r="O57" s="118">
        <f>'SS5-Orifice1 (4)'!O35</f>
        <v>2.8260000000000001</v>
      </c>
      <c r="P57" s="118">
        <f>'SS5-Orifice1 (4)'!P35</f>
        <v>1.946567E-3</v>
      </c>
      <c r="Q57" s="118">
        <f>'SS5-Orifice1 (4)'!Q35</f>
        <v>9.7328349999999998E-4</v>
      </c>
      <c r="R57" s="118">
        <f>'SS5-Orifice1 (4)'!R35</f>
        <v>7</v>
      </c>
      <c r="S57" s="118">
        <f>'SS5-Orifice1 (4)'!S35</f>
        <v>2.8260000000000001</v>
      </c>
      <c r="T57" s="118">
        <f>'SS5-Orifice1 (4)'!T35</f>
        <v>3.4720000000000001E-12</v>
      </c>
      <c r="U57" s="118">
        <f>'SS5-Orifice1 (4)'!U35</f>
        <v>6.3629999999999995E-8</v>
      </c>
      <c r="V57" s="118">
        <f>'SS5-Orifice1 (4)'!V35</f>
        <v>1.20774</v>
      </c>
      <c r="W57" s="118">
        <f>'SS5-Orifice1 (4)'!W35</f>
        <v>4.0000000000000042E-2</v>
      </c>
      <c r="X57" s="118">
        <f>'SS5-Orifice1 (4)'!X35</f>
        <v>299679266.65535998</v>
      </c>
      <c r="Y57" s="118">
        <f>'SS5-Orifice1 (4)'!Y35</f>
        <v>-50</v>
      </c>
      <c r="Z57" s="118">
        <f>'SS5-Orifice1 (4)'!Z35</f>
        <v>4</v>
      </c>
      <c r="AA57" s="118">
        <f>'SS5-Orifice1 (4)'!AA35</f>
        <v>0.114</v>
      </c>
      <c r="AB57" s="118">
        <f>'SS5-Orifice1 (4)'!AB35</f>
        <v>0.04</v>
      </c>
      <c r="AC57" s="118">
        <f>'SS5-Orifice1 (4)'!AC35</f>
        <v>4.2159864501413997</v>
      </c>
      <c r="AD57" s="118">
        <f>'SS5-Orifice1 (4)'!AD35</f>
        <v>0.64920303717342898</v>
      </c>
      <c r="AE57" s="118">
        <f>'SS5-Orifice1 (4)'!AE35</f>
        <v>11.3824343608355</v>
      </c>
      <c r="AF57" s="118">
        <f>'SS5-Orifice1 (4)'!AF35</f>
        <v>5.0702532358442003</v>
      </c>
      <c r="AG57" s="118">
        <f>'SS5-Orifice1 (4)'!AG35</f>
        <v>3.1960122194713998</v>
      </c>
      <c r="AH57" s="118">
        <f>'SS5-Orifice1 (4)'!AH35</f>
        <v>3.2068520445641</v>
      </c>
      <c r="AI57" s="118">
        <f>'SS5-Orifice1 (4)'!AI35</f>
        <v>0.36841292816417698</v>
      </c>
      <c r="AJ57" s="118">
        <f>'SS5-Orifice1 (4)'!AJ35</f>
        <v>4.9907712377620799</v>
      </c>
      <c r="AK57" s="118">
        <f>'SS5-Orifice1 (4)'!AK35</f>
        <v>4.2159864501413997</v>
      </c>
      <c r="AL57" s="118">
        <f>'SS5-Orifice1 (4)'!AL35</f>
        <v>0.64920303717342898</v>
      </c>
      <c r="AM57" s="118">
        <f>'SS5-Orifice1 (4)'!AM35</f>
        <v>223.61636560834</v>
      </c>
      <c r="AN57" s="118">
        <f>'SS5-Orifice1 (4)'!AN35</f>
        <v>3.5667834129679701</v>
      </c>
      <c r="AO57" s="118">
        <f>'SS5-Orifice1 (4)'!AO35</f>
        <v>41330.045788350501</v>
      </c>
      <c r="AP57" s="118">
        <f>'SS5-Orifice1 (4)'!AP35</f>
        <v>2141.93587235527</v>
      </c>
      <c r="AQ57" s="118">
        <f>'SS5-Orifice1 (4)'!AQ35</f>
        <v>6645.2806088734296</v>
      </c>
      <c r="AR57" s="118">
        <f>'SS5-Orifice1 (4)'!AR35</f>
        <v>4986.2170395165003</v>
      </c>
      <c r="AS57" s="118">
        <f>'SS5-Orifice1 (4)'!AS35</f>
        <v>2408.8703546808001</v>
      </c>
      <c r="AT57" s="108">
        <f>'SS5-Orifice1 (4)'!AT35</f>
        <v>-4986.2170395165003</v>
      </c>
      <c r="AU57" s="109">
        <f t="shared" si="7"/>
        <v>0.15398603502429553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(4)'!I36</f>
        <v>1.5</v>
      </c>
      <c r="J58" s="118">
        <f>'SS5-Orifice1 (4)'!J36</f>
        <v>7</v>
      </c>
      <c r="K58" s="118">
        <f>'SS5-Orifice1 (4)'!K36</f>
        <v>0.48244140000000002</v>
      </c>
      <c r="L58" s="118">
        <f>'SS5-Orifice1 (4)'!L36</f>
        <v>1.946567E-3</v>
      </c>
      <c r="M58" s="118">
        <f>'SS5-Orifice1 (4)'!M36</f>
        <v>9.7328349999999998E-4</v>
      </c>
      <c r="N58" s="118">
        <f>'SS5-Orifice1 (4)'!N36</f>
        <v>7</v>
      </c>
      <c r="O58" s="118">
        <f>'SS5-Orifice1 (4)'!O36</f>
        <v>2.8260000000000001</v>
      </c>
      <c r="P58" s="118">
        <f>'SS5-Orifice1 (4)'!P36</f>
        <v>1.946567E-3</v>
      </c>
      <c r="Q58" s="118">
        <f>'SS5-Orifice1 (4)'!Q36</f>
        <v>9.7328349999999998E-4</v>
      </c>
      <c r="R58" s="118">
        <f>'SS5-Orifice1 (4)'!R36</f>
        <v>7</v>
      </c>
      <c r="S58" s="118">
        <f>'SS5-Orifice1 (4)'!S36</f>
        <v>2.8260000000000001</v>
      </c>
      <c r="T58" s="118">
        <f>'SS5-Orifice1 (4)'!T36</f>
        <v>3.4720000000000001E-12</v>
      </c>
      <c r="U58" s="118">
        <f>'SS5-Orifice1 (4)'!U36</f>
        <v>6.3629999999999995E-8</v>
      </c>
      <c r="V58" s="118">
        <f>'SS5-Orifice1 (4)'!V36</f>
        <v>1.20774</v>
      </c>
      <c r="W58" s="118">
        <f>'SS5-Orifice1 (4)'!W36</f>
        <v>4.6999999999999952E-2</v>
      </c>
      <c r="X58" s="118">
        <f>'SS5-Orifice1 (4)'!X36</f>
        <v>413744687.526057</v>
      </c>
      <c r="Y58" s="118">
        <f>'SS5-Orifice1 (4)'!Y36</f>
        <v>-50</v>
      </c>
      <c r="Z58" s="118">
        <f>'SS5-Orifice1 (4)'!Z36</f>
        <v>4</v>
      </c>
      <c r="AA58" s="118">
        <f>'SS5-Orifice1 (4)'!AA36</f>
        <v>0.114</v>
      </c>
      <c r="AB58" s="118">
        <f>'SS5-Orifice1 (4)'!AB36</f>
        <v>0.04</v>
      </c>
      <c r="AC58" s="118">
        <f>'SS5-Orifice1 (4)'!AC36</f>
        <v>5.3879041824664897</v>
      </c>
      <c r="AD58" s="118">
        <f>'SS5-Orifice1 (4)'!AD36</f>
        <v>0.60561759894243306</v>
      </c>
      <c r="AE58" s="118">
        <f>'SS5-Orifice1 (4)'!AE36</f>
        <v>11.3859493119873</v>
      </c>
      <c r="AF58" s="118">
        <f>'SS5-Orifice1 (4)'!AF36</f>
        <v>5.2315482749014297</v>
      </c>
      <c r="AG58" s="118">
        <f>'SS5-Orifice1 (4)'!AG36</f>
        <v>3.2243874552938001</v>
      </c>
      <c r="AH58" s="118">
        <f>'SS5-Orifice1 (4)'!AH36</f>
        <v>3.2286603630166599</v>
      </c>
      <c r="AI58" s="118">
        <f>'SS5-Orifice1 (4)'!AI36</f>
        <v>0.32102360441578398</v>
      </c>
      <c r="AJ58" s="118">
        <f>'SS5-Orifice1 (4)'!AJ36</f>
        <v>6.5166829817602396</v>
      </c>
      <c r="AK58" s="118">
        <f>'SS5-Orifice1 (4)'!AK36</f>
        <v>5.3879041824664897</v>
      </c>
      <c r="AL58" s="118">
        <f>'SS5-Orifice1 (4)'!AL36</f>
        <v>0.60561759894243306</v>
      </c>
      <c r="AM58" s="118">
        <f>'SS5-Orifice1 (4)'!AM36</f>
        <v>217.82873985964599</v>
      </c>
      <c r="AN58" s="118">
        <f>'SS5-Orifice1 (4)'!AN36</f>
        <v>4.7822865835240602</v>
      </c>
      <c r="AO58" s="118">
        <f>'SS5-Orifice1 (4)'!AO36</f>
        <v>39404.946916914399</v>
      </c>
      <c r="AP58" s="118">
        <f>'SS5-Orifice1 (4)'!AP36</f>
        <v>1978.6739304929699</v>
      </c>
      <c r="AQ58" s="118">
        <f>'SS5-Orifice1 (4)'!AQ36</f>
        <v>6645.4157871294101</v>
      </c>
      <c r="AR58" s="118">
        <f>'SS5-Orifice1 (4)'!AR36</f>
        <v>4986.0453481990598</v>
      </c>
      <c r="AS58" s="118">
        <f>'SS5-Orifice1 (4)'!AS36</f>
        <v>2188.8442023184102</v>
      </c>
      <c r="AT58" s="108">
        <f>'SS5-Orifice1 (4)'!AT36</f>
        <v>-4986.0453481990598</v>
      </c>
      <c r="AU58" s="109">
        <f t="shared" si="7"/>
        <v>0.11240318655132277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(4)'!I37</f>
        <v>1.5</v>
      </c>
      <c r="J59" s="118">
        <f>'SS5-Orifice1 (4)'!J37</f>
        <v>7</v>
      </c>
      <c r="K59" s="118">
        <f>'SS5-Orifice1 (4)'!K37</f>
        <v>0.48244140000000002</v>
      </c>
      <c r="L59" s="118">
        <f>'SS5-Orifice1 (4)'!L37</f>
        <v>1.946567E-3</v>
      </c>
      <c r="M59" s="118">
        <f>'SS5-Orifice1 (4)'!M37</f>
        <v>9.7328349999999998E-4</v>
      </c>
      <c r="N59" s="118">
        <f>'SS5-Orifice1 (4)'!N37</f>
        <v>7</v>
      </c>
      <c r="O59" s="118">
        <f>'SS5-Orifice1 (4)'!O37</f>
        <v>2.8260000000000001</v>
      </c>
      <c r="P59" s="118">
        <f>'SS5-Orifice1 (4)'!P37</f>
        <v>1.946567E-3</v>
      </c>
      <c r="Q59" s="118">
        <f>'SS5-Orifice1 (4)'!Q37</f>
        <v>9.7328349999999998E-4</v>
      </c>
      <c r="R59" s="118">
        <f>'SS5-Orifice1 (4)'!R37</f>
        <v>7</v>
      </c>
      <c r="S59" s="118">
        <f>'SS5-Orifice1 (4)'!S37</f>
        <v>2.8260000000000001</v>
      </c>
      <c r="T59" s="118">
        <f>'SS5-Orifice1 (4)'!T37</f>
        <v>3.4720000000000001E-12</v>
      </c>
      <c r="U59" s="118">
        <f>'SS5-Orifice1 (4)'!U37</f>
        <v>6.3629999999999995E-8</v>
      </c>
      <c r="V59" s="118">
        <f>'SS5-Orifice1 (4)'!V37</f>
        <v>1.20774</v>
      </c>
      <c r="W59" s="118">
        <f>'SS5-Orifice1 (4)'!W37</f>
        <v>6.2999999999999987E-2</v>
      </c>
      <c r="X59" s="118">
        <f>'SS5-Orifice1 (4)'!X37</f>
        <v>743391880.84695303</v>
      </c>
      <c r="Y59" s="118">
        <f>'SS5-Orifice1 (4)'!Y37</f>
        <v>-50</v>
      </c>
      <c r="Z59" s="118">
        <f>'SS5-Orifice1 (4)'!Z37</f>
        <v>4</v>
      </c>
      <c r="AA59" s="118">
        <f>'SS5-Orifice1 (4)'!AA37</f>
        <v>0.114</v>
      </c>
      <c r="AB59" s="118">
        <f>'SS5-Orifice1 (4)'!AB37</f>
        <v>0.04</v>
      </c>
      <c r="AC59" s="118">
        <f>'SS5-Orifice1 (4)'!AC37</f>
        <v>8.1212024767695805</v>
      </c>
      <c r="AD59" s="118">
        <f>'SS5-Orifice1 (4)'!AD37</f>
        <v>0.50326512157131797</v>
      </c>
      <c r="AE59" s="118">
        <f>'SS5-Orifice1 (4)'!AE37</f>
        <v>11.3868759809273</v>
      </c>
      <c r="AF59" s="118">
        <f>'SS5-Orifice1 (4)'!AF37</f>
        <v>5.3805164091962503</v>
      </c>
      <c r="AG59" s="118">
        <f>'SS5-Orifice1 (4)'!AG37</f>
        <v>3.2035754525687898</v>
      </c>
      <c r="AH59" s="118">
        <f>'SS5-Orifice1 (4)'!AH37</f>
        <v>3.2202796742770401</v>
      </c>
      <c r="AI59" s="118">
        <f>'SS5-Orifice1 (4)'!AI37</f>
        <v>0.24549698336678999</v>
      </c>
      <c r="AJ59" s="118">
        <f>'SS5-Orifice1 (4)'!AJ37</f>
        <v>10.9263105448653</v>
      </c>
      <c r="AK59" s="118">
        <f>'SS5-Orifice1 (4)'!AK37</f>
        <v>8.1212024767695805</v>
      </c>
      <c r="AL59" s="118">
        <f>'SS5-Orifice1 (4)'!AL37</f>
        <v>0.50326512157131797</v>
      </c>
      <c r="AM59" s="118">
        <f>'SS5-Orifice1 (4)'!AM37</f>
        <v>217.115778960586</v>
      </c>
      <c r="AN59" s="118">
        <f>'SS5-Orifice1 (4)'!AN37</f>
        <v>7.6179373551982597</v>
      </c>
      <c r="AO59" s="118">
        <f>'SS5-Orifice1 (4)'!AO37</f>
        <v>37297.989582656803</v>
      </c>
      <c r="AP59" s="118">
        <f>'SS5-Orifice1 (4)'!AP37</f>
        <v>1902.78533187122</v>
      </c>
      <c r="AQ59" s="118">
        <f>'SS5-Orifice1 (4)'!AQ37</f>
        <v>6648.3227970357502</v>
      </c>
      <c r="AR59" s="118">
        <f>'SS5-Orifice1 (4)'!AR37</f>
        <v>4985.5648941093004</v>
      </c>
      <c r="AS59" s="118">
        <f>'SS5-Orifice1 (4)'!AS37</f>
        <v>2056.7156618659901</v>
      </c>
      <c r="AT59" s="108">
        <f>'SS5-Orifice1 (4)'!AT37</f>
        <v>-4985.5648941093004</v>
      </c>
      <c r="AU59" s="109">
        <f t="shared" si="7"/>
        <v>6.1969286323163411E-2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(4)'!I38</f>
        <v>1.5</v>
      </c>
      <c r="J60" s="112">
        <f>'SS5-Orifice1 (4)'!J38</f>
        <v>7</v>
      </c>
      <c r="K60" s="112">
        <f>'SS5-Orifice1 (4)'!K38</f>
        <v>0.48244140000000002</v>
      </c>
      <c r="L60" s="112">
        <f>'SS5-Orifice1 (4)'!L38</f>
        <v>1.946567E-3</v>
      </c>
      <c r="M60" s="112">
        <f>'SS5-Orifice1 (4)'!M38</f>
        <v>9.7328349999999998E-4</v>
      </c>
      <c r="N60" s="112">
        <f>'SS5-Orifice1 (4)'!N38</f>
        <v>7</v>
      </c>
      <c r="O60" s="112">
        <f>'SS5-Orifice1 (4)'!O38</f>
        <v>2.8260000000000001</v>
      </c>
      <c r="P60" s="112">
        <f>'SS5-Orifice1 (4)'!P38</f>
        <v>1.946567E-3</v>
      </c>
      <c r="Q60" s="112">
        <f>'SS5-Orifice1 (4)'!Q38</f>
        <v>9.7328349999999998E-4</v>
      </c>
      <c r="R60" s="112">
        <f>'SS5-Orifice1 (4)'!R38</f>
        <v>7</v>
      </c>
      <c r="S60" s="112">
        <f>'SS5-Orifice1 (4)'!S38</f>
        <v>2.8260000000000001</v>
      </c>
      <c r="T60" s="112">
        <f>'SS5-Orifice1 (4)'!T38</f>
        <v>3.4720000000000001E-12</v>
      </c>
      <c r="U60" s="112">
        <f>'SS5-Orifice1 (4)'!U38</f>
        <v>6.3629999999999995E-8</v>
      </c>
      <c r="V60" s="112">
        <f>'SS5-Orifice1 (4)'!V38</f>
        <v>1.20774</v>
      </c>
      <c r="W60" s="112">
        <f>'SS5-Orifice1 (4)'!W38</f>
        <v>0.12499999999999985</v>
      </c>
      <c r="X60" s="112">
        <f>'SS5-Orifice1 (4)'!X38</f>
        <v>2926555338.4312501</v>
      </c>
      <c r="Y60" s="112">
        <f>'SS5-Orifice1 (4)'!Y38</f>
        <v>-50</v>
      </c>
      <c r="Z60" s="112">
        <f>'SS5-Orifice1 (4)'!Z38</f>
        <v>4</v>
      </c>
      <c r="AA60" s="112">
        <f>'SS5-Orifice1 (4)'!AA38</f>
        <v>0.114</v>
      </c>
      <c r="AB60" s="112">
        <f>'SS5-Orifice1 (4)'!AB38</f>
        <v>0.04</v>
      </c>
      <c r="AC60" s="112">
        <f>'SS5-Orifice1 (4)'!AC38</f>
        <v>14.3292647516282</v>
      </c>
      <c r="AD60" s="112">
        <f>'SS5-Orifice1 (4)'!AD38</f>
        <v>3.8128787701390297E-2</v>
      </c>
      <c r="AE60" s="112">
        <f>'SS5-Orifice1 (4)'!AE38</f>
        <v>11.3812840131858</v>
      </c>
      <c r="AF60" s="112">
        <f>'SS5-Orifice1 (4)'!AF38</f>
        <v>4.7037822470435797</v>
      </c>
      <c r="AG60" s="112">
        <f>'SS5-Orifice1 (4)'!AG38</f>
        <v>3.1885788062842901</v>
      </c>
      <c r="AH60" s="112">
        <f>'SS5-Orifice1 (4)'!AH38</f>
        <v>3.1832957470007699</v>
      </c>
      <c r="AI60" s="112">
        <f>'SS5-Orifice1 (4)'!AI38</f>
        <v>2.1046259499649701E-2</v>
      </c>
      <c r="AJ60" s="112">
        <f>'SS5-Orifice1 (4)'!AJ38</f>
        <v>30.414897561476302</v>
      </c>
      <c r="AK60" s="112">
        <f>'SS5-Orifice1 (4)'!AK38</f>
        <v>14.3292647516282</v>
      </c>
      <c r="AL60" s="112">
        <f>'SS5-Orifice1 (4)'!AL38</f>
        <v>3.8128787701390297E-2</v>
      </c>
      <c r="AM60" s="112">
        <f>'SS5-Orifice1 (4)'!AM38</f>
        <v>1013.2421941477</v>
      </c>
      <c r="AN60" s="112">
        <f>'SS5-Orifice1 (4)'!AN38</f>
        <v>14.2911359639268</v>
      </c>
      <c r="AO60" s="112">
        <f>'SS5-Orifice1 (4)'!AO38</f>
        <v>35090.676757698602</v>
      </c>
      <c r="AP60" s="112">
        <f>'SS5-Orifice1 (4)'!AP38</f>
        <v>811.30421074575804</v>
      </c>
      <c r="AQ60" s="112">
        <f>'SS5-Orifice1 (4)'!AQ38</f>
        <v>3654.2892251366702</v>
      </c>
      <c r="AR60" s="112">
        <f>'SS5-Orifice1 (4)'!AR38</f>
        <v>2983.52640208804</v>
      </c>
      <c r="AS60" s="112">
        <f>'SS5-Orifice1 (4)'!AS38</f>
        <v>839.38062521196196</v>
      </c>
      <c r="AT60" s="113">
        <f>'SS5-Orifice1 (4)'!AT38</f>
        <v>-2983.52640208804</v>
      </c>
      <c r="AU60" s="114">
        <f t="shared" si="7"/>
        <v>2.6609032886392731E-3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(4)'!I28</f>
        <v>1.5</v>
      </c>
      <c r="J61" s="118">
        <f>'SS6-Orifice1 (4)'!J28</f>
        <v>7</v>
      </c>
      <c r="K61" s="118">
        <f>'SS6-Orifice1 (4)'!K28</f>
        <v>0.48244140000000002</v>
      </c>
      <c r="L61" s="118">
        <f>'SS6-Orifice1 (4)'!L28</f>
        <v>1.946567E-3</v>
      </c>
      <c r="M61" s="118">
        <f>'SS6-Orifice1 (4)'!M28</f>
        <v>9.7328349999999998E-4</v>
      </c>
      <c r="N61" s="118">
        <f>'SS6-Orifice1 (4)'!N28</f>
        <v>7</v>
      </c>
      <c r="O61" s="118">
        <f>'SS6-Orifice1 (4)'!O28</f>
        <v>2.8260000000000001</v>
      </c>
      <c r="P61" s="118">
        <f>'SS6-Orifice1 (4)'!P28</f>
        <v>1.946567E-3</v>
      </c>
      <c r="Q61" s="118">
        <f>'SS6-Orifice1 (4)'!Q28</f>
        <v>9.7328349999999998E-4</v>
      </c>
      <c r="R61" s="118">
        <f>'SS6-Orifice1 (4)'!R28</f>
        <v>7</v>
      </c>
      <c r="S61" s="118">
        <f>'SS6-Orifice1 (4)'!S28</f>
        <v>2.8260000000000001</v>
      </c>
      <c r="T61" s="118">
        <f>'SS6-Orifice1 (4)'!T28</f>
        <v>3.4720000000000001E-12</v>
      </c>
      <c r="U61" s="118">
        <f>'SS6-Orifice1 (4)'!U28</f>
        <v>6.3629999999999995E-8</v>
      </c>
      <c r="V61" s="118">
        <f>'SS6-Orifice1 (4)'!V28</f>
        <v>1.20774</v>
      </c>
      <c r="W61" s="118">
        <f>'SS6-Orifice1 (4)'!W28</f>
        <v>9.9999999999999985E-3</v>
      </c>
      <c r="X61" s="118">
        <f>'SS6-Orifice1 (4)'!X28</f>
        <v>18729954.165959999</v>
      </c>
      <c r="Y61" s="118">
        <f>'SS6-Orifice1 (4)'!Y28</f>
        <v>-50</v>
      </c>
      <c r="Z61" s="118">
        <f>'SS6-Orifice1 (4)'!Z28</f>
        <v>4</v>
      </c>
      <c r="AA61" s="118">
        <f>'SS6-Orifice1 (4)'!AA28</f>
        <v>0.114</v>
      </c>
      <c r="AB61" s="118">
        <f>'SS6-Orifice1 (4)'!AB28</f>
        <v>0.04</v>
      </c>
      <c r="AC61" s="118">
        <f>'SS6-Orifice1 (4)'!AC28</f>
        <v>1.1488112860818001</v>
      </c>
      <c r="AD61" s="118">
        <f>'SS6-Orifice1 (4)'!AD28</f>
        <v>0.90410424789781196</v>
      </c>
      <c r="AE61" s="118">
        <f>'SS6-Orifice1 (4)'!AE28</f>
        <v>11.3817952788079</v>
      </c>
      <c r="AF61" s="118">
        <f>'SS6-Orifice1 (4)'!AF28</f>
        <v>6.0596271545630698</v>
      </c>
      <c r="AG61" s="118">
        <f>'SS6-Orifice1 (4)'!AG28</f>
        <v>3.2072554239805302</v>
      </c>
      <c r="AH61" s="118">
        <f>'SS6-Orifice1 (4)'!AH28</f>
        <v>3.2121515400382399</v>
      </c>
      <c r="AI61" s="118">
        <f>'SS6-Orifice1 (4)'!AI28</f>
        <v>0.56357073475095099</v>
      </c>
      <c r="AJ61" s="118">
        <f>'SS6-Orifice1 (4)'!AJ28</f>
        <v>1.23219192712273</v>
      </c>
      <c r="AK61" s="118">
        <f>'SS6-Orifice1 (4)'!AK28</f>
        <v>1.1488112860818001</v>
      </c>
      <c r="AL61" s="118">
        <f>'SS6-Orifice1 (4)'!AL28</f>
        <v>0.90410424789781196</v>
      </c>
      <c r="AM61" s="118">
        <f>'SS6-Orifice1 (4)'!AM28</f>
        <v>177.56090504012801</v>
      </c>
      <c r="AN61" s="118">
        <f>'SS6-Orifice1 (4)'!AN28</f>
        <v>0.24470703818398901</v>
      </c>
      <c r="AO61" s="118">
        <f>'SS6-Orifice1 (4)'!AO28</f>
        <v>163658.627022831</v>
      </c>
      <c r="AP61" s="118">
        <f>'SS6-Orifice1 (4)'!AP28</f>
        <v>2309.34704870732</v>
      </c>
      <c r="AQ61" s="118">
        <f>'SS6-Orifice1 (4)'!AQ28</f>
        <v>6647.2885779774897</v>
      </c>
      <c r="AR61" s="118">
        <f>'SS6-Orifice1 (4)'!AR28</f>
        <v>4985.9583332143202</v>
      </c>
      <c r="AS61" s="118">
        <f>'SS6-Orifice1 (4)'!AS28</f>
        <v>2623.34210044371</v>
      </c>
      <c r="AT61" s="108">
        <f>'SS6-Orifice1 (4)'!AT28</f>
        <v>-4985.9583332143202</v>
      </c>
      <c r="AU61" s="115">
        <f t="shared" si="7"/>
        <v>0.78699109144496693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(4)'!I29</f>
        <v>1.5</v>
      </c>
      <c r="J62" s="118">
        <f>'SS6-Orifice1 (4)'!J29</f>
        <v>7</v>
      </c>
      <c r="K62" s="118">
        <f>'SS6-Orifice1 (4)'!K29</f>
        <v>0.48244140000000002</v>
      </c>
      <c r="L62" s="118">
        <f>'SS6-Orifice1 (4)'!L29</f>
        <v>1.946567E-3</v>
      </c>
      <c r="M62" s="118">
        <f>'SS6-Orifice1 (4)'!M29</f>
        <v>9.7328349999999998E-4</v>
      </c>
      <c r="N62" s="118">
        <f>'SS6-Orifice1 (4)'!N29</f>
        <v>7</v>
      </c>
      <c r="O62" s="118">
        <f>'SS6-Orifice1 (4)'!O29</f>
        <v>2.8260000000000001</v>
      </c>
      <c r="P62" s="118">
        <f>'SS6-Orifice1 (4)'!P29</f>
        <v>1.946567E-3</v>
      </c>
      <c r="Q62" s="118">
        <f>'SS6-Orifice1 (4)'!Q29</f>
        <v>9.7328349999999998E-4</v>
      </c>
      <c r="R62" s="118">
        <f>'SS6-Orifice1 (4)'!R29</f>
        <v>7</v>
      </c>
      <c r="S62" s="118">
        <f>'SS6-Orifice1 (4)'!S29</f>
        <v>2.8260000000000001</v>
      </c>
      <c r="T62" s="118">
        <f>'SS6-Orifice1 (4)'!T29</f>
        <v>3.4720000000000001E-12</v>
      </c>
      <c r="U62" s="118">
        <f>'SS6-Orifice1 (4)'!U29</f>
        <v>6.3629999999999995E-8</v>
      </c>
      <c r="V62" s="118">
        <f>'SS6-Orifice1 (4)'!V29</f>
        <v>1.20774</v>
      </c>
      <c r="W62" s="118">
        <f>'SS6-Orifice1 (4)'!W29</f>
        <v>1.6000000000000011E-2</v>
      </c>
      <c r="X62" s="118">
        <f>'SS6-Orifice1 (4)'!X29</f>
        <v>47948682.664857604</v>
      </c>
      <c r="Y62" s="118">
        <f>'SS6-Orifice1 (4)'!Y29</f>
        <v>-50</v>
      </c>
      <c r="Z62" s="118">
        <f>'SS6-Orifice1 (4)'!Z29</f>
        <v>4</v>
      </c>
      <c r="AA62" s="118">
        <f>'SS6-Orifice1 (4)'!AA29</f>
        <v>0.114</v>
      </c>
      <c r="AB62" s="118">
        <f>'SS6-Orifice1 (4)'!AB29</f>
        <v>0.04</v>
      </c>
      <c r="AC62" s="118">
        <f>'SS6-Orifice1 (4)'!AC29</f>
        <v>1.50108276739891</v>
      </c>
      <c r="AD62" s="118">
        <f>'SS6-Orifice1 (4)'!AD29</f>
        <v>0.87965448673991598</v>
      </c>
      <c r="AE62" s="118">
        <f>'SS6-Orifice1 (4)'!AE29</f>
        <v>11.383201259268599</v>
      </c>
      <c r="AF62" s="118">
        <f>'SS6-Orifice1 (4)'!AF29</f>
        <v>6.04109162119906</v>
      </c>
      <c r="AG62" s="118">
        <f>'SS6-Orifice1 (4)'!AG29</f>
        <v>3.2077629100350999</v>
      </c>
      <c r="AH62" s="118">
        <f>'SS6-Orifice1 (4)'!AH29</f>
        <v>3.2073279433791502</v>
      </c>
      <c r="AI62" s="118">
        <f>'SS6-Orifice1 (4)'!AI29</f>
        <v>0.53791927491136104</v>
      </c>
      <c r="AJ62" s="118">
        <f>'SS6-Orifice1 (4)'!AJ29</f>
        <v>1.62309551478765</v>
      </c>
      <c r="AK62" s="118">
        <f>'SS6-Orifice1 (4)'!AK29</f>
        <v>1.50108276739891</v>
      </c>
      <c r="AL62" s="118">
        <f>'SS6-Orifice1 (4)'!AL29</f>
        <v>0.87965448673991598</v>
      </c>
      <c r="AM62" s="118">
        <f>'SS6-Orifice1 (4)'!AM29</f>
        <v>182.44262146314199</v>
      </c>
      <c r="AN62" s="118">
        <f>'SS6-Orifice1 (4)'!AN29</f>
        <v>0.62142828065899303</v>
      </c>
      <c r="AO62" s="118">
        <f>'SS6-Orifice1 (4)'!AO29</f>
        <v>84286.603800884797</v>
      </c>
      <c r="AP62" s="118">
        <f>'SS6-Orifice1 (4)'!AP29</f>
        <v>2410.18193428205</v>
      </c>
      <c r="AQ62" s="118">
        <f>'SS6-Orifice1 (4)'!AQ29</f>
        <v>6649.3612555506097</v>
      </c>
      <c r="AR62" s="118">
        <f>'SS6-Orifice1 (4)'!AR29</f>
        <v>4986.27352345906</v>
      </c>
      <c r="AS62" s="118">
        <f>'SS6-Orifice1 (4)'!AS29</f>
        <v>2747.0489529564302</v>
      </c>
      <c r="AT62" s="108">
        <f>'SS6-Orifice1 (4)'!AT29</f>
        <v>-4986.27352345906</v>
      </c>
      <c r="AU62" s="109">
        <f t="shared" si="7"/>
        <v>0.58601331375230514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(4)'!I30</f>
        <v>1.5</v>
      </c>
      <c r="J63" s="118">
        <f>'SS6-Orifice1 (4)'!J30</f>
        <v>7</v>
      </c>
      <c r="K63" s="118">
        <f>'SS6-Orifice1 (4)'!K30</f>
        <v>0.48244140000000002</v>
      </c>
      <c r="L63" s="118">
        <f>'SS6-Orifice1 (4)'!L30</f>
        <v>1.946567E-3</v>
      </c>
      <c r="M63" s="118">
        <f>'SS6-Orifice1 (4)'!M30</f>
        <v>9.7328349999999998E-4</v>
      </c>
      <c r="N63" s="118">
        <f>'SS6-Orifice1 (4)'!N30</f>
        <v>7</v>
      </c>
      <c r="O63" s="118">
        <f>'SS6-Orifice1 (4)'!O30</f>
        <v>2.8260000000000001</v>
      </c>
      <c r="P63" s="118">
        <f>'SS6-Orifice1 (4)'!P30</f>
        <v>1.946567E-3</v>
      </c>
      <c r="Q63" s="118">
        <f>'SS6-Orifice1 (4)'!Q30</f>
        <v>9.7328349999999998E-4</v>
      </c>
      <c r="R63" s="118">
        <f>'SS6-Orifice1 (4)'!R30</f>
        <v>7</v>
      </c>
      <c r="S63" s="118">
        <f>'SS6-Orifice1 (4)'!S30</f>
        <v>2.8260000000000001</v>
      </c>
      <c r="T63" s="118">
        <f>'SS6-Orifice1 (4)'!T30</f>
        <v>3.4720000000000001E-12</v>
      </c>
      <c r="U63" s="118">
        <f>'SS6-Orifice1 (4)'!U30</f>
        <v>6.3629999999999995E-8</v>
      </c>
      <c r="V63" s="118">
        <f>'SS6-Orifice1 (4)'!V30</f>
        <v>1.20774</v>
      </c>
      <c r="W63" s="118">
        <f>'SS6-Orifice1 (4)'!W30</f>
        <v>1.7999999999999992E-2</v>
      </c>
      <c r="X63" s="118">
        <f>'SS6-Orifice1 (4)'!X30</f>
        <v>60685051.497710504</v>
      </c>
      <c r="Y63" s="118">
        <f>'SS6-Orifice1 (4)'!Y30</f>
        <v>-50</v>
      </c>
      <c r="Z63" s="118">
        <f>'SS6-Orifice1 (4)'!Z30</f>
        <v>4</v>
      </c>
      <c r="AA63" s="118">
        <f>'SS6-Orifice1 (4)'!AA30</f>
        <v>0.114</v>
      </c>
      <c r="AB63" s="118">
        <f>'SS6-Orifice1 (4)'!AB30</f>
        <v>0.04</v>
      </c>
      <c r="AC63" s="118">
        <f>'SS6-Orifice1 (4)'!AC30</f>
        <v>1.6472483569804099</v>
      </c>
      <c r="AD63" s="118">
        <f>'SS6-Orifice1 (4)'!AD30</f>
        <v>0.864621228161913</v>
      </c>
      <c r="AE63" s="118">
        <f>'SS6-Orifice1 (4)'!AE30</f>
        <v>11.3830734428631</v>
      </c>
      <c r="AF63" s="118">
        <f>'SS6-Orifice1 (4)'!AF30</f>
        <v>5.8646033658739203</v>
      </c>
      <c r="AG63" s="118">
        <f>'SS6-Orifice1 (4)'!AG30</f>
        <v>3.1902953402277201</v>
      </c>
      <c r="AH63" s="118">
        <f>'SS6-Orifice1 (4)'!AH30</f>
        <v>3.1915035279647301</v>
      </c>
      <c r="AI63" s="118">
        <f>'SS6-Orifice1 (4)'!AI30</f>
        <v>0.52725429776535404</v>
      </c>
      <c r="AJ63" s="118">
        <f>'SS6-Orifice1 (4)'!AJ30</f>
        <v>1.7934889560221099</v>
      </c>
      <c r="AK63" s="118">
        <f>'SS6-Orifice1 (4)'!AK30</f>
        <v>1.6472483569804099</v>
      </c>
      <c r="AL63" s="118">
        <f>'SS6-Orifice1 (4)'!AL30</f>
        <v>0.864621228161913</v>
      </c>
      <c r="AM63" s="118">
        <f>'SS6-Orifice1 (4)'!AM30</f>
        <v>185.582438161303</v>
      </c>
      <c r="AN63" s="118">
        <f>'SS6-Orifice1 (4)'!AN30</f>
        <v>0.78262712881850005</v>
      </c>
      <c r="AO63" s="118">
        <f>'SS6-Orifice1 (4)'!AO30</f>
        <v>73462.7229844338</v>
      </c>
      <c r="AP63" s="118">
        <f>'SS6-Orifice1 (4)'!AP30</f>
        <v>2364.9334740613799</v>
      </c>
      <c r="AQ63" s="118">
        <f>'SS6-Orifice1 (4)'!AQ30</f>
        <v>6646.0379177955101</v>
      </c>
      <c r="AR63" s="118">
        <f>'SS6-Orifice1 (4)'!AR30</f>
        <v>4986.5052891192699</v>
      </c>
      <c r="AS63" s="118">
        <f>'SS6-Orifice1 (4)'!AS30</f>
        <v>2677.5517656054699</v>
      </c>
      <c r="AT63" s="108">
        <f>'SS6-Orifice1 (4)'!AT30</f>
        <v>-4986.5052891192699</v>
      </c>
      <c r="AU63" s="109">
        <f t="shared" si="7"/>
        <v>0.52488820189012675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(4)'!I31</f>
        <v>1.5</v>
      </c>
      <c r="J64" s="118">
        <f>'SS6-Orifice1 (4)'!J31</f>
        <v>7</v>
      </c>
      <c r="K64" s="118">
        <f>'SS6-Orifice1 (4)'!K31</f>
        <v>0.48244140000000002</v>
      </c>
      <c r="L64" s="118">
        <f>'SS6-Orifice1 (4)'!L31</f>
        <v>1.946567E-3</v>
      </c>
      <c r="M64" s="118">
        <f>'SS6-Orifice1 (4)'!M31</f>
        <v>9.7328349999999998E-4</v>
      </c>
      <c r="N64" s="118">
        <f>'SS6-Orifice1 (4)'!N31</f>
        <v>7</v>
      </c>
      <c r="O64" s="118">
        <f>'SS6-Orifice1 (4)'!O31</f>
        <v>2.8260000000000001</v>
      </c>
      <c r="P64" s="118">
        <f>'SS6-Orifice1 (4)'!P31</f>
        <v>1.946567E-3</v>
      </c>
      <c r="Q64" s="118">
        <f>'SS6-Orifice1 (4)'!Q31</f>
        <v>9.7328349999999998E-4</v>
      </c>
      <c r="R64" s="118">
        <f>'SS6-Orifice1 (4)'!R31</f>
        <v>7</v>
      </c>
      <c r="S64" s="118">
        <f>'SS6-Orifice1 (4)'!S31</f>
        <v>2.8260000000000001</v>
      </c>
      <c r="T64" s="118">
        <f>'SS6-Orifice1 (4)'!T31</f>
        <v>3.4720000000000001E-12</v>
      </c>
      <c r="U64" s="118">
        <f>'SS6-Orifice1 (4)'!U31</f>
        <v>6.3629999999999995E-8</v>
      </c>
      <c r="V64" s="118">
        <f>'SS6-Orifice1 (4)'!V31</f>
        <v>1.20774</v>
      </c>
      <c r="W64" s="118">
        <f>'SS6-Orifice1 (4)'!W31</f>
        <v>1.999999999999999E-2</v>
      </c>
      <c r="X64" s="118">
        <f>'SS6-Orifice1 (4)'!X31</f>
        <v>74919816.6638401</v>
      </c>
      <c r="Y64" s="118">
        <f>'SS6-Orifice1 (4)'!Y31</f>
        <v>-50</v>
      </c>
      <c r="Z64" s="118">
        <f>'SS6-Orifice1 (4)'!Z31</f>
        <v>4</v>
      </c>
      <c r="AA64" s="118">
        <f>'SS6-Orifice1 (4)'!AA31</f>
        <v>0.114</v>
      </c>
      <c r="AB64" s="118">
        <f>'SS6-Orifice1 (4)'!AB31</f>
        <v>0.04</v>
      </c>
      <c r="AC64" s="118">
        <f>'SS6-Orifice1 (4)'!AC31</f>
        <v>1.8196587552097201</v>
      </c>
      <c r="AD64" s="118">
        <f>'SS6-Orifice1 (4)'!AD31</f>
        <v>0.85627745508813502</v>
      </c>
      <c r="AE64" s="118">
        <f>'SS6-Orifice1 (4)'!AE31</f>
        <v>11.3833290756741</v>
      </c>
      <c r="AF64" s="118">
        <f>'SS6-Orifice1 (4)'!AF31</f>
        <v>5.9516084184052804</v>
      </c>
      <c r="AG64" s="118">
        <f>'SS6-Orifice1 (4)'!AG31</f>
        <v>3.20269056812135</v>
      </c>
      <c r="AH64" s="118">
        <f>'SS6-Orifice1 (4)'!AH31</f>
        <v>3.2141277373018702</v>
      </c>
      <c r="AI64" s="118">
        <f>'SS6-Orifice1 (4)'!AI31</f>
        <v>0.51575149370220996</v>
      </c>
      <c r="AJ64" s="118">
        <f>'SS6-Orifice1 (4)'!AJ31</f>
        <v>1.9839277413116001</v>
      </c>
      <c r="AK64" s="118">
        <f>'SS6-Orifice1 (4)'!AK31</f>
        <v>1.8196587552097201</v>
      </c>
      <c r="AL64" s="118">
        <f>'SS6-Orifice1 (4)'!AL31</f>
        <v>0.85627745508813502</v>
      </c>
      <c r="AM64" s="118">
        <f>'SS6-Orifice1 (4)'!AM31</f>
        <v>187.36080756708</v>
      </c>
      <c r="AN64" s="118">
        <f>'SS6-Orifice1 (4)'!AN31</f>
        <v>0.96338130012158496</v>
      </c>
      <c r="AO64" s="118">
        <f>'SS6-Orifice1 (4)'!AO31</f>
        <v>65943.1159096716</v>
      </c>
      <c r="AP64" s="118">
        <f>'SS6-Orifice1 (4)'!AP31</f>
        <v>2331.83229729604</v>
      </c>
      <c r="AQ64" s="118">
        <f>'SS6-Orifice1 (4)'!AQ31</f>
        <v>6647.4190045488504</v>
      </c>
      <c r="AR64" s="118">
        <f>'SS6-Orifice1 (4)'!AR31</f>
        <v>4986.2370411716201</v>
      </c>
      <c r="AS64" s="118">
        <f>'SS6-Orifice1 (4)'!AS31</f>
        <v>2598.9681389563798</v>
      </c>
      <c r="AT64" s="108">
        <f>'SS6-Orifice1 (4)'!AT31</f>
        <v>-4986.2370411716201</v>
      </c>
      <c r="AU64" s="109">
        <f t="shared" si="7"/>
        <v>0.47057034877368914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(4)'!I32</f>
        <v>1.5</v>
      </c>
      <c r="J65" s="118">
        <f>'SS6-Orifice1 (4)'!J32</f>
        <v>7</v>
      </c>
      <c r="K65" s="118">
        <f>'SS6-Orifice1 (4)'!K32</f>
        <v>0.48244140000000002</v>
      </c>
      <c r="L65" s="118">
        <f>'SS6-Orifice1 (4)'!L32</f>
        <v>1.946567E-3</v>
      </c>
      <c r="M65" s="118">
        <f>'SS6-Orifice1 (4)'!M32</f>
        <v>9.7328349999999998E-4</v>
      </c>
      <c r="N65" s="118">
        <f>'SS6-Orifice1 (4)'!N32</f>
        <v>7</v>
      </c>
      <c r="O65" s="118">
        <f>'SS6-Orifice1 (4)'!O32</f>
        <v>2.8260000000000001</v>
      </c>
      <c r="P65" s="118">
        <f>'SS6-Orifice1 (4)'!P32</f>
        <v>1.946567E-3</v>
      </c>
      <c r="Q65" s="118">
        <f>'SS6-Orifice1 (4)'!Q32</f>
        <v>9.7328349999999998E-4</v>
      </c>
      <c r="R65" s="118">
        <f>'SS6-Orifice1 (4)'!R32</f>
        <v>7</v>
      </c>
      <c r="S65" s="118">
        <f>'SS6-Orifice1 (4)'!S32</f>
        <v>2.8260000000000001</v>
      </c>
      <c r="T65" s="118">
        <f>'SS6-Orifice1 (4)'!T32</f>
        <v>3.4720000000000001E-12</v>
      </c>
      <c r="U65" s="118">
        <f>'SS6-Orifice1 (4)'!U32</f>
        <v>6.3629999999999995E-8</v>
      </c>
      <c r="V65" s="118">
        <f>'SS6-Orifice1 (4)'!V32</f>
        <v>1.20774</v>
      </c>
      <c r="W65" s="118">
        <f>'SS6-Orifice1 (4)'!W32</f>
        <v>2.8999999999999998E-2</v>
      </c>
      <c r="X65" s="118">
        <f>'SS6-Orifice1 (4)'!X32</f>
        <v>157518914.53572401</v>
      </c>
      <c r="Y65" s="118">
        <f>'SS6-Orifice1 (4)'!Y32</f>
        <v>-50</v>
      </c>
      <c r="Z65" s="118">
        <f>'SS6-Orifice1 (4)'!Z32</f>
        <v>4</v>
      </c>
      <c r="AA65" s="118">
        <f>'SS6-Orifice1 (4)'!AA32</f>
        <v>0.114</v>
      </c>
      <c r="AB65" s="118">
        <f>'SS6-Orifice1 (4)'!AB32</f>
        <v>0.04</v>
      </c>
      <c r="AC65" s="118">
        <f>'SS6-Orifice1 (4)'!AC32</f>
        <v>2.72056738958057</v>
      </c>
      <c r="AD65" s="118">
        <f>'SS6-Orifice1 (4)'!AD32</f>
        <v>0.76127428409167996</v>
      </c>
      <c r="AE65" s="118">
        <f>'SS6-Orifice1 (4)'!AE32</f>
        <v>11.3839681577017</v>
      </c>
      <c r="AF65" s="118">
        <f>'SS6-Orifice1 (4)'!AF32</f>
        <v>5.2362784868479304</v>
      </c>
      <c r="AG65" s="118">
        <f>'SS6-Orifice1 (4)'!AG32</f>
        <v>3.2125651158562598</v>
      </c>
      <c r="AH65" s="118">
        <f>'SS6-Orifice1 (4)'!AH32</f>
        <v>3.2230619760498902</v>
      </c>
      <c r="AI65" s="118">
        <f>'SS6-Orifice1 (4)'!AI32</f>
        <v>0.45480181602955599</v>
      </c>
      <c r="AJ65" s="118">
        <f>'SS6-Orifice1 (4)'!AJ32</f>
        <v>3.0889613365488402</v>
      </c>
      <c r="AK65" s="118">
        <f>'SS6-Orifice1 (4)'!AK32</f>
        <v>2.72056738958057</v>
      </c>
      <c r="AL65" s="118">
        <f>'SS6-Orifice1 (4)'!AL32</f>
        <v>0.76127428409167996</v>
      </c>
      <c r="AM65" s="118">
        <f>'SS6-Orifice1 (4)'!AM32</f>
        <v>210.31944428936399</v>
      </c>
      <c r="AN65" s="118">
        <f>'SS6-Orifice1 (4)'!AN32</f>
        <v>1.95929310548889</v>
      </c>
      <c r="AO65" s="118">
        <f>'SS6-Orifice1 (4)'!AO32</f>
        <v>48517.777824100202</v>
      </c>
      <c r="AP65" s="118">
        <f>'SS6-Orifice1 (4)'!AP32</f>
        <v>2291.4919537505002</v>
      </c>
      <c r="AQ65" s="118">
        <f>'SS6-Orifice1 (4)'!AQ32</f>
        <v>6645.9734842263597</v>
      </c>
      <c r="AR65" s="118">
        <f>'SS6-Orifice1 (4)'!AR32</f>
        <v>4986.3008889221401</v>
      </c>
      <c r="AS65" s="118">
        <f>'SS6-Orifice1 (4)'!AS32</f>
        <v>2599.7891913621002</v>
      </c>
      <c r="AT65" s="108">
        <f>'SS6-Orifice1 (4)'!AT32</f>
        <v>-4986.3008889221401</v>
      </c>
      <c r="AU65" s="109">
        <f t="shared" si="7"/>
        <v>0.27982188090883708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(4)'!I33</f>
        <v>1.5</v>
      </c>
      <c r="J66" s="118">
        <f>'SS6-Orifice1 (4)'!J33</f>
        <v>7</v>
      </c>
      <c r="K66" s="118">
        <f>'SS6-Orifice1 (4)'!K33</f>
        <v>0.48244140000000002</v>
      </c>
      <c r="L66" s="118">
        <f>'SS6-Orifice1 (4)'!L33</f>
        <v>1.946567E-3</v>
      </c>
      <c r="M66" s="118">
        <f>'SS6-Orifice1 (4)'!M33</f>
        <v>9.7328349999999998E-4</v>
      </c>
      <c r="N66" s="118">
        <f>'SS6-Orifice1 (4)'!N33</f>
        <v>7</v>
      </c>
      <c r="O66" s="118">
        <f>'SS6-Orifice1 (4)'!O33</f>
        <v>2.8260000000000001</v>
      </c>
      <c r="P66" s="118">
        <f>'SS6-Orifice1 (4)'!P33</f>
        <v>1.946567E-3</v>
      </c>
      <c r="Q66" s="118">
        <f>'SS6-Orifice1 (4)'!Q33</f>
        <v>9.7328349999999998E-4</v>
      </c>
      <c r="R66" s="118">
        <f>'SS6-Orifice1 (4)'!R33</f>
        <v>7</v>
      </c>
      <c r="S66" s="118">
        <f>'SS6-Orifice1 (4)'!S33</f>
        <v>2.8260000000000001</v>
      </c>
      <c r="T66" s="118">
        <f>'SS6-Orifice1 (4)'!T33</f>
        <v>3.4720000000000001E-12</v>
      </c>
      <c r="U66" s="118">
        <f>'SS6-Orifice1 (4)'!U33</f>
        <v>6.3629999999999995E-8</v>
      </c>
      <c r="V66" s="118">
        <f>'SS6-Orifice1 (4)'!V33</f>
        <v>1.20774</v>
      </c>
      <c r="W66" s="118">
        <f>'SS6-Orifice1 (4)'!W33</f>
        <v>3.2000000000000001E-2</v>
      </c>
      <c r="X66" s="118">
        <f>'SS6-Orifice1 (4)'!X33</f>
        <v>191794730.65943101</v>
      </c>
      <c r="Y66" s="118">
        <f>'SS6-Orifice1 (4)'!Y33</f>
        <v>-50</v>
      </c>
      <c r="Z66" s="118">
        <f>'SS6-Orifice1 (4)'!Z33</f>
        <v>4</v>
      </c>
      <c r="AA66" s="118">
        <f>'SS6-Orifice1 (4)'!AA33</f>
        <v>0.114</v>
      </c>
      <c r="AB66" s="118">
        <f>'SS6-Orifice1 (4)'!AB33</f>
        <v>0.04</v>
      </c>
      <c r="AC66" s="118">
        <f>'SS6-Orifice1 (4)'!AC33</f>
        <v>3.1077948535293398</v>
      </c>
      <c r="AD66" s="118">
        <f>'SS6-Orifice1 (4)'!AD33</f>
        <v>0.74081890438511799</v>
      </c>
      <c r="AE66" s="118">
        <f>'SS6-Orifice1 (4)'!AE33</f>
        <v>11.3844794233238</v>
      </c>
      <c r="AF66" s="118">
        <f>'SS6-Orifice1 (4)'!AF33</f>
        <v>5.3091252197134198</v>
      </c>
      <c r="AG66" s="118">
        <f>'SS6-Orifice1 (4)'!AG33</f>
        <v>3.2191309138244701</v>
      </c>
      <c r="AH66" s="118">
        <f>'SS6-Orifice1 (4)'!AH33</f>
        <v>3.20014157879283</v>
      </c>
      <c r="AI66" s="118">
        <f>'SS6-Orifice1 (4)'!AI33</f>
        <v>0.43202380262159401</v>
      </c>
      <c r="AJ66" s="118">
        <f>'SS6-Orifice1 (4)'!AJ33</f>
        <v>3.5475059909655702</v>
      </c>
      <c r="AK66" s="118">
        <f>'SS6-Orifice1 (4)'!AK33</f>
        <v>3.1077948535293398</v>
      </c>
      <c r="AL66" s="118">
        <f>'SS6-Orifice1 (4)'!AL33</f>
        <v>0.74081890438511799</v>
      </c>
      <c r="AM66" s="118">
        <f>'SS6-Orifice1 (4)'!AM33</f>
        <v>215.88073850073701</v>
      </c>
      <c r="AN66" s="118">
        <f>'SS6-Orifice1 (4)'!AN33</f>
        <v>2.3669759491442202</v>
      </c>
      <c r="AO66" s="118">
        <f>'SS6-Orifice1 (4)'!AO33</f>
        <v>45887.140397179501</v>
      </c>
      <c r="AP66" s="118">
        <f>'SS6-Orifice1 (4)'!AP33</f>
        <v>2127.0824122619701</v>
      </c>
      <c r="AQ66" s="118">
        <f>'SS6-Orifice1 (4)'!AQ33</f>
        <v>6648.42815695436</v>
      </c>
      <c r="AR66" s="118">
        <f>'SS6-Orifice1 (4)'!AR33</f>
        <v>4985.7739977764804</v>
      </c>
      <c r="AS66" s="118">
        <f>'SS6-Orifice1 (4)'!AS33</f>
        <v>2368.4079331954499</v>
      </c>
      <c r="AT66" s="108">
        <f>'SS6-Orifice1 (4)'!AT33</f>
        <v>-4985.7739977764804</v>
      </c>
      <c r="AU66" s="109">
        <f t="shared" si="7"/>
        <v>0.23837445497530621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(4)'!I34</f>
        <v>1.5</v>
      </c>
      <c r="J67" s="118">
        <f>'SS6-Orifice1 (4)'!J34</f>
        <v>7</v>
      </c>
      <c r="K67" s="118">
        <f>'SS6-Orifice1 (4)'!K34</f>
        <v>0.48244140000000002</v>
      </c>
      <c r="L67" s="118">
        <f>'SS6-Orifice1 (4)'!L34</f>
        <v>1.946567E-3</v>
      </c>
      <c r="M67" s="118">
        <f>'SS6-Orifice1 (4)'!M34</f>
        <v>9.7328349999999998E-4</v>
      </c>
      <c r="N67" s="118">
        <f>'SS6-Orifice1 (4)'!N34</f>
        <v>7</v>
      </c>
      <c r="O67" s="118">
        <f>'SS6-Orifice1 (4)'!O34</f>
        <v>2.8260000000000001</v>
      </c>
      <c r="P67" s="118">
        <f>'SS6-Orifice1 (4)'!P34</f>
        <v>1.946567E-3</v>
      </c>
      <c r="Q67" s="118">
        <f>'SS6-Orifice1 (4)'!Q34</f>
        <v>9.7328349999999998E-4</v>
      </c>
      <c r="R67" s="118">
        <f>'SS6-Orifice1 (4)'!R34</f>
        <v>7</v>
      </c>
      <c r="S67" s="118">
        <f>'SS6-Orifice1 (4)'!S34</f>
        <v>2.8260000000000001</v>
      </c>
      <c r="T67" s="118">
        <f>'SS6-Orifice1 (4)'!T34</f>
        <v>3.4720000000000001E-12</v>
      </c>
      <c r="U67" s="118">
        <f>'SS6-Orifice1 (4)'!U34</f>
        <v>6.3629999999999995E-8</v>
      </c>
      <c r="V67" s="118">
        <f>'SS6-Orifice1 (4)'!V34</f>
        <v>1.20774</v>
      </c>
      <c r="W67" s="118">
        <f>'SS6-Orifice1 (4)'!W34</f>
        <v>3.2999999999999995E-2</v>
      </c>
      <c r="X67" s="118">
        <f>'SS6-Orifice1 (4)'!X34</f>
        <v>203969200.86730501</v>
      </c>
      <c r="Y67" s="118">
        <f>'SS6-Orifice1 (4)'!Y34</f>
        <v>-50</v>
      </c>
      <c r="Z67" s="118">
        <f>'SS6-Orifice1 (4)'!Z34</f>
        <v>4</v>
      </c>
      <c r="AA67" s="118">
        <f>'SS6-Orifice1 (4)'!AA34</f>
        <v>0.114</v>
      </c>
      <c r="AB67" s="118">
        <f>'SS6-Orifice1 (4)'!AB34</f>
        <v>0.04</v>
      </c>
      <c r="AC67" s="118">
        <f>'SS6-Orifice1 (4)'!AC34</f>
        <v>3.2090293300899999</v>
      </c>
      <c r="AD67" s="118">
        <f>'SS6-Orifice1 (4)'!AD34</f>
        <v>0.71518766422300395</v>
      </c>
      <c r="AE67" s="118">
        <f>'SS6-Orifice1 (4)'!AE34</f>
        <v>11.384735056134801</v>
      </c>
      <c r="AF67" s="118">
        <f>'SS6-Orifice1 (4)'!AF34</f>
        <v>5.1112019612210897</v>
      </c>
      <c r="AG67" s="118">
        <f>'SS6-Orifice1 (4)'!AG34</f>
        <v>3.19167578472713</v>
      </c>
      <c r="AH67" s="118">
        <f>'SS6-Orifice1 (4)'!AH34</f>
        <v>3.1968901570856598</v>
      </c>
      <c r="AI67" s="118">
        <f>'SS6-Orifice1 (4)'!AI34</f>
        <v>0.42421687357091298</v>
      </c>
      <c r="AJ67" s="118">
        <f>'SS6-Orifice1 (4)'!AJ34</f>
        <v>3.7103765861975799</v>
      </c>
      <c r="AK67" s="118">
        <f>'SS6-Orifice1 (4)'!AK34</f>
        <v>3.2090293300899999</v>
      </c>
      <c r="AL67" s="118">
        <f>'SS6-Orifice1 (4)'!AL34</f>
        <v>0.71518766422300395</v>
      </c>
      <c r="AM67" s="118">
        <f>'SS6-Orifice1 (4)'!AM34</f>
        <v>223.418886986454</v>
      </c>
      <c r="AN67" s="118">
        <f>'SS6-Orifice1 (4)'!AN34</f>
        <v>2.493841665867</v>
      </c>
      <c r="AO67" s="118">
        <f>'SS6-Orifice1 (4)'!AO34</f>
        <v>44973.614616601299</v>
      </c>
      <c r="AP67" s="118">
        <f>'SS6-Orifice1 (4)'!AP34</f>
        <v>2098.2172003322398</v>
      </c>
      <c r="AQ67" s="118">
        <f>'SS6-Orifice1 (4)'!AQ34</f>
        <v>6646.7815528695</v>
      </c>
      <c r="AR67" s="118">
        <f>'SS6-Orifice1 (4)'!AR34</f>
        <v>4986.2736417186497</v>
      </c>
      <c r="AS67" s="118">
        <f>'SS6-Orifice1 (4)'!AS34</f>
        <v>2369.1576271897002</v>
      </c>
      <c r="AT67" s="108">
        <f>'SS6-Orifice1 (4)'!AT34</f>
        <v>-4986.2736417186497</v>
      </c>
      <c r="AU67" s="109">
        <f t="shared" si="7"/>
        <v>0.22286728809765846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(4)'!I35</f>
        <v>1.5</v>
      </c>
      <c r="J68" s="118">
        <f>'SS6-Orifice1 (4)'!J35</f>
        <v>7</v>
      </c>
      <c r="K68" s="118">
        <f>'SS6-Orifice1 (4)'!K35</f>
        <v>0.48244140000000002</v>
      </c>
      <c r="L68" s="118">
        <f>'SS6-Orifice1 (4)'!L35</f>
        <v>1.946567E-3</v>
      </c>
      <c r="M68" s="118">
        <f>'SS6-Orifice1 (4)'!M35</f>
        <v>9.7328349999999998E-4</v>
      </c>
      <c r="N68" s="118">
        <f>'SS6-Orifice1 (4)'!N35</f>
        <v>7</v>
      </c>
      <c r="O68" s="118">
        <f>'SS6-Orifice1 (4)'!O35</f>
        <v>2.8260000000000001</v>
      </c>
      <c r="P68" s="118">
        <f>'SS6-Orifice1 (4)'!P35</f>
        <v>1.946567E-3</v>
      </c>
      <c r="Q68" s="118">
        <f>'SS6-Orifice1 (4)'!Q35</f>
        <v>9.7328349999999998E-4</v>
      </c>
      <c r="R68" s="118">
        <f>'SS6-Orifice1 (4)'!R35</f>
        <v>7</v>
      </c>
      <c r="S68" s="118">
        <f>'SS6-Orifice1 (4)'!S35</f>
        <v>2.8260000000000001</v>
      </c>
      <c r="T68" s="118">
        <f>'SS6-Orifice1 (4)'!T35</f>
        <v>3.4720000000000001E-12</v>
      </c>
      <c r="U68" s="118">
        <f>'SS6-Orifice1 (4)'!U35</f>
        <v>6.3629999999999995E-8</v>
      </c>
      <c r="V68" s="118">
        <f>'SS6-Orifice1 (4)'!V35</f>
        <v>1.20774</v>
      </c>
      <c r="W68" s="118">
        <f>'SS6-Orifice1 (4)'!W35</f>
        <v>4.0000000000000042E-2</v>
      </c>
      <c r="X68" s="118">
        <f>'SS6-Orifice1 (4)'!X35</f>
        <v>299679266.65535998</v>
      </c>
      <c r="Y68" s="118">
        <f>'SS6-Orifice1 (4)'!Y35</f>
        <v>-50</v>
      </c>
      <c r="Z68" s="118">
        <f>'SS6-Orifice1 (4)'!Z35</f>
        <v>4</v>
      </c>
      <c r="AA68" s="118">
        <f>'SS6-Orifice1 (4)'!AA35</f>
        <v>0.114</v>
      </c>
      <c r="AB68" s="118">
        <f>'SS6-Orifice1 (4)'!AB35</f>
        <v>0.04</v>
      </c>
      <c r="AC68" s="118">
        <f>'SS6-Orifice1 (4)'!AC35</f>
        <v>4.2159864501413997</v>
      </c>
      <c r="AD68" s="118">
        <f>'SS6-Orifice1 (4)'!AD35</f>
        <v>0.64920303717342898</v>
      </c>
      <c r="AE68" s="118">
        <f>'SS6-Orifice1 (4)'!AE35</f>
        <v>11.3824343608355</v>
      </c>
      <c r="AF68" s="118">
        <f>'SS6-Orifice1 (4)'!AF35</f>
        <v>5.0702532358442003</v>
      </c>
      <c r="AG68" s="118">
        <f>'SS6-Orifice1 (4)'!AG35</f>
        <v>3.1960122194713998</v>
      </c>
      <c r="AH68" s="118">
        <f>'SS6-Orifice1 (4)'!AH35</f>
        <v>3.2068520445641</v>
      </c>
      <c r="AI68" s="118">
        <f>'SS6-Orifice1 (4)'!AI35</f>
        <v>0.36841292816417698</v>
      </c>
      <c r="AJ68" s="118">
        <f>'SS6-Orifice1 (4)'!AJ35</f>
        <v>4.9907712377620799</v>
      </c>
      <c r="AK68" s="118">
        <f>'SS6-Orifice1 (4)'!AK35</f>
        <v>4.2159864501413997</v>
      </c>
      <c r="AL68" s="118">
        <f>'SS6-Orifice1 (4)'!AL35</f>
        <v>0.64920303717342898</v>
      </c>
      <c r="AM68" s="118">
        <f>'SS6-Orifice1 (4)'!AM35</f>
        <v>223.61636560834</v>
      </c>
      <c r="AN68" s="118">
        <f>'SS6-Orifice1 (4)'!AN35</f>
        <v>3.5667834129679701</v>
      </c>
      <c r="AO68" s="118">
        <f>'SS6-Orifice1 (4)'!AO35</f>
        <v>41330.045788350501</v>
      </c>
      <c r="AP68" s="118">
        <f>'SS6-Orifice1 (4)'!AP35</f>
        <v>2141.93587235527</v>
      </c>
      <c r="AQ68" s="118">
        <f>'SS6-Orifice1 (4)'!AQ35</f>
        <v>6645.2806088734296</v>
      </c>
      <c r="AR68" s="118">
        <f>'SS6-Orifice1 (4)'!AR35</f>
        <v>4986.2170395165003</v>
      </c>
      <c r="AS68" s="118">
        <f>'SS6-Orifice1 (4)'!AS35</f>
        <v>2408.8703546808001</v>
      </c>
      <c r="AT68" s="108">
        <f>'SS6-Orifice1 (4)'!AT35</f>
        <v>-4986.2170395165003</v>
      </c>
      <c r="AU68" s="109">
        <f t="shared" si="7"/>
        <v>0.15398603502429553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(4)'!I36</f>
        <v>1.5</v>
      </c>
      <c r="J69" s="118">
        <f>'SS6-Orifice1 (4)'!J36</f>
        <v>7</v>
      </c>
      <c r="K69" s="118">
        <f>'SS6-Orifice1 (4)'!K36</f>
        <v>0.48244140000000002</v>
      </c>
      <c r="L69" s="118">
        <f>'SS6-Orifice1 (4)'!L36</f>
        <v>1.946567E-3</v>
      </c>
      <c r="M69" s="118">
        <f>'SS6-Orifice1 (4)'!M36</f>
        <v>9.7328349999999998E-4</v>
      </c>
      <c r="N69" s="118">
        <f>'SS6-Orifice1 (4)'!N36</f>
        <v>7</v>
      </c>
      <c r="O69" s="118">
        <f>'SS6-Orifice1 (4)'!O36</f>
        <v>2.8260000000000001</v>
      </c>
      <c r="P69" s="118">
        <f>'SS6-Orifice1 (4)'!P36</f>
        <v>1.946567E-3</v>
      </c>
      <c r="Q69" s="118">
        <f>'SS6-Orifice1 (4)'!Q36</f>
        <v>9.7328349999999998E-4</v>
      </c>
      <c r="R69" s="118">
        <f>'SS6-Orifice1 (4)'!R36</f>
        <v>7</v>
      </c>
      <c r="S69" s="118">
        <f>'SS6-Orifice1 (4)'!S36</f>
        <v>2.8260000000000001</v>
      </c>
      <c r="T69" s="118">
        <f>'SS6-Orifice1 (4)'!T36</f>
        <v>3.4720000000000001E-12</v>
      </c>
      <c r="U69" s="118">
        <f>'SS6-Orifice1 (4)'!U36</f>
        <v>6.3629999999999995E-8</v>
      </c>
      <c r="V69" s="118">
        <f>'SS6-Orifice1 (4)'!V36</f>
        <v>1.20774</v>
      </c>
      <c r="W69" s="118">
        <f>'SS6-Orifice1 (4)'!W36</f>
        <v>4.6999999999999952E-2</v>
      </c>
      <c r="X69" s="118">
        <f>'SS6-Orifice1 (4)'!X36</f>
        <v>413744687.526057</v>
      </c>
      <c r="Y69" s="118">
        <f>'SS6-Orifice1 (4)'!Y36</f>
        <v>-50</v>
      </c>
      <c r="Z69" s="118">
        <f>'SS6-Orifice1 (4)'!Z36</f>
        <v>4</v>
      </c>
      <c r="AA69" s="118">
        <f>'SS6-Orifice1 (4)'!AA36</f>
        <v>0.114</v>
      </c>
      <c r="AB69" s="118">
        <f>'SS6-Orifice1 (4)'!AB36</f>
        <v>0.04</v>
      </c>
      <c r="AC69" s="118">
        <f>'SS6-Orifice1 (4)'!AC36</f>
        <v>5.3879041824664897</v>
      </c>
      <c r="AD69" s="118">
        <f>'SS6-Orifice1 (4)'!AD36</f>
        <v>0.60561759894243306</v>
      </c>
      <c r="AE69" s="118">
        <f>'SS6-Orifice1 (4)'!AE36</f>
        <v>11.3859493119873</v>
      </c>
      <c r="AF69" s="118">
        <f>'SS6-Orifice1 (4)'!AF36</f>
        <v>5.2315482749014297</v>
      </c>
      <c r="AG69" s="118">
        <f>'SS6-Orifice1 (4)'!AG36</f>
        <v>3.2243874552938001</v>
      </c>
      <c r="AH69" s="118">
        <f>'SS6-Orifice1 (4)'!AH36</f>
        <v>3.2286603630166599</v>
      </c>
      <c r="AI69" s="118">
        <f>'SS6-Orifice1 (4)'!AI36</f>
        <v>0.32102360441578398</v>
      </c>
      <c r="AJ69" s="118">
        <f>'SS6-Orifice1 (4)'!AJ36</f>
        <v>6.5166829817602396</v>
      </c>
      <c r="AK69" s="118">
        <f>'SS6-Orifice1 (4)'!AK36</f>
        <v>5.3879041824664897</v>
      </c>
      <c r="AL69" s="118">
        <f>'SS6-Orifice1 (4)'!AL36</f>
        <v>0.60561759894243306</v>
      </c>
      <c r="AM69" s="118">
        <f>'SS6-Orifice1 (4)'!AM36</f>
        <v>217.82873985964599</v>
      </c>
      <c r="AN69" s="118">
        <f>'SS6-Orifice1 (4)'!AN36</f>
        <v>4.7822865835240602</v>
      </c>
      <c r="AO69" s="118">
        <f>'SS6-Orifice1 (4)'!AO36</f>
        <v>39404.946916914399</v>
      </c>
      <c r="AP69" s="118">
        <f>'SS6-Orifice1 (4)'!AP36</f>
        <v>1978.6739304929699</v>
      </c>
      <c r="AQ69" s="118">
        <f>'SS6-Orifice1 (4)'!AQ36</f>
        <v>6645.4157871294101</v>
      </c>
      <c r="AR69" s="118">
        <f>'SS6-Orifice1 (4)'!AR36</f>
        <v>4986.0453481990598</v>
      </c>
      <c r="AS69" s="118">
        <f>'SS6-Orifice1 (4)'!AS36</f>
        <v>2188.8442023184102</v>
      </c>
      <c r="AT69" s="108">
        <f>'SS6-Orifice1 (4)'!AT36</f>
        <v>-4986.0453481990598</v>
      </c>
      <c r="AU69" s="109">
        <f t="shared" si="7"/>
        <v>0.11240318655132277</v>
      </c>
    </row>
    <row r="70" spans="5:47" ht="13" x14ac:dyDescent="0.6">
      <c r="E70" s="27">
        <v>3.1172453105244701E-3</v>
      </c>
      <c r="F70" s="121">
        <f t="shared" ref="F70:F71" si="11">2*SQRT(E70/PI())</f>
        <v>6.2999999999999987E-2</v>
      </c>
      <c r="H70" s="106">
        <f t="shared" si="10"/>
        <v>10</v>
      </c>
      <c r="I70" s="107">
        <f>'SS6-Orifice1 (4)'!I37</f>
        <v>1.5</v>
      </c>
      <c r="J70" s="118">
        <f>'SS6-Orifice1 (4)'!J37</f>
        <v>7</v>
      </c>
      <c r="K70" s="118">
        <f>'SS6-Orifice1 (4)'!K37</f>
        <v>0.48244140000000002</v>
      </c>
      <c r="L70" s="118">
        <f>'SS6-Orifice1 (4)'!L37</f>
        <v>1.946567E-3</v>
      </c>
      <c r="M70" s="118">
        <f>'SS6-Orifice1 (4)'!M37</f>
        <v>9.7328349999999998E-4</v>
      </c>
      <c r="N70" s="118">
        <f>'SS6-Orifice1 (4)'!N37</f>
        <v>7</v>
      </c>
      <c r="O70" s="118">
        <f>'SS6-Orifice1 (4)'!O37</f>
        <v>2.8260000000000001</v>
      </c>
      <c r="P70" s="118">
        <f>'SS6-Orifice1 (4)'!P37</f>
        <v>1.946567E-3</v>
      </c>
      <c r="Q70" s="118">
        <f>'SS6-Orifice1 (4)'!Q37</f>
        <v>9.7328349999999998E-4</v>
      </c>
      <c r="R70" s="118">
        <f>'SS6-Orifice1 (4)'!R37</f>
        <v>7</v>
      </c>
      <c r="S70" s="118">
        <f>'SS6-Orifice1 (4)'!S37</f>
        <v>2.8260000000000001</v>
      </c>
      <c r="T70" s="118">
        <f>'SS6-Orifice1 (4)'!T37</f>
        <v>3.4720000000000001E-12</v>
      </c>
      <c r="U70" s="118">
        <f>'SS6-Orifice1 (4)'!U37</f>
        <v>6.3629999999999995E-8</v>
      </c>
      <c r="V70" s="118">
        <f>'SS6-Orifice1 (4)'!V37</f>
        <v>1.20774</v>
      </c>
      <c r="W70" s="118">
        <f>'SS6-Orifice1 (4)'!W37</f>
        <v>6.2999999999999987E-2</v>
      </c>
      <c r="X70" s="118">
        <f>'SS6-Orifice1 (4)'!X37</f>
        <v>743391880.84695303</v>
      </c>
      <c r="Y70" s="118">
        <f>'SS6-Orifice1 (4)'!Y37</f>
        <v>-50</v>
      </c>
      <c r="Z70" s="118">
        <f>'SS6-Orifice1 (4)'!Z37</f>
        <v>4</v>
      </c>
      <c r="AA70" s="118">
        <f>'SS6-Orifice1 (4)'!AA37</f>
        <v>0.114</v>
      </c>
      <c r="AB70" s="118">
        <f>'SS6-Orifice1 (4)'!AB37</f>
        <v>0.04</v>
      </c>
      <c r="AC70" s="118">
        <f>'SS6-Orifice1 (4)'!AC37</f>
        <v>8.1212024767695805</v>
      </c>
      <c r="AD70" s="118">
        <f>'SS6-Orifice1 (4)'!AD37</f>
        <v>0.50326512157131797</v>
      </c>
      <c r="AE70" s="118">
        <f>'SS6-Orifice1 (4)'!AE37</f>
        <v>11.3868759809273</v>
      </c>
      <c r="AF70" s="118">
        <f>'SS6-Orifice1 (4)'!AF37</f>
        <v>5.3805164091962503</v>
      </c>
      <c r="AG70" s="118">
        <f>'SS6-Orifice1 (4)'!AG37</f>
        <v>3.2035754525687898</v>
      </c>
      <c r="AH70" s="118">
        <f>'SS6-Orifice1 (4)'!AH37</f>
        <v>3.2202796742770401</v>
      </c>
      <c r="AI70" s="118">
        <f>'SS6-Orifice1 (4)'!AI37</f>
        <v>0.24549698336678999</v>
      </c>
      <c r="AJ70" s="118">
        <f>'SS6-Orifice1 (4)'!AJ37</f>
        <v>10.9263105448653</v>
      </c>
      <c r="AK70" s="118">
        <f>'SS6-Orifice1 (4)'!AK37</f>
        <v>8.1212024767695805</v>
      </c>
      <c r="AL70" s="118">
        <f>'SS6-Orifice1 (4)'!AL37</f>
        <v>0.50326512157131797</v>
      </c>
      <c r="AM70" s="118">
        <f>'SS6-Orifice1 (4)'!AM37</f>
        <v>217.115778960586</v>
      </c>
      <c r="AN70" s="118">
        <f>'SS6-Orifice1 (4)'!AN37</f>
        <v>7.6179373551982597</v>
      </c>
      <c r="AO70" s="118">
        <f>'SS6-Orifice1 (4)'!AO37</f>
        <v>37297.989582656803</v>
      </c>
      <c r="AP70" s="118">
        <f>'SS6-Orifice1 (4)'!AP37</f>
        <v>1902.78533187122</v>
      </c>
      <c r="AQ70" s="118">
        <f>'SS6-Orifice1 (4)'!AQ37</f>
        <v>6648.3227970357502</v>
      </c>
      <c r="AR70" s="118">
        <f>'SS6-Orifice1 (4)'!AR37</f>
        <v>4985.5648941093004</v>
      </c>
      <c r="AS70" s="118">
        <f>'SS6-Orifice1 (4)'!AS37</f>
        <v>2056.7156618659901</v>
      </c>
      <c r="AT70" s="108">
        <f>'SS6-Orifice1 (4)'!AT37</f>
        <v>-4985.5648941093004</v>
      </c>
      <c r="AU70" s="109">
        <f t="shared" ref="AU70:AU104" si="12">AL70/AK70</f>
        <v>6.1969286323163411E-2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(4)'!I38</f>
        <v>1.5</v>
      </c>
      <c r="J71" s="112">
        <f>'SS6-Orifice1 (4)'!J38</f>
        <v>7</v>
      </c>
      <c r="K71" s="112">
        <f>'SS6-Orifice1 (4)'!K38</f>
        <v>0.48244140000000002</v>
      </c>
      <c r="L71" s="112">
        <f>'SS6-Orifice1 (4)'!L38</f>
        <v>1.946567E-3</v>
      </c>
      <c r="M71" s="112">
        <f>'SS6-Orifice1 (4)'!M38</f>
        <v>9.7328349999999998E-4</v>
      </c>
      <c r="N71" s="112">
        <f>'SS6-Orifice1 (4)'!N38</f>
        <v>7</v>
      </c>
      <c r="O71" s="112">
        <f>'SS6-Orifice1 (4)'!O38</f>
        <v>2.8260000000000001</v>
      </c>
      <c r="P71" s="112">
        <f>'SS6-Orifice1 (4)'!P38</f>
        <v>1.946567E-3</v>
      </c>
      <c r="Q71" s="112">
        <f>'SS6-Orifice1 (4)'!Q38</f>
        <v>9.7328349999999998E-4</v>
      </c>
      <c r="R71" s="112">
        <f>'SS6-Orifice1 (4)'!R38</f>
        <v>7</v>
      </c>
      <c r="S71" s="112">
        <f>'SS6-Orifice1 (4)'!S38</f>
        <v>2.8260000000000001</v>
      </c>
      <c r="T71" s="112">
        <f>'SS6-Orifice1 (4)'!T38</f>
        <v>3.4720000000000001E-12</v>
      </c>
      <c r="U71" s="112">
        <f>'SS6-Orifice1 (4)'!U38</f>
        <v>6.3629999999999995E-8</v>
      </c>
      <c r="V71" s="112">
        <f>'SS6-Orifice1 (4)'!V38</f>
        <v>1.20774</v>
      </c>
      <c r="W71" s="112">
        <f>'SS6-Orifice1 (4)'!W38</f>
        <v>0.12499999999999985</v>
      </c>
      <c r="X71" s="112">
        <f>'SS6-Orifice1 (4)'!X38</f>
        <v>2926555338.4312501</v>
      </c>
      <c r="Y71" s="112">
        <f>'SS6-Orifice1 (4)'!Y38</f>
        <v>-50</v>
      </c>
      <c r="Z71" s="112">
        <f>'SS6-Orifice1 (4)'!Z38</f>
        <v>4</v>
      </c>
      <c r="AA71" s="112">
        <f>'SS6-Orifice1 (4)'!AA38</f>
        <v>0.114</v>
      </c>
      <c r="AB71" s="112">
        <f>'SS6-Orifice1 (4)'!AB38</f>
        <v>0.04</v>
      </c>
      <c r="AC71" s="112">
        <f>'SS6-Orifice1 (4)'!AC38</f>
        <v>14.3292647516282</v>
      </c>
      <c r="AD71" s="112">
        <f>'SS6-Orifice1 (4)'!AD38</f>
        <v>3.8128787701390297E-2</v>
      </c>
      <c r="AE71" s="112">
        <f>'SS6-Orifice1 (4)'!AE38</f>
        <v>11.3812840131858</v>
      </c>
      <c r="AF71" s="112">
        <f>'SS6-Orifice1 (4)'!AF38</f>
        <v>4.7037822470435797</v>
      </c>
      <c r="AG71" s="112">
        <f>'SS6-Orifice1 (4)'!AG38</f>
        <v>3.1885788062842901</v>
      </c>
      <c r="AH71" s="112">
        <f>'SS6-Orifice1 (4)'!AH38</f>
        <v>3.1832957470007699</v>
      </c>
      <c r="AI71" s="112">
        <f>'SS6-Orifice1 (4)'!AI38</f>
        <v>2.1046259499649701E-2</v>
      </c>
      <c r="AJ71" s="112">
        <f>'SS6-Orifice1 (4)'!AJ38</f>
        <v>30.414897561476302</v>
      </c>
      <c r="AK71" s="112">
        <f>'SS6-Orifice1 (4)'!AK38</f>
        <v>14.3292647516282</v>
      </c>
      <c r="AL71" s="112">
        <f>'SS6-Orifice1 (4)'!AL38</f>
        <v>3.8128787701390297E-2</v>
      </c>
      <c r="AM71" s="112">
        <f>'SS6-Orifice1 (4)'!AM38</f>
        <v>1013.2421941477</v>
      </c>
      <c r="AN71" s="112">
        <f>'SS6-Orifice1 (4)'!AN38</f>
        <v>14.2911359639268</v>
      </c>
      <c r="AO71" s="112">
        <f>'SS6-Orifice1 (4)'!AO38</f>
        <v>35090.676757698602</v>
      </c>
      <c r="AP71" s="112">
        <f>'SS6-Orifice1 (4)'!AP38</f>
        <v>811.30421074575804</v>
      </c>
      <c r="AQ71" s="112">
        <f>'SS6-Orifice1 (4)'!AQ38</f>
        <v>3654.2892251366702</v>
      </c>
      <c r="AR71" s="112">
        <f>'SS6-Orifice1 (4)'!AR38</f>
        <v>2983.52640208804</v>
      </c>
      <c r="AS71" s="112">
        <f>'SS6-Orifice1 (4)'!AS38</f>
        <v>839.38062521196196</v>
      </c>
      <c r="AT71" s="113">
        <f>'SS6-Orifice1 (4)'!AT38</f>
        <v>-2983.52640208804</v>
      </c>
      <c r="AU71" s="114">
        <f t="shared" si="12"/>
        <v>2.6609032886392731E-3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D9BC-ABEA-4F04-9CC7-799904709EB0}">
  <sheetPr>
    <outlinePr summaryBelow="0" summaryRight="0"/>
  </sheetPr>
  <dimension ref="A2:AV104"/>
  <sheetViews>
    <sheetView tabSelected="1" zoomScale="70" zoomScaleNormal="70" workbookViewId="0">
      <pane ySplit="5" topLeftCell="A21" activePane="bottomLeft" state="frozen"/>
      <selection activeCell="AT14" sqref="AT14"/>
      <selection pane="bottomLeft" activeCell="I6" sqref="I6:AT16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(4)'!I39</f>
        <v>0.25</v>
      </c>
      <c r="J6" s="103">
        <f>'SS1-Orifice1 (4)'!J39</f>
        <v>6</v>
      </c>
      <c r="K6" s="103">
        <f>'SS1-Orifice1 (4)'!K39</f>
        <v>0.48244140000000002</v>
      </c>
      <c r="L6" s="103">
        <f>'SS1-Orifice1 (4)'!L39</f>
        <v>1.946567E-3</v>
      </c>
      <c r="M6" s="103">
        <f>'SS1-Orifice1 (4)'!M39</f>
        <v>9.7328349999999998E-4</v>
      </c>
      <c r="N6" s="103">
        <f>'SS1-Orifice1 (4)'!N39</f>
        <v>7</v>
      </c>
      <c r="O6" s="103">
        <f>'SS1-Orifice1 (4)'!O39</f>
        <v>2.8260000000000001</v>
      </c>
      <c r="P6" s="103">
        <f>'SS1-Orifice1 (4)'!P39</f>
        <v>1.946567E-3</v>
      </c>
      <c r="Q6" s="103">
        <f>'SS1-Orifice1 (4)'!Q39</f>
        <v>9.7328349999999998E-4</v>
      </c>
      <c r="R6" s="103">
        <f>'SS1-Orifice1 (4)'!R39</f>
        <v>7</v>
      </c>
      <c r="S6" s="103">
        <f>'SS1-Orifice1 (4)'!S39</f>
        <v>2.8260000000000001</v>
      </c>
      <c r="T6" s="103">
        <f>'SS1-Orifice1 (4)'!T39</f>
        <v>3.4720000000000001E-12</v>
      </c>
      <c r="U6" s="103">
        <f>'SS1-Orifice1 (4)'!U39</f>
        <v>6.3629999999999995E-8</v>
      </c>
      <c r="V6" s="103">
        <f>'SS1-Orifice1 (4)'!V39</f>
        <v>1.20774</v>
      </c>
      <c r="W6" s="103">
        <f>'SS1-Orifice1 (4)'!W39</f>
        <v>9.9999999999999985E-3</v>
      </c>
      <c r="X6" s="103">
        <f>'SS1-Orifice1 (4)'!X39</f>
        <v>18729954.165959999</v>
      </c>
      <c r="Y6" s="103">
        <f>'SS1-Orifice1 (4)'!Y39</f>
        <v>-50</v>
      </c>
      <c r="Z6" s="103">
        <f>'SS1-Orifice1 (4)'!Z39</f>
        <v>4</v>
      </c>
      <c r="AA6" s="103">
        <f>'SS1-Orifice1 (4)'!AA39</f>
        <v>0.114</v>
      </c>
      <c r="AB6" s="103">
        <f>'SS1-Orifice1 (4)'!AB39</f>
        <v>0.05</v>
      </c>
      <c r="AC6" s="103">
        <f>'SS1-Orifice1 (4)'!AC39</f>
        <v>1.0824043963259</v>
      </c>
      <c r="AD6" s="103">
        <f>'SS1-Orifice1 (4)'!AD39</f>
        <v>0.84236016066673802</v>
      </c>
      <c r="AE6" s="103">
        <f>'SS1-Orifice1 (4)'!AE39</f>
        <v>2.1929823860796702</v>
      </c>
      <c r="AF6" s="103">
        <f>'SS1-Orifice1 (4)'!AF39</f>
        <v>0.96720514185223405</v>
      </c>
      <c r="AG6" s="103">
        <f>'SS1-Orifice1 (4)'!AG39</f>
        <v>3.9439293315775799</v>
      </c>
      <c r="AH6" s="103">
        <f>'SS1-Orifice1 (4)'!AH39</f>
        <v>3.94578987190686</v>
      </c>
      <c r="AI6" s="103">
        <f>'SS1-Orifice1 (4)'!AI39</f>
        <v>0.54638437206889801</v>
      </c>
      <c r="AJ6" s="103">
        <f>'SS1-Orifice1 (4)'!AJ39</f>
        <v>1.23078579267267</v>
      </c>
      <c r="AK6" s="103">
        <f>'SS1-Orifice1 (4)'!AK39</f>
        <v>1.0824043963259</v>
      </c>
      <c r="AL6" s="103">
        <f>'SS1-Orifice1 (4)'!AL39</f>
        <v>0.84236016066673802</v>
      </c>
      <c r="AM6" s="103">
        <f>'SS1-Orifice1 (4)'!AM39</f>
        <v>190.49755707501399</v>
      </c>
      <c r="AN6" s="103">
        <f>'SS1-Orifice1 (4)'!AN39</f>
        <v>0.24004423565916</v>
      </c>
      <c r="AO6" s="103">
        <f>'SS1-Orifice1 (4)'!AO39</f>
        <v>157154.154359418</v>
      </c>
      <c r="AP6" s="103">
        <f>'SS1-Orifice1 (4)'!AP39</f>
        <v>538.01923229743898</v>
      </c>
      <c r="AQ6" s="103">
        <f>'SS1-Orifice1 (4)'!AQ39</f>
        <v>1591.3575087008201</v>
      </c>
      <c r="AR6" s="103">
        <f>'SS1-Orifice1 (4)'!AR39</f>
        <v>6099.9057794128803</v>
      </c>
      <c r="AS6" s="103">
        <f>'SS1-Orifice1 (4)'!AS39</f>
        <v>3372.4260798283399</v>
      </c>
      <c r="AT6" s="104">
        <f>'SS1-Orifice1 (4)'!AT39</f>
        <v>-6099.9057794128803</v>
      </c>
      <c r="AU6" s="105">
        <f t="shared" ref="AU6:AU37" si="2">AL6/AK6</f>
        <v>0.7782305426013002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(4)'!I40</f>
        <v>0.25</v>
      </c>
      <c r="J7" s="118">
        <f>'SS1-Orifice1 (4)'!J40</f>
        <v>6</v>
      </c>
      <c r="K7" s="118">
        <f>'SS1-Orifice1 (4)'!K40</f>
        <v>0.48244140000000002</v>
      </c>
      <c r="L7" s="118">
        <f>'SS1-Orifice1 (4)'!L40</f>
        <v>1.946567E-3</v>
      </c>
      <c r="M7" s="118">
        <f>'SS1-Orifice1 (4)'!M40</f>
        <v>9.7328349999999998E-4</v>
      </c>
      <c r="N7" s="118">
        <f>'SS1-Orifice1 (4)'!N40</f>
        <v>7</v>
      </c>
      <c r="O7" s="118">
        <f>'SS1-Orifice1 (4)'!O40</f>
        <v>2.8260000000000001</v>
      </c>
      <c r="P7" s="118">
        <f>'SS1-Orifice1 (4)'!P40</f>
        <v>1.946567E-3</v>
      </c>
      <c r="Q7" s="118">
        <f>'SS1-Orifice1 (4)'!Q40</f>
        <v>9.7328349999999998E-4</v>
      </c>
      <c r="R7" s="118">
        <f>'SS1-Orifice1 (4)'!R40</f>
        <v>7</v>
      </c>
      <c r="S7" s="118">
        <f>'SS1-Orifice1 (4)'!S40</f>
        <v>2.8260000000000001</v>
      </c>
      <c r="T7" s="118">
        <f>'SS1-Orifice1 (4)'!T40</f>
        <v>3.4720000000000001E-12</v>
      </c>
      <c r="U7" s="118">
        <f>'SS1-Orifice1 (4)'!U40</f>
        <v>6.3629999999999995E-8</v>
      </c>
      <c r="V7" s="118">
        <f>'SS1-Orifice1 (4)'!V40</f>
        <v>1.20774</v>
      </c>
      <c r="W7" s="118">
        <f>'SS1-Orifice1 (4)'!W40</f>
        <v>1.6000000000000011E-2</v>
      </c>
      <c r="X7" s="118">
        <f>'SS1-Orifice1 (4)'!X40</f>
        <v>47948682.664857604</v>
      </c>
      <c r="Y7" s="118">
        <f>'SS1-Orifice1 (4)'!Y40</f>
        <v>-50</v>
      </c>
      <c r="Z7" s="118">
        <f>'SS1-Orifice1 (4)'!Z40</f>
        <v>4</v>
      </c>
      <c r="AA7" s="118">
        <f>'SS1-Orifice1 (4)'!AA40</f>
        <v>0.114</v>
      </c>
      <c r="AB7" s="118">
        <f>'SS1-Orifice1 (4)'!AB40</f>
        <v>0.05</v>
      </c>
      <c r="AC7" s="118">
        <f>'SS1-Orifice1 (4)'!AC40</f>
        <v>1.3978201691035199</v>
      </c>
      <c r="AD7" s="118">
        <f>'SS1-Orifice1 (4)'!AD40</f>
        <v>0.79333239199903505</v>
      </c>
      <c r="AE7" s="118">
        <f>'SS1-Orifice1 (4)'!AE40</f>
        <v>2.19298220985949</v>
      </c>
      <c r="AF7" s="118">
        <f>'SS1-Orifice1 (4)'!AF40</f>
        <v>0.98521913511152504</v>
      </c>
      <c r="AG7" s="118">
        <f>'SS1-Orifice1 (4)'!AG40</f>
        <v>3.9417301385699002</v>
      </c>
      <c r="AH7" s="118">
        <f>'SS1-Orifice1 (4)'!AH40</f>
        <v>3.94035955769623</v>
      </c>
      <c r="AI7" s="118">
        <f>'SS1-Orifice1 (4)'!AI40</f>
        <v>0.51000925286425802</v>
      </c>
      <c r="AJ7" s="118">
        <f>'SS1-Orifice1 (4)'!AJ40</f>
        <v>1.62154658599836</v>
      </c>
      <c r="AK7" s="118">
        <f>'SS1-Orifice1 (4)'!AK40</f>
        <v>1.3978201691035199</v>
      </c>
      <c r="AL7" s="118">
        <f>'SS1-Orifice1 (4)'!AL40</f>
        <v>0.79333239199903505</v>
      </c>
      <c r="AM7" s="118">
        <f>'SS1-Orifice1 (4)'!AM40</f>
        <v>202.15840635612599</v>
      </c>
      <c r="AN7" s="118">
        <f>'SS1-Orifice1 (4)'!AN40</f>
        <v>0.60448777710448098</v>
      </c>
      <c r="AO7" s="118">
        <f>'SS1-Orifice1 (4)'!AO40</f>
        <v>80669.315877530695</v>
      </c>
      <c r="AP7" s="118">
        <f>'SS1-Orifice1 (4)'!AP40</f>
        <v>544.89836323094903</v>
      </c>
      <c r="AQ7" s="118">
        <f>'SS1-Orifice1 (4)'!AQ40</f>
        <v>1591.2915250769699</v>
      </c>
      <c r="AR7" s="118">
        <f>'SS1-Orifice1 (4)'!AR40</f>
        <v>6099.8848511392398</v>
      </c>
      <c r="AS7" s="118">
        <f>'SS1-Orifice1 (4)'!AS40</f>
        <v>3346.15045448202</v>
      </c>
      <c r="AT7" s="108">
        <f>'SS1-Orifice1 (4)'!AT40</f>
        <v>-6099.8848511392398</v>
      </c>
      <c r="AU7" s="109">
        <f t="shared" si="2"/>
        <v>0.56754968166458208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(4)'!I41</f>
        <v>0.25</v>
      </c>
      <c r="J8" s="118">
        <f>'SS1-Orifice1 (4)'!J41</f>
        <v>6</v>
      </c>
      <c r="K8" s="118">
        <f>'SS1-Orifice1 (4)'!K41</f>
        <v>0.48244140000000002</v>
      </c>
      <c r="L8" s="118">
        <f>'SS1-Orifice1 (4)'!L41</f>
        <v>1.946567E-3</v>
      </c>
      <c r="M8" s="118">
        <f>'SS1-Orifice1 (4)'!M41</f>
        <v>9.7328349999999998E-4</v>
      </c>
      <c r="N8" s="118">
        <f>'SS1-Orifice1 (4)'!N41</f>
        <v>7</v>
      </c>
      <c r="O8" s="118">
        <f>'SS1-Orifice1 (4)'!O41</f>
        <v>2.8260000000000001</v>
      </c>
      <c r="P8" s="118">
        <f>'SS1-Orifice1 (4)'!P41</f>
        <v>1.946567E-3</v>
      </c>
      <c r="Q8" s="118">
        <f>'SS1-Orifice1 (4)'!Q41</f>
        <v>9.7328349999999998E-4</v>
      </c>
      <c r="R8" s="118">
        <f>'SS1-Orifice1 (4)'!R41</f>
        <v>7</v>
      </c>
      <c r="S8" s="118">
        <f>'SS1-Orifice1 (4)'!S41</f>
        <v>2.8260000000000001</v>
      </c>
      <c r="T8" s="118">
        <f>'SS1-Orifice1 (4)'!T41</f>
        <v>3.4720000000000001E-12</v>
      </c>
      <c r="U8" s="118">
        <f>'SS1-Orifice1 (4)'!U41</f>
        <v>6.3629999999999995E-8</v>
      </c>
      <c r="V8" s="118">
        <f>'SS1-Orifice1 (4)'!V41</f>
        <v>1.20774</v>
      </c>
      <c r="W8" s="118">
        <f>'SS1-Orifice1 (4)'!W41</f>
        <v>1.7999999999999992E-2</v>
      </c>
      <c r="X8" s="118">
        <f>'SS1-Orifice1 (4)'!X41</f>
        <v>60685051.497710504</v>
      </c>
      <c r="Y8" s="118">
        <f>'SS1-Orifice1 (4)'!Y41</f>
        <v>-50</v>
      </c>
      <c r="Z8" s="118">
        <f>'SS1-Orifice1 (4)'!Z41</f>
        <v>4</v>
      </c>
      <c r="AA8" s="118">
        <f>'SS1-Orifice1 (4)'!AA41</f>
        <v>0.114</v>
      </c>
      <c r="AB8" s="118">
        <f>'SS1-Orifice1 (4)'!AB41</f>
        <v>0.05</v>
      </c>
      <c r="AC8" s="118">
        <f>'SS1-Orifice1 (4)'!AC41</f>
        <v>1.5283163625473299</v>
      </c>
      <c r="AD8" s="118">
        <f>'SS1-Orifice1 (4)'!AD41</f>
        <v>0.76946943954626001</v>
      </c>
      <c r="AE8" s="118">
        <f>'SS1-Orifice1 (4)'!AE41</f>
        <v>2.1929823433926301</v>
      </c>
      <c r="AF8" s="118">
        <f>'SS1-Orifice1 (4)'!AF41</f>
        <v>0.99804799828162705</v>
      </c>
      <c r="AG8" s="118">
        <f>'SS1-Orifice1 (4)'!AG41</f>
        <v>3.9437864661475701</v>
      </c>
      <c r="AH8" s="118">
        <f>'SS1-Orifice1 (4)'!AH41</f>
        <v>3.94394215428487</v>
      </c>
      <c r="AI8" s="118">
        <f>'SS1-Orifice1 (4)'!AI41</f>
        <v>0.49416419022417002</v>
      </c>
      <c r="AJ8" s="118">
        <f>'SS1-Orifice1 (4)'!AJ41</f>
        <v>1.7918812559869199</v>
      </c>
      <c r="AK8" s="118">
        <f>'SS1-Orifice1 (4)'!AK41</f>
        <v>1.5283163625473299</v>
      </c>
      <c r="AL8" s="118">
        <f>'SS1-Orifice1 (4)'!AL41</f>
        <v>0.76946943954626001</v>
      </c>
      <c r="AM8" s="118">
        <f>'SS1-Orifice1 (4)'!AM41</f>
        <v>208.366410263738</v>
      </c>
      <c r="AN8" s="118">
        <f>'SS1-Orifice1 (4)'!AN41</f>
        <v>0.75884692300106604</v>
      </c>
      <c r="AO8" s="118">
        <f>'SS1-Orifice1 (4)'!AO41</f>
        <v>70279.048410102405</v>
      </c>
      <c r="AP8" s="118">
        <f>'SS1-Orifice1 (4)'!AP41</f>
        <v>434.56463113825203</v>
      </c>
      <c r="AQ8" s="118">
        <f>'SS1-Orifice1 (4)'!AQ41</f>
        <v>1591.3775721771599</v>
      </c>
      <c r="AR8" s="118">
        <f>'SS1-Orifice1 (4)'!AR41</f>
        <v>6099.8704535493698</v>
      </c>
      <c r="AS8" s="118">
        <f>'SS1-Orifice1 (4)'!AS41</f>
        <v>2637.35756606514</v>
      </c>
      <c r="AT8" s="108">
        <f>'SS1-Orifice1 (4)'!AT41</f>
        <v>-6099.8704535493698</v>
      </c>
      <c r="AU8" s="109">
        <f t="shared" si="2"/>
        <v>0.50347523484191614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(4)'!I42</f>
        <v>0.25</v>
      </c>
      <c r="J9" s="118">
        <f>'SS1-Orifice1 (4)'!J42</f>
        <v>6</v>
      </c>
      <c r="K9" s="118">
        <f>'SS1-Orifice1 (4)'!K42</f>
        <v>0.48244140000000002</v>
      </c>
      <c r="L9" s="118">
        <f>'SS1-Orifice1 (4)'!L42</f>
        <v>1.946567E-3</v>
      </c>
      <c r="M9" s="118">
        <f>'SS1-Orifice1 (4)'!M42</f>
        <v>9.7328349999999998E-4</v>
      </c>
      <c r="N9" s="118">
        <f>'SS1-Orifice1 (4)'!N42</f>
        <v>7</v>
      </c>
      <c r="O9" s="118">
        <f>'SS1-Orifice1 (4)'!O42</f>
        <v>2.8260000000000001</v>
      </c>
      <c r="P9" s="118">
        <f>'SS1-Orifice1 (4)'!P42</f>
        <v>1.946567E-3</v>
      </c>
      <c r="Q9" s="118">
        <f>'SS1-Orifice1 (4)'!Q42</f>
        <v>9.7328349999999998E-4</v>
      </c>
      <c r="R9" s="118">
        <f>'SS1-Orifice1 (4)'!R42</f>
        <v>7</v>
      </c>
      <c r="S9" s="118">
        <f>'SS1-Orifice1 (4)'!S42</f>
        <v>2.8260000000000001</v>
      </c>
      <c r="T9" s="118">
        <f>'SS1-Orifice1 (4)'!T42</f>
        <v>3.4720000000000001E-12</v>
      </c>
      <c r="U9" s="118">
        <f>'SS1-Orifice1 (4)'!U42</f>
        <v>6.3629999999999995E-8</v>
      </c>
      <c r="V9" s="118">
        <f>'SS1-Orifice1 (4)'!V42</f>
        <v>1.20774</v>
      </c>
      <c r="W9" s="118">
        <f>'SS1-Orifice1 (4)'!W42</f>
        <v>1.999999999999999E-2</v>
      </c>
      <c r="X9" s="118">
        <f>'SS1-Orifice1 (4)'!X42</f>
        <v>74919816.6638401</v>
      </c>
      <c r="Y9" s="118">
        <f>'SS1-Orifice1 (4)'!Y42</f>
        <v>-50</v>
      </c>
      <c r="Z9" s="118">
        <f>'SS1-Orifice1 (4)'!Z42</f>
        <v>4</v>
      </c>
      <c r="AA9" s="118">
        <f>'SS1-Orifice1 (4)'!AA42</f>
        <v>0.114</v>
      </c>
      <c r="AB9" s="118">
        <f>'SS1-Orifice1 (4)'!AB42</f>
        <v>0.05</v>
      </c>
      <c r="AC9" s="118">
        <f>'SS1-Orifice1 (4)'!AC42</f>
        <v>1.6737258264449499</v>
      </c>
      <c r="AD9" s="118">
        <f>'SS1-Orifice1 (4)'!AD42</f>
        <v>0.74490832725908196</v>
      </c>
      <c r="AE9" s="118">
        <f>'SS1-Orifice1 (4)'!AE42</f>
        <v>2.2166560127428498</v>
      </c>
      <c r="AF9" s="118">
        <f>'SS1-Orifice1 (4)'!AF42</f>
        <v>0.98126814509884797</v>
      </c>
      <c r="AG9" s="118">
        <f>'SS1-Orifice1 (4)'!AG42</f>
        <v>3.9437128094065401</v>
      </c>
      <c r="AH9" s="118">
        <f>'SS1-Orifice1 (4)'!AH42</f>
        <v>3.9438919155840799</v>
      </c>
      <c r="AI9" s="118">
        <f>'SS1-Orifice1 (4)'!AI42</f>
        <v>0.47687163373789698</v>
      </c>
      <c r="AJ9" s="118">
        <f>'SS1-Orifice1 (4)'!AJ42</f>
        <v>1.9822435780941301</v>
      </c>
      <c r="AK9" s="118">
        <f>'SS1-Orifice1 (4)'!AK42</f>
        <v>1.6737258264449499</v>
      </c>
      <c r="AL9" s="118">
        <f>'SS1-Orifice1 (4)'!AL42</f>
        <v>0.74490832725908196</v>
      </c>
      <c r="AM9" s="118">
        <f>'SS1-Orifice1 (4)'!AM42</f>
        <v>215.15935536027101</v>
      </c>
      <c r="AN9" s="118">
        <f>'SS1-Orifice1 (4)'!AN42</f>
        <v>0.92881749918586398</v>
      </c>
      <c r="AO9" s="118">
        <f>'SS1-Orifice1 (4)'!AO42</f>
        <v>62897.641778853504</v>
      </c>
      <c r="AP9" s="118">
        <f>'SS1-Orifice1 (4)'!AP42</f>
        <v>534.16386817030798</v>
      </c>
      <c r="AQ9" s="118">
        <f>'SS1-Orifice1 (4)'!AQ42</f>
        <v>1591.1303662861601</v>
      </c>
      <c r="AR9" s="118">
        <f>'SS1-Orifice1 (4)'!AR42</f>
        <v>6099.8769098958801</v>
      </c>
      <c r="AS9" s="118">
        <f>'SS1-Orifice1 (4)'!AS42</f>
        <v>3272.8533704845499</v>
      </c>
      <c r="AT9" s="108">
        <f>'SS1-Orifice1 (4)'!AT42</f>
        <v>-6099.8769098958801</v>
      </c>
      <c r="AU9" s="109">
        <f t="shared" si="2"/>
        <v>0.44505994679026512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(4)'!I43</f>
        <v>0.25</v>
      </c>
      <c r="J10" s="118">
        <f>'SS1-Orifice1 (4)'!J43</f>
        <v>6</v>
      </c>
      <c r="K10" s="118">
        <f>'SS1-Orifice1 (4)'!K43</f>
        <v>0.48244140000000002</v>
      </c>
      <c r="L10" s="118">
        <f>'SS1-Orifice1 (4)'!L43</f>
        <v>1.946567E-3</v>
      </c>
      <c r="M10" s="118">
        <f>'SS1-Orifice1 (4)'!M43</f>
        <v>9.7328349999999998E-4</v>
      </c>
      <c r="N10" s="118">
        <f>'SS1-Orifice1 (4)'!N43</f>
        <v>7</v>
      </c>
      <c r="O10" s="118">
        <f>'SS1-Orifice1 (4)'!O43</f>
        <v>2.8260000000000001</v>
      </c>
      <c r="P10" s="118">
        <f>'SS1-Orifice1 (4)'!P43</f>
        <v>1.946567E-3</v>
      </c>
      <c r="Q10" s="118">
        <f>'SS1-Orifice1 (4)'!Q43</f>
        <v>9.7328349999999998E-4</v>
      </c>
      <c r="R10" s="118">
        <f>'SS1-Orifice1 (4)'!R43</f>
        <v>7</v>
      </c>
      <c r="S10" s="118">
        <f>'SS1-Orifice1 (4)'!S43</f>
        <v>2.8260000000000001</v>
      </c>
      <c r="T10" s="118">
        <f>'SS1-Orifice1 (4)'!T43</f>
        <v>3.4720000000000001E-12</v>
      </c>
      <c r="U10" s="118">
        <f>'SS1-Orifice1 (4)'!U43</f>
        <v>6.3629999999999995E-8</v>
      </c>
      <c r="V10" s="118">
        <f>'SS1-Orifice1 (4)'!V43</f>
        <v>1.20774</v>
      </c>
      <c r="W10" s="118">
        <f>'SS1-Orifice1 (4)'!W43</f>
        <v>2.8999999999999998E-2</v>
      </c>
      <c r="X10" s="118">
        <f>'SS1-Orifice1 (4)'!X43</f>
        <v>157518914.53572401</v>
      </c>
      <c r="Y10" s="118">
        <f>'SS1-Orifice1 (4)'!Y43</f>
        <v>-50</v>
      </c>
      <c r="Z10" s="118">
        <f>'SS1-Orifice1 (4)'!Z43</f>
        <v>4</v>
      </c>
      <c r="AA10" s="118">
        <f>'SS1-Orifice1 (4)'!AA43</f>
        <v>0.114</v>
      </c>
      <c r="AB10" s="118">
        <f>'SS1-Orifice1 (4)'!AB43</f>
        <v>0.05</v>
      </c>
      <c r="AC10" s="118">
        <f>'SS1-Orifice1 (4)'!AC43</f>
        <v>2.43136674447946</v>
      </c>
      <c r="AD10" s="118">
        <f>'SS1-Orifice1 (4)'!AD43</f>
        <v>0.588316949901173</v>
      </c>
      <c r="AE10" s="118">
        <f>'SS1-Orifice1 (4)'!AE43</f>
        <v>2.1929732323170699</v>
      </c>
      <c r="AF10" s="118">
        <f>'SS1-Orifice1 (4)'!AF43</f>
        <v>0.87810607797377205</v>
      </c>
      <c r="AG10" s="118">
        <f>'SS1-Orifice1 (4)'!AG43</f>
        <v>3.9407334988952001</v>
      </c>
      <c r="AH10" s="118">
        <f>'SS1-Orifice1 (4)'!AH43</f>
        <v>3.9409399207095701</v>
      </c>
      <c r="AI10" s="118">
        <f>'SS1-Orifice1 (4)'!AI43</f>
        <v>0.376071574255049</v>
      </c>
      <c r="AJ10" s="118">
        <f>'SS1-Orifice1 (4)'!AJ43</f>
        <v>3.0867797938904999</v>
      </c>
      <c r="AK10" s="118">
        <f>'SS1-Orifice1 (4)'!AK43</f>
        <v>2.43136674447946</v>
      </c>
      <c r="AL10" s="118">
        <f>'SS1-Orifice1 (4)'!AL43</f>
        <v>0.588316949901173</v>
      </c>
      <c r="AM10" s="118">
        <f>'SS1-Orifice1 (4)'!AM43</f>
        <v>271.49213642345802</v>
      </c>
      <c r="AN10" s="118">
        <f>'SS1-Orifice1 (4)'!AN43</f>
        <v>1.84304979457829</v>
      </c>
      <c r="AO10" s="118">
        <f>'SS1-Orifice1 (4)'!AO43</f>
        <v>46085.734950524798</v>
      </c>
      <c r="AP10" s="118">
        <f>'SS1-Orifice1 (4)'!AP43</f>
        <v>473.31243170427598</v>
      </c>
      <c r="AQ10" s="118">
        <f>'SS1-Orifice1 (4)'!AQ43</f>
        <v>1436.28422936229</v>
      </c>
      <c r="AR10" s="118">
        <f>'SS1-Orifice1 (4)'!AR43</f>
        <v>6099.7286842589101</v>
      </c>
      <c r="AS10" s="118">
        <f>'SS1-Orifice1 (4)'!AS43</f>
        <v>2985.9817559172502</v>
      </c>
      <c r="AT10" s="108">
        <f>'SS1-Orifice1 (4)'!AT43</f>
        <v>-6099.7286842589101</v>
      </c>
      <c r="AU10" s="109">
        <f t="shared" si="2"/>
        <v>0.24196964577103644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(4)'!I44</f>
        <v>0.25</v>
      </c>
      <c r="J11" s="118">
        <f>'SS1-Orifice1 (4)'!J44</f>
        <v>6</v>
      </c>
      <c r="K11" s="118">
        <f>'SS1-Orifice1 (4)'!K44</f>
        <v>0.48244140000000002</v>
      </c>
      <c r="L11" s="118">
        <f>'SS1-Orifice1 (4)'!L44</f>
        <v>1.946567E-3</v>
      </c>
      <c r="M11" s="118">
        <f>'SS1-Orifice1 (4)'!M44</f>
        <v>9.7328349999999998E-4</v>
      </c>
      <c r="N11" s="118">
        <f>'SS1-Orifice1 (4)'!N44</f>
        <v>7</v>
      </c>
      <c r="O11" s="118">
        <f>'SS1-Orifice1 (4)'!O44</f>
        <v>2.8260000000000001</v>
      </c>
      <c r="P11" s="118">
        <f>'SS1-Orifice1 (4)'!P44</f>
        <v>1.946567E-3</v>
      </c>
      <c r="Q11" s="118">
        <f>'SS1-Orifice1 (4)'!Q44</f>
        <v>9.7328349999999998E-4</v>
      </c>
      <c r="R11" s="118">
        <f>'SS1-Orifice1 (4)'!R44</f>
        <v>7</v>
      </c>
      <c r="S11" s="118">
        <f>'SS1-Orifice1 (4)'!S44</f>
        <v>2.8260000000000001</v>
      </c>
      <c r="T11" s="118">
        <f>'SS1-Orifice1 (4)'!T44</f>
        <v>3.4720000000000001E-12</v>
      </c>
      <c r="U11" s="118">
        <f>'SS1-Orifice1 (4)'!U44</f>
        <v>6.3629999999999995E-8</v>
      </c>
      <c r="V11" s="118">
        <f>'SS1-Orifice1 (4)'!V44</f>
        <v>1.20774</v>
      </c>
      <c r="W11" s="118">
        <f>'SS1-Orifice1 (4)'!W44</f>
        <v>3.2000000000000001E-2</v>
      </c>
      <c r="X11" s="118">
        <f>'SS1-Orifice1 (4)'!X44</f>
        <v>191794730.65943101</v>
      </c>
      <c r="Y11" s="118">
        <f>'SS1-Orifice1 (4)'!Y44</f>
        <v>-50</v>
      </c>
      <c r="Z11" s="118">
        <f>'SS1-Orifice1 (4)'!Z44</f>
        <v>4</v>
      </c>
      <c r="AA11" s="118">
        <f>'SS1-Orifice1 (4)'!AA44</f>
        <v>0.114</v>
      </c>
      <c r="AB11" s="118">
        <f>'SS1-Orifice1 (4)'!AB44</f>
        <v>0.05</v>
      </c>
      <c r="AC11" s="118">
        <f>'SS1-Orifice1 (4)'!AC44</f>
        <v>2.6649067080614999</v>
      </c>
      <c r="AD11" s="118">
        <f>'SS1-Orifice1 (4)'!AD44</f>
        <v>0.49812688163345697</v>
      </c>
      <c r="AE11" s="118">
        <f>'SS1-Orifice1 (4)'!AE44</f>
        <v>2.1929806529740898</v>
      </c>
      <c r="AF11" s="118">
        <f>'SS1-Orifice1 (4)'!AF44</f>
        <v>0.84745097416077897</v>
      </c>
      <c r="AG11" s="118">
        <f>'SS1-Orifice1 (4)'!AG44</f>
        <v>3.9411413045719801</v>
      </c>
      <c r="AH11" s="118">
        <f>'SS1-Orifice1 (4)'!AH44</f>
        <v>3.9418118525227701</v>
      </c>
      <c r="AI11" s="118">
        <f>'SS1-Orifice1 (4)'!AI44</f>
        <v>0.31768940995898898</v>
      </c>
      <c r="AJ11" s="118">
        <f>'SS1-Orifice1 (4)'!AJ44</f>
        <v>3.5450426884392399</v>
      </c>
      <c r="AK11" s="118">
        <f>'SS1-Orifice1 (4)'!AK44</f>
        <v>2.6649067080614999</v>
      </c>
      <c r="AL11" s="118">
        <f>'SS1-Orifice1 (4)'!AL44</f>
        <v>0.49812688163345697</v>
      </c>
      <c r="AM11" s="118">
        <f>'SS1-Orifice1 (4)'!AM44</f>
        <v>319.69467093340899</v>
      </c>
      <c r="AN11" s="118">
        <f>'SS1-Orifice1 (4)'!AN44</f>
        <v>2.1667798264280398</v>
      </c>
      <c r="AO11" s="118">
        <f>'SS1-Orifice1 (4)'!AO44</f>
        <v>42972.842489402901</v>
      </c>
      <c r="AP11" s="118">
        <f>'SS1-Orifice1 (4)'!AP44</f>
        <v>442.14450242701599</v>
      </c>
      <c r="AQ11" s="118">
        <f>'SS1-Orifice1 (4)'!AQ44</f>
        <v>1285.0844539249699</v>
      </c>
      <c r="AR11" s="118">
        <f>'SS1-Orifice1 (4)'!AR44</f>
        <v>6099.7051007171603</v>
      </c>
      <c r="AS11" s="118">
        <f>'SS1-Orifice1 (4)'!AS44</f>
        <v>2789.8183616563401</v>
      </c>
      <c r="AT11" s="108">
        <f>'SS1-Orifice1 (4)'!AT44</f>
        <v>-6099.7051007171603</v>
      </c>
      <c r="AU11" s="109">
        <f t="shared" si="2"/>
        <v>0.18692094553501395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(4)'!I45</f>
        <v>0.25</v>
      </c>
      <c r="J12" s="118">
        <f>'SS1-Orifice1 (4)'!J45</f>
        <v>6</v>
      </c>
      <c r="K12" s="118">
        <f>'SS1-Orifice1 (4)'!K45</f>
        <v>0.48244140000000002</v>
      </c>
      <c r="L12" s="118">
        <f>'SS1-Orifice1 (4)'!L45</f>
        <v>1.946567E-3</v>
      </c>
      <c r="M12" s="118">
        <f>'SS1-Orifice1 (4)'!M45</f>
        <v>9.7328349999999998E-4</v>
      </c>
      <c r="N12" s="118">
        <f>'SS1-Orifice1 (4)'!N45</f>
        <v>7</v>
      </c>
      <c r="O12" s="118">
        <f>'SS1-Orifice1 (4)'!O45</f>
        <v>2.8260000000000001</v>
      </c>
      <c r="P12" s="118">
        <f>'SS1-Orifice1 (4)'!P45</f>
        <v>1.946567E-3</v>
      </c>
      <c r="Q12" s="118">
        <f>'SS1-Orifice1 (4)'!Q45</f>
        <v>9.7328349999999998E-4</v>
      </c>
      <c r="R12" s="118">
        <f>'SS1-Orifice1 (4)'!R45</f>
        <v>7</v>
      </c>
      <c r="S12" s="118">
        <f>'SS1-Orifice1 (4)'!S45</f>
        <v>2.8260000000000001</v>
      </c>
      <c r="T12" s="118">
        <f>'SS1-Orifice1 (4)'!T45</f>
        <v>3.4720000000000001E-12</v>
      </c>
      <c r="U12" s="118">
        <f>'SS1-Orifice1 (4)'!U45</f>
        <v>6.3629999999999995E-8</v>
      </c>
      <c r="V12" s="118">
        <f>'SS1-Orifice1 (4)'!V45</f>
        <v>1.20774</v>
      </c>
      <c r="W12" s="118">
        <f>'SS1-Orifice1 (4)'!W45</f>
        <v>3.2999999999999995E-2</v>
      </c>
      <c r="X12" s="118">
        <f>'SS1-Orifice1 (4)'!X45</f>
        <v>203969200.86730501</v>
      </c>
      <c r="Y12" s="118">
        <f>'SS1-Orifice1 (4)'!Y45</f>
        <v>-50</v>
      </c>
      <c r="Z12" s="118">
        <f>'SS1-Orifice1 (4)'!Z45</f>
        <v>4</v>
      </c>
      <c r="AA12" s="118">
        <f>'SS1-Orifice1 (4)'!AA45</f>
        <v>0.114</v>
      </c>
      <c r="AB12" s="118">
        <f>'SS1-Orifice1 (4)'!AB45</f>
        <v>0.05</v>
      </c>
      <c r="AC12" s="118">
        <f>'SS1-Orifice1 (4)'!AC45</f>
        <v>2.7174787299976901</v>
      </c>
      <c r="AD12" s="118">
        <f>'SS1-Orifice1 (4)'!AD45</f>
        <v>0.45428772048586402</v>
      </c>
      <c r="AE12" s="118">
        <f>'SS1-Orifice1 (4)'!AE45</f>
        <v>2.1929750069998302</v>
      </c>
      <c r="AF12" s="118">
        <f>'SS1-Orifice1 (4)'!AF45</f>
        <v>0.91985916322713401</v>
      </c>
      <c r="AG12" s="118">
        <f>'SS1-Orifice1 (4)'!AG45</f>
        <v>3.9416857541574801</v>
      </c>
      <c r="AH12" s="118">
        <f>'SS1-Orifice1 (4)'!AH45</f>
        <v>3.9425046414493599</v>
      </c>
      <c r="AI12" s="118">
        <f>'SS1-Orifice1 (4)'!AI45</f>
        <v>0.29339889217274001</v>
      </c>
      <c r="AJ12" s="118">
        <f>'SS1-Orifice1 (4)'!AJ45</f>
        <v>3.70773240695048</v>
      </c>
      <c r="AK12" s="118">
        <f>'SS1-Orifice1 (4)'!AK45</f>
        <v>2.7174787299976901</v>
      </c>
      <c r="AL12" s="118">
        <f>'SS1-Orifice1 (4)'!AL45</f>
        <v>0.45428772048586402</v>
      </c>
      <c r="AM12" s="118">
        <f>'SS1-Orifice1 (4)'!AM45</f>
        <v>349.73414344843098</v>
      </c>
      <c r="AN12" s="118">
        <f>'SS1-Orifice1 (4)'!AN45</f>
        <v>2.2631910095118299</v>
      </c>
      <c r="AO12" s="118">
        <f>'SS1-Orifice1 (4)'!AO45</f>
        <v>41955.406009836501</v>
      </c>
      <c r="AP12" s="118">
        <f>'SS1-Orifice1 (4)'!AP45</f>
        <v>377.24396209998201</v>
      </c>
      <c r="AQ12" s="118">
        <f>'SS1-Orifice1 (4)'!AQ45</f>
        <v>1237.9787848885601</v>
      </c>
      <c r="AR12" s="118">
        <f>'SS1-Orifice1 (4)'!AR45</f>
        <v>6099.6937267428802</v>
      </c>
      <c r="AS12" s="118">
        <f>'SS1-Orifice1 (4)'!AS45</f>
        <v>2457.7725827579102</v>
      </c>
      <c r="AT12" s="108">
        <f>'SS1-Orifice1 (4)'!AT45</f>
        <v>-6099.6937267428802</v>
      </c>
      <c r="AU12" s="109">
        <f t="shared" si="2"/>
        <v>0.16717250275819093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(4)'!I46</f>
        <v>0.25</v>
      </c>
      <c r="J13" s="118">
        <f>'SS1-Orifice1 (4)'!J46</f>
        <v>6</v>
      </c>
      <c r="K13" s="118">
        <f>'SS1-Orifice1 (4)'!K46</f>
        <v>0.48244140000000002</v>
      </c>
      <c r="L13" s="118">
        <f>'SS1-Orifice1 (4)'!L46</f>
        <v>1.946567E-3</v>
      </c>
      <c r="M13" s="118">
        <f>'SS1-Orifice1 (4)'!M46</f>
        <v>9.7328349999999998E-4</v>
      </c>
      <c r="N13" s="118">
        <f>'SS1-Orifice1 (4)'!N46</f>
        <v>7</v>
      </c>
      <c r="O13" s="118">
        <f>'SS1-Orifice1 (4)'!O46</f>
        <v>2.8260000000000001</v>
      </c>
      <c r="P13" s="118">
        <f>'SS1-Orifice1 (4)'!P46</f>
        <v>1.946567E-3</v>
      </c>
      <c r="Q13" s="118">
        <f>'SS1-Orifice1 (4)'!Q46</f>
        <v>9.7328349999999998E-4</v>
      </c>
      <c r="R13" s="118">
        <f>'SS1-Orifice1 (4)'!R46</f>
        <v>7</v>
      </c>
      <c r="S13" s="118">
        <f>'SS1-Orifice1 (4)'!S46</f>
        <v>2.8260000000000001</v>
      </c>
      <c r="T13" s="118">
        <f>'SS1-Orifice1 (4)'!T46</f>
        <v>3.4720000000000001E-12</v>
      </c>
      <c r="U13" s="118">
        <f>'SS1-Orifice1 (4)'!U46</f>
        <v>6.3629999999999995E-8</v>
      </c>
      <c r="V13" s="118">
        <f>'SS1-Orifice1 (4)'!V46</f>
        <v>1.20774</v>
      </c>
      <c r="W13" s="118">
        <f>'SS1-Orifice1 (4)'!W46</f>
        <v>4.0000000000000042E-2</v>
      </c>
      <c r="X13" s="118">
        <f>'SS1-Orifice1 (4)'!X46</f>
        <v>299679266.65535998</v>
      </c>
      <c r="Y13" s="118">
        <f>'SS1-Orifice1 (4)'!Y46</f>
        <v>-50</v>
      </c>
      <c r="Z13" s="118">
        <f>'SS1-Orifice1 (4)'!Z46</f>
        <v>4</v>
      </c>
      <c r="AA13" s="118">
        <f>'SS1-Orifice1 (4)'!AA46</f>
        <v>0.114</v>
      </c>
      <c r="AB13" s="118">
        <f>'SS1-Orifice1 (4)'!AB46</f>
        <v>0.05</v>
      </c>
      <c r="AC13" s="118">
        <f>'SS1-Orifice1 (4)'!AC46</f>
        <v>2.7052499669556398</v>
      </c>
      <c r="AD13" s="118">
        <f>'SS1-Orifice1 (4)'!AD46</f>
        <v>8.2600742694752302E-2</v>
      </c>
      <c r="AE13" s="118">
        <f>'SS1-Orifice1 (4)'!AE46</f>
        <v>2.1929823079449702</v>
      </c>
      <c r="AF13" s="118">
        <f>'SS1-Orifice1 (4)'!AF46</f>
        <v>0.98595032233132596</v>
      </c>
      <c r="AG13" s="118">
        <f>'SS1-Orifice1 (4)'!AG46</f>
        <v>3.94015437755656</v>
      </c>
      <c r="AH13" s="118">
        <f>'SS1-Orifice1 (4)'!AH46</f>
        <v>3.94050044067433</v>
      </c>
      <c r="AI13" s="118">
        <f>'SS1-Orifice1 (4)'!AI46</f>
        <v>5.3547574040748898E-2</v>
      </c>
      <c r="AJ13" s="118">
        <f>'SS1-Orifice1 (4)'!AJ46</f>
        <v>3.5403502095116002</v>
      </c>
      <c r="AK13" s="118">
        <f>'SS1-Orifice1 (4)'!AK46</f>
        <v>2.7052499669556398</v>
      </c>
      <c r="AL13" s="118">
        <f>'SS1-Orifice1 (4)'!AL46</f>
        <v>8.2600742694752302E-2</v>
      </c>
      <c r="AM13" s="118">
        <f>'SS1-Orifice1 (4)'!AM46</f>
        <v>887.79828862203601</v>
      </c>
      <c r="AN13" s="118">
        <f>'SS1-Orifice1 (4)'!AN46</f>
        <v>2.6226492242608899</v>
      </c>
      <c r="AO13" s="118">
        <f>'SS1-Orifice1 (4)'!AO46</f>
        <v>36074.420752709499</v>
      </c>
      <c r="AP13" s="118">
        <f>'SS1-Orifice1 (4)'!AP46</f>
        <v>271.17484867971802</v>
      </c>
      <c r="AQ13" s="118">
        <f>'SS1-Orifice1 (4)'!AQ46</f>
        <v>808.87637879688498</v>
      </c>
      <c r="AR13" s="118">
        <f>'SS1-Orifice1 (4)'!AR46</f>
        <v>3835.7387646616498</v>
      </c>
      <c r="AS13" s="118">
        <f>'SS1-Orifice1 (4)'!AS46</f>
        <v>1633.16075537042</v>
      </c>
      <c r="AT13" s="108">
        <f>'SS1-Orifice1 (4)'!AT46</f>
        <v>-3835.7387646616498</v>
      </c>
      <c r="AU13" s="109">
        <f t="shared" si="2"/>
        <v>3.053349734912196E-2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(4)'!I47</f>
        <v>0.25</v>
      </c>
      <c r="J14" s="118">
        <f>'SS1-Orifice1 (4)'!J47</f>
        <v>6</v>
      </c>
      <c r="K14" s="118">
        <f>'SS1-Orifice1 (4)'!K47</f>
        <v>0.48244140000000002</v>
      </c>
      <c r="L14" s="118">
        <f>'SS1-Orifice1 (4)'!L47</f>
        <v>1.946567E-3</v>
      </c>
      <c r="M14" s="118">
        <f>'SS1-Orifice1 (4)'!M47</f>
        <v>9.7328349999999998E-4</v>
      </c>
      <c r="N14" s="118">
        <f>'SS1-Orifice1 (4)'!N47</f>
        <v>7</v>
      </c>
      <c r="O14" s="118">
        <f>'SS1-Orifice1 (4)'!O47</f>
        <v>2.8260000000000001</v>
      </c>
      <c r="P14" s="118">
        <f>'SS1-Orifice1 (4)'!P47</f>
        <v>1.946567E-3</v>
      </c>
      <c r="Q14" s="118">
        <f>'SS1-Orifice1 (4)'!Q47</f>
        <v>9.7328349999999998E-4</v>
      </c>
      <c r="R14" s="118">
        <f>'SS1-Orifice1 (4)'!R47</f>
        <v>7</v>
      </c>
      <c r="S14" s="118">
        <f>'SS1-Orifice1 (4)'!S47</f>
        <v>2.8260000000000001</v>
      </c>
      <c r="T14" s="118">
        <f>'SS1-Orifice1 (4)'!T47</f>
        <v>3.4720000000000001E-12</v>
      </c>
      <c r="U14" s="118">
        <f>'SS1-Orifice1 (4)'!U47</f>
        <v>6.3629999999999995E-8</v>
      </c>
      <c r="V14" s="118">
        <f>'SS1-Orifice1 (4)'!V47</f>
        <v>1.20774</v>
      </c>
      <c r="W14" s="118">
        <f>'SS1-Orifice1 (4)'!W47</f>
        <v>4.6999999999999952E-2</v>
      </c>
      <c r="X14" s="118">
        <f>'SS1-Orifice1 (4)'!X47</f>
        <v>413744687.526057</v>
      </c>
      <c r="Y14" s="118">
        <f>'SS1-Orifice1 (4)'!Y47</f>
        <v>-50</v>
      </c>
      <c r="Z14" s="118">
        <f>'SS1-Orifice1 (4)'!Z47</f>
        <v>4</v>
      </c>
      <c r="AA14" s="118">
        <f>'SS1-Orifice1 (4)'!AA47</f>
        <v>0.114</v>
      </c>
      <c r="AB14" s="118">
        <f>'SS1-Orifice1 (4)'!AB47</f>
        <v>0.05</v>
      </c>
      <c r="AC14" s="118">
        <f>'SS1-Orifice1 (4)'!AC47</f>
        <v>2.7516187025072698</v>
      </c>
      <c r="AD14" s="118">
        <f>'SS1-Orifice1 (4)'!AD47</f>
        <v>3.9653824349839004E-3</v>
      </c>
      <c r="AE14" s="118">
        <f>'SS1-Orifice1 (4)'!AE47</f>
        <v>2.1929823165326598</v>
      </c>
      <c r="AF14" s="118">
        <f>'SS1-Orifice1 (4)'!AF47</f>
        <v>0.95228680248739095</v>
      </c>
      <c r="AG14" s="118">
        <f>'SS1-Orifice1 (4)'!AG47</f>
        <v>3.9416331248972898</v>
      </c>
      <c r="AH14" s="118">
        <f>'SS1-Orifice1 (4)'!AH47</f>
        <v>3.9427840067503301</v>
      </c>
      <c r="AI14" s="118">
        <f>'SS1-Orifice1 (4)'!AI47</f>
        <v>1.7802739835564799E-3</v>
      </c>
      <c r="AJ14" s="118">
        <f>'SS1-Orifice1 (4)'!AJ47</f>
        <v>3.8715493913608499</v>
      </c>
      <c r="AK14" s="118">
        <f>'SS1-Orifice1 (4)'!AK47</f>
        <v>2.7516187025072698</v>
      </c>
      <c r="AL14" s="118">
        <f>'SS1-Orifice1 (4)'!AL47</f>
        <v>3.9653824349839004E-3</v>
      </c>
      <c r="AM14" s="118">
        <f>'SS1-Orifice1 (4)'!AM47</f>
        <v>1510.3719642794299</v>
      </c>
      <c r="AN14" s="118">
        <f>'SS1-Orifice1 (4)'!AN47</f>
        <v>2.7476533200722901</v>
      </c>
      <c r="AO14" s="118">
        <f>'SS1-Orifice1 (4)'!AO47</f>
        <v>35048.338855195703</v>
      </c>
      <c r="AP14" s="118">
        <f>'SS1-Orifice1 (4)'!AP47</f>
        <v>173.616929152246</v>
      </c>
      <c r="AQ14" s="118">
        <f>'SS1-Orifice1 (4)'!AQ47</f>
        <v>600.73414959157606</v>
      </c>
      <c r="AR14" s="118">
        <f>'SS1-Orifice1 (4)'!AR47</f>
        <v>2940.1310891769299</v>
      </c>
      <c r="AS14" s="118">
        <f>'SS1-Orifice1 (4)'!AS47</f>
        <v>1068.55453733729</v>
      </c>
      <c r="AT14" s="108">
        <f>'SS1-Orifice1 (4)'!AT47</f>
        <v>-2940.1310891769299</v>
      </c>
      <c r="AU14" s="109">
        <f t="shared" si="2"/>
        <v>1.4411089848206989E-3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(4)'!I48</f>
        <v>0.25</v>
      </c>
      <c r="J15" s="118">
        <f>'SS1-Orifice1 (4)'!J48</f>
        <v>6</v>
      </c>
      <c r="K15" s="118">
        <f>'SS1-Orifice1 (4)'!K48</f>
        <v>0.48244140000000002</v>
      </c>
      <c r="L15" s="118">
        <f>'SS1-Orifice1 (4)'!L48</f>
        <v>1.946567E-3</v>
      </c>
      <c r="M15" s="118">
        <f>'SS1-Orifice1 (4)'!M48</f>
        <v>9.7328349999999998E-4</v>
      </c>
      <c r="N15" s="118">
        <f>'SS1-Orifice1 (4)'!N48</f>
        <v>7</v>
      </c>
      <c r="O15" s="118">
        <f>'SS1-Orifice1 (4)'!O48</f>
        <v>2.8260000000000001</v>
      </c>
      <c r="P15" s="118">
        <f>'SS1-Orifice1 (4)'!P48</f>
        <v>1.946567E-3</v>
      </c>
      <c r="Q15" s="118">
        <f>'SS1-Orifice1 (4)'!Q48</f>
        <v>9.7328349999999998E-4</v>
      </c>
      <c r="R15" s="118">
        <f>'SS1-Orifice1 (4)'!R48</f>
        <v>7</v>
      </c>
      <c r="S15" s="118">
        <f>'SS1-Orifice1 (4)'!S48</f>
        <v>2.8260000000000001</v>
      </c>
      <c r="T15" s="118">
        <f>'SS1-Orifice1 (4)'!T48</f>
        <v>3.4720000000000001E-12</v>
      </c>
      <c r="U15" s="118">
        <f>'SS1-Orifice1 (4)'!U48</f>
        <v>6.3629999999999995E-8</v>
      </c>
      <c r="V15" s="118">
        <f>'SS1-Orifice1 (4)'!V48</f>
        <v>1.20774</v>
      </c>
      <c r="W15" s="118">
        <f>'SS1-Orifice1 (4)'!W48</f>
        <v>6.2999999999999987E-2</v>
      </c>
      <c r="X15" s="118">
        <f>'SS1-Orifice1 (4)'!X48</f>
        <v>743391880.84695303</v>
      </c>
      <c r="Y15" s="118">
        <f>'SS1-Orifice1 (4)'!Y48</f>
        <v>-50</v>
      </c>
      <c r="Z15" s="118">
        <f>'SS1-Orifice1 (4)'!Z48</f>
        <v>4</v>
      </c>
      <c r="AA15" s="118">
        <f>'SS1-Orifice1 (4)'!AA48</f>
        <v>0.114</v>
      </c>
      <c r="AB15" s="118">
        <f>'SS1-Orifice1 (4)'!AB48</f>
        <v>0.05</v>
      </c>
      <c r="AC15" s="118">
        <f>'SS1-Orifice1 (4)'!AC48</f>
        <v>2.8991500608007401</v>
      </c>
      <c r="AD15" s="118">
        <f>'SS1-Orifice1 (4)'!AD48</f>
        <v>1.44155108107552E-6</v>
      </c>
      <c r="AE15" s="118">
        <f>'SS1-Orifice1 (4)'!AE48</f>
        <v>2.1929795859452801</v>
      </c>
      <c r="AF15" s="118">
        <f>'SS1-Orifice1 (4)'!AF48</f>
        <v>0.96862574498983001</v>
      </c>
      <c r="AG15" s="118">
        <f>'SS1-Orifice1 (4)'!AG48</f>
        <v>3.9411048524691301</v>
      </c>
      <c r="AH15" s="118">
        <f>'SS1-Orifice1 (4)'!AH48</f>
        <v>3.9406672389653599</v>
      </c>
      <c r="AI15" s="118">
        <f>'SS1-Orifice1 (4)'!AI48</f>
        <v>9.0464857158329896E-7</v>
      </c>
      <c r="AJ15" s="118">
        <f>'SS1-Orifice1 (4)'!AJ48</f>
        <v>5.5365557908892002</v>
      </c>
      <c r="AK15" s="118">
        <f>'SS1-Orifice1 (4)'!AK48</f>
        <v>2.8991500608007401</v>
      </c>
      <c r="AL15" s="118">
        <f>'SS1-Orifice1 (4)'!AL48</f>
        <v>1.44155108107552E-6</v>
      </c>
      <c r="AM15" s="118">
        <f>'SS1-Orifice1 (4)'!AM48</f>
        <v>0</v>
      </c>
      <c r="AN15" s="118">
        <f>'SS1-Orifice1 (4)'!AN48</f>
        <v>2.89914861924967</v>
      </c>
      <c r="AO15" s="118">
        <f>'SS1-Orifice1 (4)'!AO48</f>
        <v>35000.017403139398</v>
      </c>
      <c r="AP15" s="118">
        <f>'SS1-Orifice1 (4)'!AP48</f>
        <v>99.799327779970696</v>
      </c>
      <c r="AQ15" s="118">
        <f>'SS1-Orifice1 (4)'!AQ48</f>
        <v>390.27604865190801</v>
      </c>
      <c r="AR15" s="118">
        <f>'SS1-Orifice1 (4)'!AR48</f>
        <v>1959.78986499863</v>
      </c>
      <c r="AS15" s="118">
        <f>'SS1-Orifice1 (4)'!AS48</f>
        <v>591.19588819247997</v>
      </c>
      <c r="AT15" s="108">
        <f>'SS1-Orifice1 (4)'!AT48</f>
        <v>-1959.78986499863</v>
      </c>
      <c r="AU15" s="109">
        <f t="shared" si="2"/>
        <v>4.9723230976093943E-7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(4)'!I49</f>
        <v>0.25</v>
      </c>
      <c r="J16" s="112">
        <f>'SS1-Orifice1 (4)'!J49</f>
        <v>6</v>
      </c>
      <c r="K16" s="112">
        <f>'SS1-Orifice1 (4)'!K49</f>
        <v>0.48244140000000002</v>
      </c>
      <c r="L16" s="112">
        <f>'SS1-Orifice1 (4)'!L49</f>
        <v>1.946567E-3</v>
      </c>
      <c r="M16" s="112">
        <f>'SS1-Orifice1 (4)'!M49</f>
        <v>9.7328349999999998E-4</v>
      </c>
      <c r="N16" s="112">
        <f>'SS1-Orifice1 (4)'!N49</f>
        <v>7</v>
      </c>
      <c r="O16" s="112">
        <f>'SS1-Orifice1 (4)'!O49</f>
        <v>2.8260000000000001</v>
      </c>
      <c r="P16" s="112">
        <f>'SS1-Orifice1 (4)'!P49</f>
        <v>1.946567E-3</v>
      </c>
      <c r="Q16" s="112">
        <f>'SS1-Orifice1 (4)'!Q49</f>
        <v>9.7328349999999998E-4</v>
      </c>
      <c r="R16" s="112">
        <f>'SS1-Orifice1 (4)'!R49</f>
        <v>7</v>
      </c>
      <c r="S16" s="112">
        <f>'SS1-Orifice1 (4)'!S49</f>
        <v>2.8260000000000001</v>
      </c>
      <c r="T16" s="112">
        <f>'SS1-Orifice1 (4)'!T49</f>
        <v>3.4720000000000001E-12</v>
      </c>
      <c r="U16" s="112">
        <f>'SS1-Orifice1 (4)'!U49</f>
        <v>6.3629999999999995E-8</v>
      </c>
      <c r="V16" s="112">
        <f>'SS1-Orifice1 (4)'!V49</f>
        <v>1.20774</v>
      </c>
      <c r="W16" s="112">
        <f>'SS1-Orifice1 (4)'!W49</f>
        <v>0.12499999999999985</v>
      </c>
      <c r="X16" s="112">
        <f>'SS1-Orifice1 (4)'!X49</f>
        <v>2926555338.4312501</v>
      </c>
      <c r="Y16" s="112">
        <f>'SS1-Orifice1 (4)'!Y49</f>
        <v>-50</v>
      </c>
      <c r="Z16" s="112">
        <f>'SS1-Orifice1 (4)'!Z49</f>
        <v>4</v>
      </c>
      <c r="AA16" s="112">
        <f>'SS1-Orifice1 (4)'!AA49</f>
        <v>0.114</v>
      </c>
      <c r="AB16" s="112">
        <f>'SS1-Orifice1 (4)'!AB49</f>
        <v>0.05</v>
      </c>
      <c r="AC16" s="112">
        <f>'SS1-Orifice1 (4)'!AC49</f>
        <v>3.3039361959258202</v>
      </c>
      <c r="AD16" s="112">
        <f>'SS1-Orifice1 (4)'!AD49</f>
        <v>4.1730102412053302E-7</v>
      </c>
      <c r="AE16" s="112">
        <f>'SS1-Orifice1 (4)'!AE49</f>
        <v>2.1929787906895402</v>
      </c>
      <c r="AF16" s="112">
        <f>'SS1-Orifice1 (4)'!AF49</f>
        <v>0.89810215578249297</v>
      </c>
      <c r="AG16" s="112">
        <f>'SS1-Orifice1 (4)'!AG49</f>
        <v>3.9411930338099901</v>
      </c>
      <c r="AH16" s="112">
        <f>'SS1-Orifice1 (4)'!AH49</f>
        <v>3.9407023407655801</v>
      </c>
      <c r="AI16" s="112">
        <f>'SS1-Orifice1 (4)'!AI49</f>
        <v>2.3704502741319499E-7</v>
      </c>
      <c r="AJ16" s="112">
        <f>'SS1-Orifice1 (4)'!AJ49</f>
        <v>11.3445877536337</v>
      </c>
      <c r="AK16" s="112">
        <f>'SS1-Orifice1 (4)'!AK49</f>
        <v>3.3039361959258202</v>
      </c>
      <c r="AL16" s="112">
        <f>'SS1-Orifice1 (4)'!AL49</f>
        <v>4.1730102412053302E-7</v>
      </c>
      <c r="AM16" s="112">
        <f>'SS1-Orifice1 (4)'!AM49</f>
        <v>0</v>
      </c>
      <c r="AN16" s="112">
        <f>'SS1-Orifice1 (4)'!AN49</f>
        <v>3.30393577862479</v>
      </c>
      <c r="AO16" s="112">
        <f>'SS1-Orifice1 (4)'!AO49</f>
        <v>35000.004420647601</v>
      </c>
      <c r="AP16" s="112">
        <f>'SS1-Orifice1 (4)'!AP49</f>
        <v>46.963073527009598</v>
      </c>
      <c r="AQ16" s="112">
        <f>'SS1-Orifice1 (4)'!AQ49</f>
        <v>177.40634506824699</v>
      </c>
      <c r="AR16" s="112">
        <f>'SS1-Orifice1 (4)'!AR49</f>
        <v>685.21628406375703</v>
      </c>
      <c r="AS16" s="112">
        <f>'SS1-Orifice1 (4)'!AS49</f>
        <v>271.76007389484499</v>
      </c>
      <c r="AT16" s="113">
        <f>'SS1-Orifice1 (4)'!AT49</f>
        <v>-685.21628406375703</v>
      </c>
      <c r="AU16" s="114">
        <f t="shared" si="2"/>
        <v>1.2630420182905441E-7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(4)'!I39</f>
        <v>0.25</v>
      </c>
      <c r="J17" s="118">
        <f>'SS2-Orifice1 (4)'!J39</f>
        <v>10</v>
      </c>
      <c r="K17" s="118">
        <f>'SS2-Orifice1 (4)'!K39</f>
        <v>0.48244140000000002</v>
      </c>
      <c r="L17" s="118">
        <f>'SS2-Orifice1 (4)'!L39</f>
        <v>1.946567E-3</v>
      </c>
      <c r="M17" s="118">
        <f>'SS2-Orifice1 (4)'!M39</f>
        <v>9.7328349999999998E-4</v>
      </c>
      <c r="N17" s="118">
        <f>'SS2-Orifice1 (4)'!N39</f>
        <v>7</v>
      </c>
      <c r="O17" s="118">
        <f>'SS2-Orifice1 (4)'!O39</f>
        <v>2.8260000000000001</v>
      </c>
      <c r="P17" s="118">
        <f>'SS2-Orifice1 (4)'!P39</f>
        <v>1.946567E-3</v>
      </c>
      <c r="Q17" s="118">
        <f>'SS2-Orifice1 (4)'!Q39</f>
        <v>9.7328349999999998E-4</v>
      </c>
      <c r="R17" s="118">
        <f>'SS2-Orifice1 (4)'!R39</f>
        <v>7</v>
      </c>
      <c r="S17" s="118">
        <f>'SS2-Orifice1 (4)'!S39</f>
        <v>2.8260000000000001</v>
      </c>
      <c r="T17" s="118">
        <f>'SS2-Orifice1 (4)'!T39</f>
        <v>3.4720000000000001E-12</v>
      </c>
      <c r="U17" s="118">
        <f>'SS2-Orifice1 (4)'!U39</f>
        <v>6.3629999999999995E-8</v>
      </c>
      <c r="V17" s="118">
        <f>'SS2-Orifice1 (4)'!V39</f>
        <v>1.20774</v>
      </c>
      <c r="W17" s="118">
        <f>'SS2-Orifice1 (4)'!W39</f>
        <v>9.9999999999999985E-3</v>
      </c>
      <c r="X17" s="118">
        <f>'SS2-Orifice1 (4)'!X39</f>
        <v>18729954.165959999</v>
      </c>
      <c r="Y17" s="118">
        <f>'SS2-Orifice1 (4)'!Y39</f>
        <v>-50</v>
      </c>
      <c r="Z17" s="118">
        <f>'SS2-Orifice1 (4)'!Z39</f>
        <v>4</v>
      </c>
      <c r="AA17" s="118">
        <f>'SS2-Orifice1 (4)'!AA39</f>
        <v>0.114</v>
      </c>
      <c r="AB17" s="118">
        <f>'SS2-Orifice1 (4)'!AB39</f>
        <v>0.05</v>
      </c>
      <c r="AC17" s="118">
        <f>'SS2-Orifice1 (4)'!AC39</f>
        <v>0.98339049671657097</v>
      </c>
      <c r="AD17" s="118">
        <f>'SS2-Orifice1 (4)'!AD39</f>
        <v>0.75065967063490602</v>
      </c>
      <c r="AE17" s="118">
        <f>'SS2-Orifice1 (4)'!AE39</f>
        <v>1.32473715796867</v>
      </c>
      <c r="AF17" s="118">
        <f>'SS2-Orifice1 (4)'!AF39</f>
        <v>0.58429833992494895</v>
      </c>
      <c r="AG17" s="118">
        <f>'SS2-Orifice1 (4)'!AG39</f>
        <v>3.9396879108861498</v>
      </c>
      <c r="AH17" s="118">
        <f>'SS2-Orifice1 (4)'!AH39</f>
        <v>3.9400948028704801</v>
      </c>
      <c r="AI17" s="118">
        <f>'SS2-Orifice1 (4)'!AI39</f>
        <v>0.47853010799762702</v>
      </c>
      <c r="AJ17" s="118">
        <f>'SS2-Orifice1 (4)'!AJ39</f>
        <v>1.2306073039902901</v>
      </c>
      <c r="AK17" s="118">
        <f>'SS2-Orifice1 (4)'!AK39</f>
        <v>0.98339049671657097</v>
      </c>
      <c r="AL17" s="118">
        <f>'SS2-Orifice1 (4)'!AL39</f>
        <v>0.75065967063490602</v>
      </c>
      <c r="AM17" s="118">
        <f>'SS2-Orifice1 (4)'!AM39</f>
        <v>213.55792895850399</v>
      </c>
      <c r="AN17" s="118">
        <f>'SS2-Orifice1 (4)'!AN39</f>
        <v>0.23273082608166501</v>
      </c>
      <c r="AO17" s="118">
        <f>'SS2-Orifice1 (4)'!AO39</f>
        <v>147197.77272649601</v>
      </c>
      <c r="AP17" s="118">
        <f>'SS2-Orifice1 (4)'!AP39</f>
        <v>333.59027512072402</v>
      </c>
      <c r="AQ17" s="118">
        <f>'SS2-Orifice1 (4)'!AQ39</f>
        <v>955.99426754842898</v>
      </c>
      <c r="AR17" s="118">
        <f>'SS2-Orifice1 (4)'!AR39</f>
        <v>6098.9641013065702</v>
      </c>
      <c r="AS17" s="118">
        <f>'SS2-Orifice1 (4)'!AS39</f>
        <v>3188.0992055736701</v>
      </c>
      <c r="AT17" s="108">
        <f>'SS2-Orifice1 (4)'!AT39</f>
        <v>-6098.9641013065702</v>
      </c>
      <c r="AU17" s="115">
        <f t="shared" si="2"/>
        <v>0.76333834132145195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(4)'!I40</f>
        <v>0.25</v>
      </c>
      <c r="J18" s="118">
        <f>'SS2-Orifice1 (4)'!J40</f>
        <v>10</v>
      </c>
      <c r="K18" s="118">
        <f>'SS2-Orifice1 (4)'!K40</f>
        <v>0.48244140000000002</v>
      </c>
      <c r="L18" s="118">
        <f>'SS2-Orifice1 (4)'!L40</f>
        <v>1.946567E-3</v>
      </c>
      <c r="M18" s="118">
        <f>'SS2-Orifice1 (4)'!M40</f>
        <v>9.7328349999999998E-4</v>
      </c>
      <c r="N18" s="118">
        <f>'SS2-Orifice1 (4)'!N40</f>
        <v>7</v>
      </c>
      <c r="O18" s="118">
        <f>'SS2-Orifice1 (4)'!O40</f>
        <v>2.8260000000000001</v>
      </c>
      <c r="P18" s="118">
        <f>'SS2-Orifice1 (4)'!P40</f>
        <v>1.946567E-3</v>
      </c>
      <c r="Q18" s="118">
        <f>'SS2-Orifice1 (4)'!Q40</f>
        <v>9.7328349999999998E-4</v>
      </c>
      <c r="R18" s="118">
        <f>'SS2-Orifice1 (4)'!R40</f>
        <v>7</v>
      </c>
      <c r="S18" s="118">
        <f>'SS2-Orifice1 (4)'!S40</f>
        <v>2.8260000000000001</v>
      </c>
      <c r="T18" s="118">
        <f>'SS2-Orifice1 (4)'!T40</f>
        <v>3.4720000000000001E-12</v>
      </c>
      <c r="U18" s="118">
        <f>'SS2-Orifice1 (4)'!U40</f>
        <v>6.3629999999999995E-8</v>
      </c>
      <c r="V18" s="118">
        <f>'SS2-Orifice1 (4)'!V40</f>
        <v>1.20774</v>
      </c>
      <c r="W18" s="118">
        <f>'SS2-Orifice1 (4)'!W40</f>
        <v>1.6000000000000011E-2</v>
      </c>
      <c r="X18" s="118">
        <f>'SS2-Orifice1 (4)'!X40</f>
        <v>47948682.664857604</v>
      </c>
      <c r="Y18" s="118">
        <f>'SS2-Orifice1 (4)'!Y40</f>
        <v>-50</v>
      </c>
      <c r="Z18" s="118">
        <f>'SS2-Orifice1 (4)'!Z40</f>
        <v>4</v>
      </c>
      <c r="AA18" s="118">
        <f>'SS2-Orifice1 (4)'!AA40</f>
        <v>0.114</v>
      </c>
      <c r="AB18" s="118">
        <f>'SS2-Orifice1 (4)'!AB40</f>
        <v>0.05</v>
      </c>
      <c r="AC18" s="118">
        <f>'SS2-Orifice1 (4)'!AC40</f>
        <v>1.25710270720029</v>
      </c>
      <c r="AD18" s="118">
        <f>'SS2-Orifice1 (4)'!AD40</f>
        <v>0.676973018406404</v>
      </c>
      <c r="AE18" s="118">
        <f>'SS2-Orifice1 (4)'!AE40</f>
        <v>1.32213289870619</v>
      </c>
      <c r="AF18" s="118">
        <f>'SS2-Orifice1 (4)'!AF40</f>
        <v>0.562990601282365</v>
      </c>
      <c r="AG18" s="118">
        <f>'SS2-Orifice1 (4)'!AG40</f>
        <v>3.9395646925885099</v>
      </c>
      <c r="AH18" s="118">
        <f>'SS2-Orifice1 (4)'!AH40</f>
        <v>3.9393842869531399</v>
      </c>
      <c r="AI18" s="118">
        <f>'SS2-Orifice1 (4)'!AI40</f>
        <v>0.422433546115842</v>
      </c>
      <c r="AJ18" s="118">
        <f>'SS2-Orifice1 (4)'!AJ40</f>
        <v>1.62135635317436</v>
      </c>
      <c r="AK18" s="118">
        <f>'SS2-Orifice1 (4)'!AK40</f>
        <v>1.25710270720029</v>
      </c>
      <c r="AL18" s="118">
        <f>'SS2-Orifice1 (4)'!AL40</f>
        <v>0.676973018406404</v>
      </c>
      <c r="AM18" s="118">
        <f>'SS2-Orifice1 (4)'!AM40</f>
        <v>236.489832871272</v>
      </c>
      <c r="AN18" s="118">
        <f>'SS2-Orifice1 (4)'!AN40</f>
        <v>0.58012968879389104</v>
      </c>
      <c r="AO18" s="118">
        <f>'SS2-Orifice1 (4)'!AO40</f>
        <v>75565.248354723997</v>
      </c>
      <c r="AP18" s="118">
        <f>'SS2-Orifice1 (4)'!AP40</f>
        <v>313.57013715012801</v>
      </c>
      <c r="AQ18" s="118">
        <f>'SS2-Orifice1 (4)'!AQ40</f>
        <v>941.24346779188397</v>
      </c>
      <c r="AR18" s="118">
        <f>'SS2-Orifice1 (4)'!AR40</f>
        <v>6098.9153697314696</v>
      </c>
      <c r="AS18" s="118">
        <f>'SS2-Orifice1 (4)'!AS40</f>
        <v>3049.6342148918002</v>
      </c>
      <c r="AT18" s="108">
        <f>'SS2-Orifice1 (4)'!AT40</f>
        <v>-6098.9153697314696</v>
      </c>
      <c r="AU18" s="109">
        <f t="shared" si="2"/>
        <v>0.53851846355028499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(4)'!I41</f>
        <v>0.25</v>
      </c>
      <c r="J19" s="118">
        <f>'SS2-Orifice1 (4)'!J41</f>
        <v>10</v>
      </c>
      <c r="K19" s="118">
        <f>'SS2-Orifice1 (4)'!K41</f>
        <v>0.48244140000000002</v>
      </c>
      <c r="L19" s="118">
        <f>'SS2-Orifice1 (4)'!L41</f>
        <v>1.946567E-3</v>
      </c>
      <c r="M19" s="118">
        <f>'SS2-Orifice1 (4)'!M41</f>
        <v>9.7328349999999998E-4</v>
      </c>
      <c r="N19" s="118">
        <f>'SS2-Orifice1 (4)'!N41</f>
        <v>7</v>
      </c>
      <c r="O19" s="118">
        <f>'SS2-Orifice1 (4)'!O41</f>
        <v>2.8260000000000001</v>
      </c>
      <c r="P19" s="118">
        <f>'SS2-Orifice1 (4)'!P41</f>
        <v>1.946567E-3</v>
      </c>
      <c r="Q19" s="118">
        <f>'SS2-Orifice1 (4)'!Q41</f>
        <v>9.7328349999999998E-4</v>
      </c>
      <c r="R19" s="118">
        <f>'SS2-Orifice1 (4)'!R41</f>
        <v>7</v>
      </c>
      <c r="S19" s="118">
        <f>'SS2-Orifice1 (4)'!S41</f>
        <v>2.8260000000000001</v>
      </c>
      <c r="T19" s="118">
        <f>'SS2-Orifice1 (4)'!T41</f>
        <v>3.4720000000000001E-12</v>
      </c>
      <c r="U19" s="118">
        <f>'SS2-Orifice1 (4)'!U41</f>
        <v>6.3629999999999995E-8</v>
      </c>
      <c r="V19" s="118">
        <f>'SS2-Orifice1 (4)'!V41</f>
        <v>1.20774</v>
      </c>
      <c r="W19" s="118">
        <f>'SS2-Orifice1 (4)'!W41</f>
        <v>1.7999999999999992E-2</v>
      </c>
      <c r="X19" s="118">
        <f>'SS2-Orifice1 (4)'!X41</f>
        <v>60685051.497710504</v>
      </c>
      <c r="Y19" s="118">
        <f>'SS2-Orifice1 (4)'!Y41</f>
        <v>-50</v>
      </c>
      <c r="Z19" s="118">
        <f>'SS2-Orifice1 (4)'!Z41</f>
        <v>4</v>
      </c>
      <c r="AA19" s="118">
        <f>'SS2-Orifice1 (4)'!AA41</f>
        <v>0.114</v>
      </c>
      <c r="AB19" s="118">
        <f>'SS2-Orifice1 (4)'!AB41</f>
        <v>0.05</v>
      </c>
      <c r="AC19" s="118">
        <f>'SS2-Orifice1 (4)'!AC41</f>
        <v>1.3608578359174199</v>
      </c>
      <c r="AD19" s="118">
        <f>'SS2-Orifice1 (4)'!AD41</f>
        <v>0.63741642489648698</v>
      </c>
      <c r="AE19" s="118">
        <f>'SS2-Orifice1 (4)'!AE41</f>
        <v>1.3378543165852299</v>
      </c>
      <c r="AF19" s="118">
        <f>'SS2-Orifice1 (4)'!AF41</f>
        <v>0.58477199674569402</v>
      </c>
      <c r="AG19" s="118">
        <f>'SS2-Orifice1 (4)'!AG41</f>
        <v>3.93951871702872</v>
      </c>
      <c r="AH19" s="118">
        <f>'SS2-Orifice1 (4)'!AH41</f>
        <v>3.9396356502415899</v>
      </c>
      <c r="AI19" s="118">
        <f>'SS2-Orifice1 (4)'!AI41</f>
        <v>0.39821931526551102</v>
      </c>
      <c r="AJ19" s="118">
        <f>'SS2-Orifice1 (4)'!AJ41</f>
        <v>1.7916503162422199</v>
      </c>
      <c r="AK19" s="118">
        <f>'SS2-Orifice1 (4)'!AK41</f>
        <v>1.3608578359174199</v>
      </c>
      <c r="AL19" s="118">
        <f>'SS2-Orifice1 (4)'!AL41</f>
        <v>0.63741642489648698</v>
      </c>
      <c r="AM19" s="118">
        <f>'SS2-Orifice1 (4)'!AM41</f>
        <v>250.93431700374401</v>
      </c>
      <c r="AN19" s="118">
        <f>'SS2-Orifice1 (4)'!AN41</f>
        <v>0.72344141102093096</v>
      </c>
      <c r="AO19" s="118">
        <f>'SS2-Orifice1 (4)'!AO41</f>
        <v>65616.051104165905</v>
      </c>
      <c r="AP19" s="118">
        <f>'SS2-Orifice1 (4)'!AP41</f>
        <v>326.155978925581</v>
      </c>
      <c r="AQ19" s="118">
        <f>'SS2-Orifice1 (4)'!AQ41</f>
        <v>911.07388034415101</v>
      </c>
      <c r="AR19" s="118">
        <f>'SS2-Orifice1 (4)'!AR41</f>
        <v>6098.9064209639</v>
      </c>
      <c r="AS19" s="118">
        <f>'SS2-Orifice1 (4)'!AS41</f>
        <v>3122.0142498087698</v>
      </c>
      <c r="AT19" s="108">
        <f>'SS2-Orifice1 (4)'!AT41</f>
        <v>-6098.9064209639</v>
      </c>
      <c r="AU19" s="109">
        <f t="shared" si="2"/>
        <v>0.4683931032860415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(4)'!I42</f>
        <v>0.25</v>
      </c>
      <c r="J20" s="118">
        <f>'SS2-Orifice1 (4)'!J42</f>
        <v>10</v>
      </c>
      <c r="K20" s="118">
        <f>'SS2-Orifice1 (4)'!K42</f>
        <v>0.48244140000000002</v>
      </c>
      <c r="L20" s="118">
        <f>'SS2-Orifice1 (4)'!L42</f>
        <v>1.946567E-3</v>
      </c>
      <c r="M20" s="118">
        <f>'SS2-Orifice1 (4)'!M42</f>
        <v>9.7328349999999998E-4</v>
      </c>
      <c r="N20" s="118">
        <f>'SS2-Orifice1 (4)'!N42</f>
        <v>7</v>
      </c>
      <c r="O20" s="118">
        <f>'SS2-Orifice1 (4)'!O42</f>
        <v>2.8260000000000001</v>
      </c>
      <c r="P20" s="118">
        <f>'SS2-Orifice1 (4)'!P42</f>
        <v>1.946567E-3</v>
      </c>
      <c r="Q20" s="118">
        <f>'SS2-Orifice1 (4)'!Q42</f>
        <v>9.7328349999999998E-4</v>
      </c>
      <c r="R20" s="118">
        <f>'SS2-Orifice1 (4)'!R42</f>
        <v>7</v>
      </c>
      <c r="S20" s="118">
        <f>'SS2-Orifice1 (4)'!S42</f>
        <v>2.8260000000000001</v>
      </c>
      <c r="T20" s="118">
        <f>'SS2-Orifice1 (4)'!T42</f>
        <v>3.4720000000000001E-12</v>
      </c>
      <c r="U20" s="118">
        <f>'SS2-Orifice1 (4)'!U42</f>
        <v>6.3629999999999995E-8</v>
      </c>
      <c r="V20" s="118">
        <f>'SS2-Orifice1 (4)'!V42</f>
        <v>1.20774</v>
      </c>
      <c r="W20" s="118">
        <f>'SS2-Orifice1 (4)'!W42</f>
        <v>1.999999999999999E-2</v>
      </c>
      <c r="X20" s="118">
        <f>'SS2-Orifice1 (4)'!X42</f>
        <v>74919816.6638401</v>
      </c>
      <c r="Y20" s="118">
        <f>'SS2-Orifice1 (4)'!Y42</f>
        <v>-50</v>
      </c>
      <c r="Z20" s="118">
        <f>'SS2-Orifice1 (4)'!Z42</f>
        <v>4</v>
      </c>
      <c r="AA20" s="118">
        <f>'SS2-Orifice1 (4)'!AA42</f>
        <v>0.114</v>
      </c>
      <c r="AB20" s="118">
        <f>'SS2-Orifice1 (4)'!AB42</f>
        <v>0.05</v>
      </c>
      <c r="AC20" s="118">
        <f>'SS2-Orifice1 (4)'!AC42</f>
        <v>1.45125446842993</v>
      </c>
      <c r="AD20" s="118">
        <f>'SS2-Orifice1 (4)'!AD42</f>
        <v>0.57797640574824705</v>
      </c>
      <c r="AE20" s="118">
        <f>'SS2-Orifice1 (4)'!AE42</f>
        <v>1.31578786104145</v>
      </c>
      <c r="AF20" s="118">
        <f>'SS2-Orifice1 (4)'!AF42</f>
        <v>0.57058073221185901</v>
      </c>
      <c r="AG20" s="118">
        <f>'SS2-Orifice1 (4)'!AG42</f>
        <v>3.9399041742069598</v>
      </c>
      <c r="AH20" s="118">
        <f>'SS2-Orifice1 (4)'!AH42</f>
        <v>3.94010778134062</v>
      </c>
      <c r="AI20" s="118">
        <f>'SS2-Orifice1 (4)'!AI42</f>
        <v>0.36992796760000701</v>
      </c>
      <c r="AJ20" s="118">
        <f>'SS2-Orifice1 (4)'!AJ42</f>
        <v>1.9819886000456399</v>
      </c>
      <c r="AK20" s="118">
        <f>'SS2-Orifice1 (4)'!AK42</f>
        <v>1.45125446842993</v>
      </c>
      <c r="AL20" s="118">
        <f>'SS2-Orifice1 (4)'!AL42</f>
        <v>0.57797640574824705</v>
      </c>
      <c r="AM20" s="118">
        <f>'SS2-Orifice1 (4)'!AM42</f>
        <v>276.33732461630501</v>
      </c>
      <c r="AN20" s="118">
        <f>'SS2-Orifice1 (4)'!AN42</f>
        <v>0.87327806268168695</v>
      </c>
      <c r="AO20" s="118">
        <f>'SS2-Orifice1 (4)'!AO42</f>
        <v>57981.154902598799</v>
      </c>
      <c r="AP20" s="118">
        <f>'SS2-Orifice1 (4)'!AP42</f>
        <v>280.62872883705398</v>
      </c>
      <c r="AQ20" s="118">
        <f>'SS2-Orifice1 (4)'!AQ42</f>
        <v>876.52371198789103</v>
      </c>
      <c r="AR20" s="118">
        <f>'SS2-Orifice1 (4)'!AR42</f>
        <v>6098.8866245699601</v>
      </c>
      <c r="AS20" s="118">
        <f>'SS2-Orifice1 (4)'!AS42</f>
        <v>2750.3481259485602</v>
      </c>
      <c r="AT20" s="108">
        <f>'SS2-Orifice1 (4)'!AT42</f>
        <v>-6098.8866245699601</v>
      </c>
      <c r="AU20" s="109">
        <f t="shared" si="2"/>
        <v>0.39825986298153687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(4)'!I43</f>
        <v>0.25</v>
      </c>
      <c r="J21" s="118">
        <f>'SS2-Orifice1 (4)'!J43</f>
        <v>10</v>
      </c>
      <c r="K21" s="118">
        <f>'SS2-Orifice1 (4)'!K43</f>
        <v>0.48244140000000002</v>
      </c>
      <c r="L21" s="118">
        <f>'SS2-Orifice1 (4)'!L43</f>
        <v>1.946567E-3</v>
      </c>
      <c r="M21" s="118">
        <f>'SS2-Orifice1 (4)'!M43</f>
        <v>9.7328349999999998E-4</v>
      </c>
      <c r="N21" s="118">
        <f>'SS2-Orifice1 (4)'!N43</f>
        <v>7</v>
      </c>
      <c r="O21" s="118">
        <f>'SS2-Orifice1 (4)'!O43</f>
        <v>2.8260000000000001</v>
      </c>
      <c r="P21" s="118">
        <f>'SS2-Orifice1 (4)'!P43</f>
        <v>1.946567E-3</v>
      </c>
      <c r="Q21" s="118">
        <f>'SS2-Orifice1 (4)'!Q43</f>
        <v>9.7328349999999998E-4</v>
      </c>
      <c r="R21" s="118">
        <f>'SS2-Orifice1 (4)'!R43</f>
        <v>7</v>
      </c>
      <c r="S21" s="118">
        <f>'SS2-Orifice1 (4)'!S43</f>
        <v>2.8260000000000001</v>
      </c>
      <c r="T21" s="118">
        <f>'SS2-Orifice1 (4)'!T43</f>
        <v>3.4720000000000001E-12</v>
      </c>
      <c r="U21" s="118">
        <f>'SS2-Orifice1 (4)'!U43</f>
        <v>6.3629999999999995E-8</v>
      </c>
      <c r="V21" s="118">
        <f>'SS2-Orifice1 (4)'!V43</f>
        <v>1.20774</v>
      </c>
      <c r="W21" s="118">
        <f>'SS2-Orifice1 (4)'!W43</f>
        <v>2.8999999999999998E-2</v>
      </c>
      <c r="X21" s="118">
        <f>'SS2-Orifice1 (4)'!X43</f>
        <v>157518914.53572401</v>
      </c>
      <c r="Y21" s="118">
        <f>'SS2-Orifice1 (4)'!Y43</f>
        <v>-50</v>
      </c>
      <c r="Z21" s="118">
        <f>'SS2-Orifice1 (4)'!Z43</f>
        <v>4</v>
      </c>
      <c r="AA21" s="118">
        <f>'SS2-Orifice1 (4)'!AA43</f>
        <v>0.114</v>
      </c>
      <c r="AB21" s="118">
        <f>'SS2-Orifice1 (4)'!AB43</f>
        <v>0.05</v>
      </c>
      <c r="AC21" s="118">
        <f>'SS2-Orifice1 (4)'!AC43</f>
        <v>1.6426884341180801</v>
      </c>
      <c r="AD21" s="118">
        <f>'SS2-Orifice1 (4)'!AD43</f>
        <v>0.151504671241838</v>
      </c>
      <c r="AE21" s="118">
        <f>'SS2-Orifice1 (4)'!AE43</f>
        <v>1.31578783433865</v>
      </c>
      <c r="AF21" s="118">
        <f>'SS2-Orifice1 (4)'!AF43</f>
        <v>0.57427702822197302</v>
      </c>
      <c r="AG21" s="118">
        <f>'SS2-Orifice1 (4)'!AG43</f>
        <v>3.93947319997676</v>
      </c>
      <c r="AH21" s="118">
        <f>'SS2-Orifice1 (4)'!AH43</f>
        <v>3.9397350081814699</v>
      </c>
      <c r="AI21" s="118">
        <f>'SS2-Orifice1 (4)'!AI43</f>
        <v>9.80258120337925E-2</v>
      </c>
      <c r="AJ21" s="118">
        <f>'SS2-Orifice1 (4)'!AJ43</f>
        <v>2.28940533599443</v>
      </c>
      <c r="AK21" s="118">
        <f>'SS2-Orifice1 (4)'!AK43</f>
        <v>1.6426884341180801</v>
      </c>
      <c r="AL21" s="118">
        <f>'SS2-Orifice1 (4)'!AL43</f>
        <v>0.151504671241838</v>
      </c>
      <c r="AM21" s="118">
        <f>'SS2-Orifice1 (4)'!AM43</f>
        <v>635.60752310638395</v>
      </c>
      <c r="AN21" s="118">
        <f>'SS2-Orifice1 (4)'!AN43</f>
        <v>1.4911837628762401</v>
      </c>
      <c r="AO21" s="118">
        <f>'SS2-Orifice1 (4)'!AO43</f>
        <v>38491.439683906603</v>
      </c>
      <c r="AP21" s="118">
        <f>'SS2-Orifice1 (4)'!AP43</f>
        <v>199.521907520246</v>
      </c>
      <c r="AQ21" s="118">
        <f>'SS2-Orifice1 (4)'!AQ43</f>
        <v>540.13894449671704</v>
      </c>
      <c r="AR21" s="118">
        <f>'SS2-Orifice1 (4)'!AR43</f>
        <v>4315.8198429164504</v>
      </c>
      <c r="AS21" s="118">
        <f>'SS2-Orifice1 (4)'!AS43</f>
        <v>1952.4764412106799</v>
      </c>
      <c r="AT21" s="108">
        <f>'SS2-Orifice1 (4)'!AT43</f>
        <v>-4315.8198429164504</v>
      </c>
      <c r="AU21" s="109">
        <f t="shared" si="2"/>
        <v>9.2229705947358923E-2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(4)'!I44</f>
        <v>0.25</v>
      </c>
      <c r="J22" s="118">
        <f>'SS2-Orifice1 (4)'!J44</f>
        <v>10</v>
      </c>
      <c r="K22" s="118">
        <f>'SS2-Orifice1 (4)'!K44</f>
        <v>0.48244140000000002</v>
      </c>
      <c r="L22" s="118">
        <f>'SS2-Orifice1 (4)'!L44</f>
        <v>1.946567E-3</v>
      </c>
      <c r="M22" s="118">
        <f>'SS2-Orifice1 (4)'!M44</f>
        <v>9.7328349999999998E-4</v>
      </c>
      <c r="N22" s="118">
        <f>'SS2-Orifice1 (4)'!N44</f>
        <v>7</v>
      </c>
      <c r="O22" s="118">
        <f>'SS2-Orifice1 (4)'!O44</f>
        <v>2.8260000000000001</v>
      </c>
      <c r="P22" s="118">
        <f>'SS2-Orifice1 (4)'!P44</f>
        <v>1.946567E-3</v>
      </c>
      <c r="Q22" s="118">
        <f>'SS2-Orifice1 (4)'!Q44</f>
        <v>9.7328349999999998E-4</v>
      </c>
      <c r="R22" s="118">
        <f>'SS2-Orifice1 (4)'!R44</f>
        <v>7</v>
      </c>
      <c r="S22" s="118">
        <f>'SS2-Orifice1 (4)'!S44</f>
        <v>2.8260000000000001</v>
      </c>
      <c r="T22" s="118">
        <f>'SS2-Orifice1 (4)'!T44</f>
        <v>3.4720000000000001E-12</v>
      </c>
      <c r="U22" s="118">
        <f>'SS2-Orifice1 (4)'!U44</f>
        <v>6.3629999999999995E-8</v>
      </c>
      <c r="V22" s="118">
        <f>'SS2-Orifice1 (4)'!V44</f>
        <v>1.20774</v>
      </c>
      <c r="W22" s="118">
        <f>'SS2-Orifice1 (4)'!W44</f>
        <v>3.2000000000000001E-2</v>
      </c>
      <c r="X22" s="118">
        <f>'SS2-Orifice1 (4)'!X44</f>
        <v>191794730.65943101</v>
      </c>
      <c r="Y22" s="118">
        <f>'SS2-Orifice1 (4)'!Y44</f>
        <v>-50</v>
      </c>
      <c r="Z22" s="118">
        <f>'SS2-Orifice1 (4)'!Z44</f>
        <v>4</v>
      </c>
      <c r="AA22" s="118">
        <f>'SS2-Orifice1 (4)'!AA44</f>
        <v>0.114</v>
      </c>
      <c r="AB22" s="118">
        <f>'SS2-Orifice1 (4)'!AB44</f>
        <v>0.05</v>
      </c>
      <c r="AC22" s="118">
        <f>'SS2-Orifice1 (4)'!AC44</f>
        <v>1.6413779096177199</v>
      </c>
      <c r="AD22" s="118">
        <f>'SS2-Orifice1 (4)'!AD44</f>
        <v>5.41739115076715E-2</v>
      </c>
      <c r="AE22" s="118">
        <f>'SS2-Orifice1 (4)'!AE44</f>
        <v>1.3157890792281199</v>
      </c>
      <c r="AF22" s="118">
        <f>'SS2-Orifice1 (4)'!AF44</f>
        <v>0.56370298123642804</v>
      </c>
      <c r="AG22" s="118">
        <f>'SS2-Orifice1 (4)'!AG44</f>
        <v>3.9395424868178002</v>
      </c>
      <c r="AH22" s="118">
        <f>'SS2-Orifice1 (4)'!AH44</f>
        <v>3.9397240216717502</v>
      </c>
      <c r="AI22" s="118">
        <f>'SS2-Orifice1 (4)'!AI44</f>
        <v>3.2776250185913298E-2</v>
      </c>
      <c r="AJ22" s="118">
        <f>'SS2-Orifice1 (4)'!AJ44</f>
        <v>2.2264930008339201</v>
      </c>
      <c r="AK22" s="118">
        <f>'SS2-Orifice1 (4)'!AK44</f>
        <v>1.6413779096177199</v>
      </c>
      <c r="AL22" s="118">
        <f>'SS2-Orifice1 (4)'!AL44</f>
        <v>5.41739115076715E-2</v>
      </c>
      <c r="AM22" s="118">
        <f>'SS2-Orifice1 (4)'!AM44</f>
        <v>1078.3070444442101</v>
      </c>
      <c r="AN22" s="118">
        <f>'SS2-Orifice1 (4)'!AN44</f>
        <v>1.5872039981100501</v>
      </c>
      <c r="AO22" s="118">
        <f>'SS2-Orifice1 (4)'!AO44</f>
        <v>36157.915739602598</v>
      </c>
      <c r="AP22" s="118">
        <f>'SS2-Orifice1 (4)'!AP44</f>
        <v>151.507771399245</v>
      </c>
      <c r="AQ22" s="118">
        <f>'SS2-Orifice1 (4)'!AQ44</f>
        <v>452.56319300741399</v>
      </c>
      <c r="AR22" s="118">
        <f>'SS2-Orifice1 (4)'!AR44</f>
        <v>3554.8609602246802</v>
      </c>
      <c r="AS22" s="118">
        <f>'SS2-Orifice1 (4)'!AS44</f>
        <v>1469.94849561607</v>
      </c>
      <c r="AT22" s="108">
        <f>'SS2-Orifice1 (4)'!AT44</f>
        <v>-3554.8609602246802</v>
      </c>
      <c r="AU22" s="109">
        <f t="shared" si="2"/>
        <v>3.3005142319899206E-2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(4)'!I45</f>
        <v>0.25</v>
      </c>
      <c r="J23" s="118">
        <f>'SS2-Orifice1 (4)'!J45</f>
        <v>10</v>
      </c>
      <c r="K23" s="118">
        <f>'SS2-Orifice1 (4)'!K45</f>
        <v>0.48244140000000002</v>
      </c>
      <c r="L23" s="118">
        <f>'SS2-Orifice1 (4)'!L45</f>
        <v>1.946567E-3</v>
      </c>
      <c r="M23" s="118">
        <f>'SS2-Orifice1 (4)'!M45</f>
        <v>9.7328349999999998E-4</v>
      </c>
      <c r="N23" s="118">
        <f>'SS2-Orifice1 (4)'!N45</f>
        <v>7</v>
      </c>
      <c r="O23" s="118">
        <f>'SS2-Orifice1 (4)'!O45</f>
        <v>2.8260000000000001</v>
      </c>
      <c r="P23" s="118">
        <f>'SS2-Orifice1 (4)'!P45</f>
        <v>1.946567E-3</v>
      </c>
      <c r="Q23" s="118">
        <f>'SS2-Orifice1 (4)'!Q45</f>
        <v>9.7328349999999998E-4</v>
      </c>
      <c r="R23" s="118">
        <f>'SS2-Orifice1 (4)'!R45</f>
        <v>7</v>
      </c>
      <c r="S23" s="118">
        <f>'SS2-Orifice1 (4)'!S45</f>
        <v>2.8260000000000001</v>
      </c>
      <c r="T23" s="118">
        <f>'SS2-Orifice1 (4)'!T45</f>
        <v>3.4720000000000001E-12</v>
      </c>
      <c r="U23" s="118">
        <f>'SS2-Orifice1 (4)'!U45</f>
        <v>6.3629999999999995E-8</v>
      </c>
      <c r="V23" s="118">
        <f>'SS2-Orifice1 (4)'!V45</f>
        <v>1.20774</v>
      </c>
      <c r="W23" s="118">
        <f>'SS2-Orifice1 (4)'!W45</f>
        <v>3.2999999999999995E-2</v>
      </c>
      <c r="X23" s="118">
        <f>'SS2-Orifice1 (4)'!X45</f>
        <v>203969200.86730501</v>
      </c>
      <c r="Y23" s="118">
        <f>'SS2-Orifice1 (4)'!Y45</f>
        <v>-50</v>
      </c>
      <c r="Z23" s="118">
        <f>'SS2-Orifice1 (4)'!Z45</f>
        <v>4</v>
      </c>
      <c r="AA23" s="118">
        <f>'SS2-Orifice1 (4)'!AA45</f>
        <v>0.114</v>
      </c>
      <c r="AB23" s="118">
        <f>'SS2-Orifice1 (4)'!AB45</f>
        <v>0.05</v>
      </c>
      <c r="AC23" s="118">
        <f>'SS2-Orifice1 (4)'!AC45</f>
        <v>1.6378312060003799</v>
      </c>
      <c r="AD23" s="118">
        <f>'SS2-Orifice1 (4)'!AD45</f>
        <v>3.4243018961311197E-2</v>
      </c>
      <c r="AE23" s="118">
        <f>'SS2-Orifice1 (4)'!AE45</f>
        <v>1.3347867228527399</v>
      </c>
      <c r="AF23" s="118">
        <f>'SS2-Orifice1 (4)'!AF45</f>
        <v>0.57007539378921701</v>
      </c>
      <c r="AG23" s="118">
        <f>'SS2-Orifice1 (4)'!AG45</f>
        <v>3.9393552021959399</v>
      </c>
      <c r="AH23" s="118">
        <f>'SS2-Orifice1 (4)'!AH45</f>
        <v>3.9394958887690699</v>
      </c>
      <c r="AI23" s="118">
        <f>'SS2-Orifice1 (4)'!AI45</f>
        <v>2.04835976675024E-2</v>
      </c>
      <c r="AJ23" s="118">
        <f>'SS2-Orifice1 (4)'!AJ45</f>
        <v>2.2306810540838899</v>
      </c>
      <c r="AK23" s="118">
        <f>'SS2-Orifice1 (4)'!AK45</f>
        <v>1.6378312060003799</v>
      </c>
      <c r="AL23" s="118">
        <f>'SS2-Orifice1 (4)'!AL45</f>
        <v>3.4243018961311197E-2</v>
      </c>
      <c r="AM23" s="118">
        <f>'SS2-Orifice1 (4)'!AM45</f>
        <v>1303.62934817576</v>
      </c>
      <c r="AN23" s="118">
        <f>'SS2-Orifice1 (4)'!AN45</f>
        <v>1.60358818703907</v>
      </c>
      <c r="AO23" s="118">
        <f>'SS2-Orifice1 (4)'!AO45</f>
        <v>35719.6542080566</v>
      </c>
      <c r="AP23" s="118">
        <f>'SS2-Orifice1 (4)'!AP45</f>
        <v>146.53831170883501</v>
      </c>
      <c r="AQ23" s="118">
        <f>'SS2-Orifice1 (4)'!AQ45</f>
        <v>431.146728335631</v>
      </c>
      <c r="AR23" s="118">
        <f>'SS2-Orifice1 (4)'!AR45</f>
        <v>3368.95696905971</v>
      </c>
      <c r="AS23" s="118">
        <f>'SS2-Orifice1 (4)'!AS45</f>
        <v>1412.59987023856</v>
      </c>
      <c r="AT23" s="108">
        <f>'SS2-Orifice1 (4)'!AT45</f>
        <v>-3368.95696905971</v>
      </c>
      <c r="AU23" s="109">
        <f t="shared" si="2"/>
        <v>2.0907538478848142E-2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(4)'!I46</f>
        <v>0.25</v>
      </c>
      <c r="J24" s="118">
        <f>'SS2-Orifice1 (4)'!J46</f>
        <v>10</v>
      </c>
      <c r="K24" s="118">
        <f>'SS2-Orifice1 (4)'!K46</f>
        <v>0.48244140000000002</v>
      </c>
      <c r="L24" s="118">
        <f>'SS2-Orifice1 (4)'!L46</f>
        <v>1.946567E-3</v>
      </c>
      <c r="M24" s="118">
        <f>'SS2-Orifice1 (4)'!M46</f>
        <v>9.7328349999999998E-4</v>
      </c>
      <c r="N24" s="118">
        <f>'SS2-Orifice1 (4)'!N46</f>
        <v>7</v>
      </c>
      <c r="O24" s="118">
        <f>'SS2-Orifice1 (4)'!O46</f>
        <v>2.8260000000000001</v>
      </c>
      <c r="P24" s="118">
        <f>'SS2-Orifice1 (4)'!P46</f>
        <v>1.946567E-3</v>
      </c>
      <c r="Q24" s="118">
        <f>'SS2-Orifice1 (4)'!Q46</f>
        <v>9.7328349999999998E-4</v>
      </c>
      <c r="R24" s="118">
        <f>'SS2-Orifice1 (4)'!R46</f>
        <v>7</v>
      </c>
      <c r="S24" s="118">
        <f>'SS2-Orifice1 (4)'!S46</f>
        <v>2.8260000000000001</v>
      </c>
      <c r="T24" s="118">
        <f>'SS2-Orifice1 (4)'!T46</f>
        <v>3.4720000000000001E-12</v>
      </c>
      <c r="U24" s="118">
        <f>'SS2-Orifice1 (4)'!U46</f>
        <v>6.3629999999999995E-8</v>
      </c>
      <c r="V24" s="118">
        <f>'SS2-Orifice1 (4)'!V46</f>
        <v>1.20774</v>
      </c>
      <c r="W24" s="118">
        <f>'SS2-Orifice1 (4)'!W46</f>
        <v>4.0000000000000042E-2</v>
      </c>
      <c r="X24" s="118">
        <f>'SS2-Orifice1 (4)'!X46</f>
        <v>299679266.65535998</v>
      </c>
      <c r="Y24" s="118">
        <f>'SS2-Orifice1 (4)'!Y46</f>
        <v>-50</v>
      </c>
      <c r="Z24" s="118">
        <f>'SS2-Orifice1 (4)'!Z46</f>
        <v>4</v>
      </c>
      <c r="AA24" s="118">
        <f>'SS2-Orifice1 (4)'!AA46</f>
        <v>0.114</v>
      </c>
      <c r="AB24" s="118">
        <f>'SS2-Orifice1 (4)'!AB46</f>
        <v>0.05</v>
      </c>
      <c r="AC24" s="118">
        <f>'SS2-Orifice1 (4)'!AC46</f>
        <v>1.6409707527647599</v>
      </c>
      <c r="AD24" s="118">
        <f>'SS2-Orifice1 (4)'!AD46</f>
        <v>2.0240512115149901E-6</v>
      </c>
      <c r="AE24" s="118">
        <f>'SS2-Orifice1 (4)'!AE46</f>
        <v>1.3157875090389</v>
      </c>
      <c r="AF24" s="118">
        <f>'SS2-Orifice1 (4)'!AF46</f>
        <v>0.56469848312312798</v>
      </c>
      <c r="AG24" s="118">
        <f>'SS2-Orifice1 (4)'!AG46</f>
        <v>3.9393154610424101</v>
      </c>
      <c r="AH24" s="118">
        <f>'SS2-Orifice1 (4)'!AH46</f>
        <v>3.9393689457523</v>
      </c>
      <c r="AI24" s="118">
        <f>'SS2-Orifice1 (4)'!AI46</f>
        <v>1.33728710325927E-6</v>
      </c>
      <c r="AJ24" s="118">
        <f>'SS2-Orifice1 (4)'!AJ46</f>
        <v>2.60013850279157</v>
      </c>
      <c r="AK24" s="118">
        <f>'SS2-Orifice1 (4)'!AK46</f>
        <v>1.6409707527647599</v>
      </c>
      <c r="AL24" s="118">
        <f>'SS2-Orifice1 (4)'!AL46</f>
        <v>2.0240512115149901E-6</v>
      </c>
      <c r="AM24" s="118">
        <f>'SS2-Orifice1 (4)'!AM46</f>
        <v>0</v>
      </c>
      <c r="AN24" s="118">
        <f>'SS2-Orifice1 (4)'!AN46</f>
        <v>1.6409687287135599</v>
      </c>
      <c r="AO24" s="118">
        <f>'SS2-Orifice1 (4)'!AO46</f>
        <v>35000.043170714504</v>
      </c>
      <c r="AP24" s="118">
        <f>'SS2-Orifice1 (4)'!AP46</f>
        <v>94.769657963809706</v>
      </c>
      <c r="AQ24" s="118">
        <f>'SS2-Orifice1 (4)'!AQ46</f>
        <v>297.87863429052197</v>
      </c>
      <c r="AR24" s="118">
        <f>'SS2-Orifice1 (4)'!AR46</f>
        <v>2643.4566338866198</v>
      </c>
      <c r="AS24" s="118">
        <f>'SS2-Orifice1 (4)'!AS46</f>
        <v>927.36546275913702</v>
      </c>
      <c r="AT24" s="108">
        <f>'SS2-Orifice1 (4)'!AT46</f>
        <v>-2643.4566338866198</v>
      </c>
      <c r="AU24" s="109">
        <f t="shared" si="2"/>
        <v>1.2334474627928645E-6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(4)'!I47</f>
        <v>0.25</v>
      </c>
      <c r="J25" s="118">
        <f>'SS2-Orifice1 (4)'!J47</f>
        <v>10</v>
      </c>
      <c r="K25" s="118">
        <f>'SS2-Orifice1 (4)'!K47</f>
        <v>0.48244140000000002</v>
      </c>
      <c r="L25" s="118">
        <f>'SS2-Orifice1 (4)'!L47</f>
        <v>1.946567E-3</v>
      </c>
      <c r="M25" s="118">
        <f>'SS2-Orifice1 (4)'!M47</f>
        <v>9.7328349999999998E-4</v>
      </c>
      <c r="N25" s="118">
        <f>'SS2-Orifice1 (4)'!N47</f>
        <v>7</v>
      </c>
      <c r="O25" s="118">
        <f>'SS2-Orifice1 (4)'!O47</f>
        <v>2.8260000000000001</v>
      </c>
      <c r="P25" s="118">
        <f>'SS2-Orifice1 (4)'!P47</f>
        <v>1.946567E-3</v>
      </c>
      <c r="Q25" s="118">
        <f>'SS2-Orifice1 (4)'!Q47</f>
        <v>9.7328349999999998E-4</v>
      </c>
      <c r="R25" s="118">
        <f>'SS2-Orifice1 (4)'!R47</f>
        <v>7</v>
      </c>
      <c r="S25" s="118">
        <f>'SS2-Orifice1 (4)'!S47</f>
        <v>2.8260000000000001</v>
      </c>
      <c r="T25" s="118">
        <f>'SS2-Orifice1 (4)'!T47</f>
        <v>3.4720000000000001E-12</v>
      </c>
      <c r="U25" s="118">
        <f>'SS2-Orifice1 (4)'!U47</f>
        <v>6.3629999999999995E-8</v>
      </c>
      <c r="V25" s="118">
        <f>'SS2-Orifice1 (4)'!V47</f>
        <v>1.20774</v>
      </c>
      <c r="W25" s="118">
        <f>'SS2-Orifice1 (4)'!W47</f>
        <v>4.6999999999999952E-2</v>
      </c>
      <c r="X25" s="118">
        <f>'SS2-Orifice1 (4)'!X47</f>
        <v>413744687.526057</v>
      </c>
      <c r="Y25" s="118">
        <f>'SS2-Orifice1 (4)'!Y47</f>
        <v>-50</v>
      </c>
      <c r="Z25" s="118">
        <f>'SS2-Orifice1 (4)'!Z47</f>
        <v>4</v>
      </c>
      <c r="AA25" s="118">
        <f>'SS2-Orifice1 (4)'!AA47</f>
        <v>0.114</v>
      </c>
      <c r="AB25" s="118">
        <f>'SS2-Orifice1 (4)'!AB47</f>
        <v>0.05</v>
      </c>
      <c r="AC25" s="118">
        <f>'SS2-Orifice1 (4)'!AC47</f>
        <v>1.6984056498528699</v>
      </c>
      <c r="AD25" s="118">
        <f>'SS2-Orifice1 (4)'!AD47</f>
        <v>1.5173509153348601E-6</v>
      </c>
      <c r="AE25" s="118">
        <f>'SS2-Orifice1 (4)'!AE47</f>
        <v>1.3157889671126</v>
      </c>
      <c r="AF25" s="118">
        <f>'SS2-Orifice1 (4)'!AF47</f>
        <v>0.56022392880254601</v>
      </c>
      <c r="AG25" s="118">
        <f>'SS2-Orifice1 (4)'!AG47</f>
        <v>3.9394258532732098</v>
      </c>
      <c r="AH25" s="118">
        <f>'SS2-Orifice1 (4)'!AH47</f>
        <v>3.9395138039380302</v>
      </c>
      <c r="AI25" s="118">
        <f>'SS2-Orifice1 (4)'!AI47</f>
        <v>9.6258203646237894E-7</v>
      </c>
      <c r="AJ25" s="118">
        <f>'SS2-Orifice1 (4)'!AJ47</f>
        <v>3.1622149793740002</v>
      </c>
      <c r="AK25" s="118">
        <f>'SS2-Orifice1 (4)'!AK47</f>
        <v>1.6984056498528699</v>
      </c>
      <c r="AL25" s="118">
        <f>'SS2-Orifice1 (4)'!AL47</f>
        <v>1.5173509153348601E-6</v>
      </c>
      <c r="AM25" s="118">
        <f>'SS2-Orifice1 (4)'!AM47</f>
        <v>0</v>
      </c>
      <c r="AN25" s="118">
        <f>'SS2-Orifice1 (4)'!AN47</f>
        <v>1.6984041325019601</v>
      </c>
      <c r="AO25" s="118">
        <f>'SS2-Orifice1 (4)'!AO47</f>
        <v>35000.031268931198</v>
      </c>
      <c r="AP25" s="118">
        <f>'SS2-Orifice1 (4)'!AP47</f>
        <v>64.344248056317397</v>
      </c>
      <c r="AQ25" s="118">
        <f>'SS2-Orifice1 (4)'!AQ47</f>
        <v>242.39980855712099</v>
      </c>
      <c r="AR25" s="118">
        <f>'SS2-Orifice1 (4)'!AR47</f>
        <v>2097.3459181522799</v>
      </c>
      <c r="AS25" s="118">
        <f>'SS2-Orifice1 (4)'!AS47</f>
        <v>628.77194494393598</v>
      </c>
      <c r="AT25" s="108">
        <f>'SS2-Orifice1 (4)'!AT47</f>
        <v>-2097.3459181522799</v>
      </c>
      <c r="AU25" s="109">
        <f t="shared" si="2"/>
        <v>8.9339723726561188E-7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(4)'!I48</f>
        <v>0.25</v>
      </c>
      <c r="J26" s="118">
        <f>'SS2-Orifice1 (4)'!J48</f>
        <v>10</v>
      </c>
      <c r="K26" s="118">
        <f>'SS2-Orifice1 (4)'!K48</f>
        <v>0.48244140000000002</v>
      </c>
      <c r="L26" s="118">
        <f>'SS2-Orifice1 (4)'!L48</f>
        <v>1.946567E-3</v>
      </c>
      <c r="M26" s="118">
        <f>'SS2-Orifice1 (4)'!M48</f>
        <v>9.7328349999999998E-4</v>
      </c>
      <c r="N26" s="118">
        <f>'SS2-Orifice1 (4)'!N48</f>
        <v>7</v>
      </c>
      <c r="O26" s="118">
        <f>'SS2-Orifice1 (4)'!O48</f>
        <v>2.8260000000000001</v>
      </c>
      <c r="P26" s="118">
        <f>'SS2-Orifice1 (4)'!P48</f>
        <v>1.946567E-3</v>
      </c>
      <c r="Q26" s="118">
        <f>'SS2-Orifice1 (4)'!Q48</f>
        <v>9.7328349999999998E-4</v>
      </c>
      <c r="R26" s="118">
        <f>'SS2-Orifice1 (4)'!R48</f>
        <v>7</v>
      </c>
      <c r="S26" s="118">
        <f>'SS2-Orifice1 (4)'!S48</f>
        <v>2.8260000000000001</v>
      </c>
      <c r="T26" s="118">
        <f>'SS2-Orifice1 (4)'!T48</f>
        <v>3.4720000000000001E-12</v>
      </c>
      <c r="U26" s="118">
        <f>'SS2-Orifice1 (4)'!U48</f>
        <v>6.3629999999999995E-8</v>
      </c>
      <c r="V26" s="118">
        <f>'SS2-Orifice1 (4)'!V48</f>
        <v>1.20774</v>
      </c>
      <c r="W26" s="118">
        <f>'SS2-Orifice1 (4)'!W48</f>
        <v>6.2999999999999987E-2</v>
      </c>
      <c r="X26" s="118">
        <f>'SS2-Orifice1 (4)'!X48</f>
        <v>743391880.84695303</v>
      </c>
      <c r="Y26" s="118">
        <f>'SS2-Orifice1 (4)'!Y48</f>
        <v>-50</v>
      </c>
      <c r="Z26" s="118">
        <f>'SS2-Orifice1 (4)'!Z48</f>
        <v>4</v>
      </c>
      <c r="AA26" s="118">
        <f>'SS2-Orifice1 (4)'!AA48</f>
        <v>0.114</v>
      </c>
      <c r="AB26" s="118">
        <f>'SS2-Orifice1 (4)'!AB48</f>
        <v>0.05</v>
      </c>
      <c r="AC26" s="118">
        <f>'SS2-Orifice1 (4)'!AC48</f>
        <v>1.94909629761047</v>
      </c>
      <c r="AD26" s="118">
        <f>'SS2-Orifice1 (4)'!AD48</f>
        <v>9.6915268491252793E-7</v>
      </c>
      <c r="AE26" s="118">
        <f>'SS2-Orifice1 (4)'!AE48</f>
        <v>1.3157894204996201</v>
      </c>
      <c r="AF26" s="118">
        <f>'SS2-Orifice1 (4)'!AF48</f>
        <v>0.55120078992642396</v>
      </c>
      <c r="AG26" s="118">
        <f>'SS2-Orifice1 (4)'!AG48</f>
        <v>3.9397186534680602</v>
      </c>
      <c r="AH26" s="118">
        <f>'SS2-Orifice1 (4)'!AH48</f>
        <v>3.9399725196475002</v>
      </c>
      <c r="AI26" s="118">
        <f>'SS2-Orifice1 (4)'!AI48</f>
        <v>5.3417729709835198E-7</v>
      </c>
      <c r="AJ26" s="118">
        <f>'SS2-Orifice1 (4)'!AJ48</f>
        <v>4.4103613547571996</v>
      </c>
      <c r="AK26" s="118">
        <f>'SS2-Orifice1 (4)'!AK48</f>
        <v>1.94909629761047</v>
      </c>
      <c r="AL26" s="118">
        <f>'SS2-Orifice1 (4)'!AL48</f>
        <v>9.6915268491252793E-7</v>
      </c>
      <c r="AM26" s="118">
        <f>'SS2-Orifice1 (4)'!AM48</f>
        <v>0</v>
      </c>
      <c r="AN26" s="118">
        <f>'SS2-Orifice1 (4)'!AN48</f>
        <v>1.9490953284577901</v>
      </c>
      <c r="AO26" s="118">
        <f>'SS2-Orifice1 (4)'!AO48</f>
        <v>35000.017403122103</v>
      </c>
      <c r="AP26" s="118">
        <f>'SS2-Orifice1 (4)'!AP48</f>
        <v>49.396629046513702</v>
      </c>
      <c r="AQ26" s="118">
        <f>'SS2-Orifice1 (4)'!AQ48</f>
        <v>187.03842387380701</v>
      </c>
      <c r="AR26" s="118">
        <f>'SS2-Orifice1 (4)'!AR48</f>
        <v>1313.3162104184601</v>
      </c>
      <c r="AS26" s="118">
        <f>'SS2-Orifice1 (4)'!AS48</f>
        <v>463.95370316317599</v>
      </c>
      <c r="AT26" s="108">
        <f>'SS2-Orifice1 (4)'!AT48</f>
        <v>-1313.3162104184601</v>
      </c>
      <c r="AU26" s="109">
        <f t="shared" si="2"/>
        <v>4.9723181255881418E-7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(4)'!I49</f>
        <v>0.25</v>
      </c>
      <c r="J27" s="112">
        <f>'SS2-Orifice1 (4)'!J49</f>
        <v>10</v>
      </c>
      <c r="K27" s="112">
        <f>'SS2-Orifice1 (4)'!K49</f>
        <v>0.48244140000000002</v>
      </c>
      <c r="L27" s="112">
        <f>'SS2-Orifice1 (4)'!L49</f>
        <v>1.946567E-3</v>
      </c>
      <c r="M27" s="112">
        <f>'SS2-Orifice1 (4)'!M49</f>
        <v>9.7328349999999998E-4</v>
      </c>
      <c r="N27" s="112">
        <f>'SS2-Orifice1 (4)'!N49</f>
        <v>7</v>
      </c>
      <c r="O27" s="112">
        <f>'SS2-Orifice1 (4)'!O49</f>
        <v>2.8260000000000001</v>
      </c>
      <c r="P27" s="112">
        <f>'SS2-Orifice1 (4)'!P49</f>
        <v>1.946567E-3</v>
      </c>
      <c r="Q27" s="112">
        <f>'SS2-Orifice1 (4)'!Q49</f>
        <v>9.7328349999999998E-4</v>
      </c>
      <c r="R27" s="112">
        <f>'SS2-Orifice1 (4)'!R49</f>
        <v>7</v>
      </c>
      <c r="S27" s="112">
        <f>'SS2-Orifice1 (4)'!S49</f>
        <v>2.8260000000000001</v>
      </c>
      <c r="T27" s="112">
        <f>'SS2-Orifice1 (4)'!T49</f>
        <v>3.4720000000000001E-12</v>
      </c>
      <c r="U27" s="112">
        <f>'SS2-Orifice1 (4)'!U49</f>
        <v>6.3629999999999995E-8</v>
      </c>
      <c r="V27" s="112">
        <f>'SS2-Orifice1 (4)'!V49</f>
        <v>1.20774</v>
      </c>
      <c r="W27" s="112">
        <f>'SS2-Orifice1 (4)'!W49</f>
        <v>0.12499999999999985</v>
      </c>
      <c r="X27" s="112">
        <f>'SS2-Orifice1 (4)'!X49</f>
        <v>2926555338.4312501</v>
      </c>
      <c r="Y27" s="112">
        <f>'SS2-Orifice1 (4)'!Y49</f>
        <v>-50</v>
      </c>
      <c r="Z27" s="112">
        <f>'SS2-Orifice1 (4)'!Z49</f>
        <v>4</v>
      </c>
      <c r="AA27" s="112">
        <f>'SS2-Orifice1 (4)'!AA49</f>
        <v>0.114</v>
      </c>
      <c r="AB27" s="112">
        <f>'SS2-Orifice1 (4)'!AB49</f>
        <v>0.05</v>
      </c>
      <c r="AC27" s="112">
        <f>'SS2-Orifice1 (4)'!AC49</f>
        <v>2.1915710428526398</v>
      </c>
      <c r="AD27" s="112">
        <f>'SS2-Orifice1 (4)'!AD49</f>
        <v>2.7680309099990802E-7</v>
      </c>
      <c r="AE27" s="112">
        <f>'SS2-Orifice1 (4)'!AE49</f>
        <v>1.3157878213218599</v>
      </c>
      <c r="AF27" s="112">
        <f>'SS2-Orifice1 (4)'!AF49</f>
        <v>0.55935233148269103</v>
      </c>
      <c r="AG27" s="112">
        <f>'SS2-Orifice1 (4)'!AG49</f>
        <v>3.9397124617906099</v>
      </c>
      <c r="AH27" s="112">
        <f>'SS2-Orifice1 (4)'!AH49</f>
        <v>3.9399630613931902</v>
      </c>
      <c r="AI27" s="112">
        <f>'SS2-Orifice1 (4)'!AI49</f>
        <v>1.40404656215909E-7</v>
      </c>
      <c r="AJ27" s="112">
        <f>'SS2-Orifice1 (4)'!AJ49</f>
        <v>7.7856990797368599</v>
      </c>
      <c r="AK27" s="112">
        <f>'SS2-Orifice1 (4)'!AK49</f>
        <v>2.1915710428526398</v>
      </c>
      <c r="AL27" s="112">
        <f>'SS2-Orifice1 (4)'!AL49</f>
        <v>2.7680309099990802E-7</v>
      </c>
      <c r="AM27" s="112">
        <f>'SS2-Orifice1 (4)'!AM49</f>
        <v>0</v>
      </c>
      <c r="AN27" s="112">
        <f>'SS2-Orifice1 (4)'!AN49</f>
        <v>2.19157076604955</v>
      </c>
      <c r="AO27" s="112">
        <f>'SS2-Orifice1 (4)'!AO49</f>
        <v>35000.004420623001</v>
      </c>
      <c r="AP27" s="112">
        <f>'SS2-Orifice1 (4)'!AP49</f>
        <v>24.7807983752034</v>
      </c>
      <c r="AQ27" s="112">
        <f>'SS2-Orifice1 (4)'!AQ49</f>
        <v>68.059348998546596</v>
      </c>
      <c r="AR27" s="112">
        <f>'SS2-Orifice1 (4)'!AR49</f>
        <v>434.127625716892</v>
      </c>
      <c r="AS27" s="112">
        <f>'SS2-Orifice1 (4)'!AS49</f>
        <v>237.054991752907</v>
      </c>
      <c r="AT27" s="113">
        <f>'SS2-Orifice1 (4)'!AT49</f>
        <v>-434.127625716892</v>
      </c>
      <c r="AU27" s="114">
        <f t="shared" si="2"/>
        <v>1.2630349899112084E-7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(4)'!I39</f>
        <v>0.5</v>
      </c>
      <c r="J28" s="118">
        <f>'SS3-Orifice1 (4)'!J39</f>
        <v>6</v>
      </c>
      <c r="K28" s="118">
        <f>'SS3-Orifice1 (4)'!K39</f>
        <v>0.48244140000000002</v>
      </c>
      <c r="L28" s="118">
        <f>'SS3-Orifice1 (4)'!L39</f>
        <v>1.946567E-3</v>
      </c>
      <c r="M28" s="118">
        <f>'SS3-Orifice1 (4)'!M39</f>
        <v>9.7328349999999998E-4</v>
      </c>
      <c r="N28" s="118">
        <f>'SS3-Orifice1 (4)'!N39</f>
        <v>7</v>
      </c>
      <c r="O28" s="118">
        <f>'SS3-Orifice1 (4)'!O39</f>
        <v>2.8260000000000001</v>
      </c>
      <c r="P28" s="118">
        <f>'SS3-Orifice1 (4)'!P39</f>
        <v>1.946567E-3</v>
      </c>
      <c r="Q28" s="118">
        <f>'SS3-Orifice1 (4)'!Q39</f>
        <v>9.7328349999999998E-4</v>
      </c>
      <c r="R28" s="118">
        <f>'SS3-Orifice1 (4)'!R39</f>
        <v>7</v>
      </c>
      <c r="S28" s="118">
        <f>'SS3-Orifice1 (4)'!S39</f>
        <v>2.8260000000000001</v>
      </c>
      <c r="T28" s="118">
        <f>'SS3-Orifice1 (4)'!T39</f>
        <v>3.4720000000000001E-12</v>
      </c>
      <c r="U28" s="118">
        <f>'SS3-Orifice1 (4)'!U39</f>
        <v>6.3629999999999995E-8</v>
      </c>
      <c r="V28" s="118">
        <f>'SS3-Orifice1 (4)'!V39</f>
        <v>1.20774</v>
      </c>
      <c r="W28" s="118">
        <f>'SS3-Orifice1 (4)'!W39</f>
        <v>9.9999999999999985E-3</v>
      </c>
      <c r="X28" s="118">
        <f>'SS3-Orifice1 (4)'!X39</f>
        <v>18729954.165959999</v>
      </c>
      <c r="Y28" s="118">
        <f>'SS3-Orifice1 (4)'!Y39</f>
        <v>-50</v>
      </c>
      <c r="Z28" s="118">
        <f>'SS3-Orifice1 (4)'!Z39</f>
        <v>4</v>
      </c>
      <c r="AA28" s="118">
        <f>'SS3-Orifice1 (4)'!AA39</f>
        <v>0.114</v>
      </c>
      <c r="AB28" s="118">
        <f>'SS3-Orifice1 (4)'!AB39</f>
        <v>0.05</v>
      </c>
      <c r="AC28" s="118">
        <f>'SS3-Orifice1 (4)'!AC39</f>
        <v>1.1161486819780999</v>
      </c>
      <c r="AD28" s="118">
        <f>'SS3-Orifice1 (4)'!AD39</f>
        <v>0.87371382313915902</v>
      </c>
      <c r="AE28" s="118">
        <f>'SS3-Orifice1 (4)'!AE39</f>
        <v>4.3859641341372901</v>
      </c>
      <c r="AF28" s="118">
        <f>'SS3-Orifice1 (4)'!AF39</f>
        <v>2.0460891567335402</v>
      </c>
      <c r="AG28" s="118">
        <f>'SS3-Orifice1 (4)'!AG39</f>
        <v>3.9477714395010901</v>
      </c>
      <c r="AH28" s="118">
        <f>'SS3-Orifice1 (4)'!AH39</f>
        <v>3.9467374966914699</v>
      </c>
      <c r="AI28" s="118">
        <f>'SS3-Orifice1 (4)'!AI39</f>
        <v>0.56235178329094004</v>
      </c>
      <c r="AJ28" s="118">
        <f>'SS3-Orifice1 (4)'!AJ39</f>
        <v>1.23124614423499</v>
      </c>
      <c r="AK28" s="118">
        <f>'SS3-Orifice1 (4)'!AK39</f>
        <v>1.1161486819780999</v>
      </c>
      <c r="AL28" s="118">
        <f>'SS3-Orifice1 (4)'!AL39</f>
        <v>0.87371382313915902</v>
      </c>
      <c r="AM28" s="118">
        <f>'SS3-Orifice1 (4)'!AM39</f>
        <v>183.704135216738</v>
      </c>
      <c r="AN28" s="118">
        <f>'SS3-Orifice1 (4)'!AN39</f>
        <v>0.24243485883893801</v>
      </c>
      <c r="AO28" s="118">
        <f>'SS3-Orifice1 (4)'!AO39</f>
        <v>160476.29023053899</v>
      </c>
      <c r="AP28" s="118">
        <f>'SS3-Orifice1 (4)'!AP39</f>
        <v>1120.8430332345799</v>
      </c>
      <c r="AQ28" s="118">
        <f>'SS3-Orifice1 (4)'!AQ39</f>
        <v>3186.6102229816001</v>
      </c>
      <c r="AR28" s="118">
        <f>'SS3-Orifice1 (4)'!AR39</f>
        <v>6113.5384767669502</v>
      </c>
      <c r="AS28" s="118">
        <f>'SS3-Orifice1 (4)'!AS39</f>
        <v>3483.4871207839001</v>
      </c>
      <c r="AT28" s="108">
        <f>'SS3-Orifice1 (4)'!AT39</f>
        <v>-6113.5384767669502</v>
      </c>
      <c r="AU28" s="115">
        <f t="shared" si="2"/>
        <v>0.78279340131524011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(4)'!I40</f>
        <v>0.5</v>
      </c>
      <c r="J29" s="118">
        <f>'SS3-Orifice1 (4)'!J40</f>
        <v>6</v>
      </c>
      <c r="K29" s="118">
        <f>'SS3-Orifice1 (4)'!K40</f>
        <v>0.48244140000000002</v>
      </c>
      <c r="L29" s="118">
        <f>'SS3-Orifice1 (4)'!L40</f>
        <v>1.946567E-3</v>
      </c>
      <c r="M29" s="118">
        <f>'SS3-Orifice1 (4)'!M40</f>
        <v>9.7328349999999998E-4</v>
      </c>
      <c r="N29" s="118">
        <f>'SS3-Orifice1 (4)'!N40</f>
        <v>7</v>
      </c>
      <c r="O29" s="118">
        <f>'SS3-Orifice1 (4)'!O40</f>
        <v>2.8260000000000001</v>
      </c>
      <c r="P29" s="118">
        <f>'SS3-Orifice1 (4)'!P40</f>
        <v>1.946567E-3</v>
      </c>
      <c r="Q29" s="118">
        <f>'SS3-Orifice1 (4)'!Q40</f>
        <v>9.7328349999999998E-4</v>
      </c>
      <c r="R29" s="118">
        <f>'SS3-Orifice1 (4)'!R40</f>
        <v>7</v>
      </c>
      <c r="S29" s="118">
        <f>'SS3-Orifice1 (4)'!S40</f>
        <v>2.8260000000000001</v>
      </c>
      <c r="T29" s="118">
        <f>'SS3-Orifice1 (4)'!T40</f>
        <v>3.4720000000000001E-12</v>
      </c>
      <c r="U29" s="118">
        <f>'SS3-Orifice1 (4)'!U40</f>
        <v>6.3629999999999995E-8</v>
      </c>
      <c r="V29" s="118">
        <f>'SS3-Orifice1 (4)'!V40</f>
        <v>1.20774</v>
      </c>
      <c r="W29" s="118">
        <f>'SS3-Orifice1 (4)'!W40</f>
        <v>1.6000000000000011E-2</v>
      </c>
      <c r="X29" s="118">
        <f>'SS3-Orifice1 (4)'!X40</f>
        <v>47948682.664857604</v>
      </c>
      <c r="Y29" s="118">
        <f>'SS3-Orifice1 (4)'!Y40</f>
        <v>-50</v>
      </c>
      <c r="Z29" s="118">
        <f>'SS3-Orifice1 (4)'!Z40</f>
        <v>4</v>
      </c>
      <c r="AA29" s="118">
        <f>'SS3-Orifice1 (4)'!AA40</f>
        <v>0.114</v>
      </c>
      <c r="AB29" s="118">
        <f>'SS3-Orifice1 (4)'!AB40</f>
        <v>0.05</v>
      </c>
      <c r="AC29" s="118">
        <f>'SS3-Orifice1 (4)'!AC40</f>
        <v>1.4585586980255201</v>
      </c>
      <c r="AD29" s="118">
        <f>'SS3-Orifice1 (4)'!AD40</f>
        <v>0.84400596483839796</v>
      </c>
      <c r="AE29" s="118">
        <f>'SS3-Orifice1 (4)'!AE40</f>
        <v>4.3859648539545297</v>
      </c>
      <c r="AF29" s="118">
        <f>'SS3-Orifice1 (4)'!AF40</f>
        <v>2.01694806954572</v>
      </c>
      <c r="AG29" s="118">
        <f>'SS3-Orifice1 (4)'!AG40</f>
        <v>3.95310024176541</v>
      </c>
      <c r="AH29" s="118">
        <f>'SS3-Orifice1 (4)'!AH40</f>
        <v>3.9510512971187599</v>
      </c>
      <c r="AI29" s="118">
        <f>'SS3-Orifice1 (4)'!AI40</f>
        <v>0.53471330909829595</v>
      </c>
      <c r="AJ29" s="118">
        <f>'SS3-Orifice1 (4)'!AJ40</f>
        <v>1.6220507933006501</v>
      </c>
      <c r="AK29" s="118">
        <f>'SS3-Orifice1 (4)'!AK40</f>
        <v>1.4585586980255201</v>
      </c>
      <c r="AL29" s="118">
        <f>'SS3-Orifice1 (4)'!AL40</f>
        <v>0.84400596483839796</v>
      </c>
      <c r="AM29" s="118">
        <f>'SS3-Orifice1 (4)'!AM40</f>
        <v>190.106704940931</v>
      </c>
      <c r="AN29" s="118">
        <f>'SS3-Orifice1 (4)'!AN40</f>
        <v>0.61455273318712</v>
      </c>
      <c r="AO29" s="118">
        <f>'SS3-Orifice1 (4)'!AO40</f>
        <v>82807.430329515206</v>
      </c>
      <c r="AP29" s="118">
        <f>'SS3-Orifice1 (4)'!AP40</f>
        <v>1087.83152556406</v>
      </c>
      <c r="AQ29" s="118">
        <f>'SS3-Orifice1 (4)'!AQ40</f>
        <v>3186.5402060818301</v>
      </c>
      <c r="AR29" s="118">
        <f>'SS3-Orifice1 (4)'!AR40</f>
        <v>6113.6687707146002</v>
      </c>
      <c r="AS29" s="118">
        <f>'SS3-Orifice1 (4)'!AS40</f>
        <v>3437.3868311588599</v>
      </c>
      <c r="AT29" s="108">
        <f>'SS3-Orifice1 (4)'!AT40</f>
        <v>-6113.6687707146002</v>
      </c>
      <c r="AU29" s="109">
        <f t="shared" si="2"/>
        <v>0.57865752402076487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(4)'!I41</f>
        <v>0.5</v>
      </c>
      <c r="J30" s="118">
        <f>'SS3-Orifice1 (4)'!J41</f>
        <v>6</v>
      </c>
      <c r="K30" s="118">
        <f>'SS3-Orifice1 (4)'!K41</f>
        <v>0.48244140000000002</v>
      </c>
      <c r="L30" s="118">
        <f>'SS3-Orifice1 (4)'!L41</f>
        <v>1.946567E-3</v>
      </c>
      <c r="M30" s="118">
        <f>'SS3-Orifice1 (4)'!M41</f>
        <v>9.7328349999999998E-4</v>
      </c>
      <c r="N30" s="118">
        <f>'SS3-Orifice1 (4)'!N41</f>
        <v>7</v>
      </c>
      <c r="O30" s="118">
        <f>'SS3-Orifice1 (4)'!O41</f>
        <v>2.8260000000000001</v>
      </c>
      <c r="P30" s="118">
        <f>'SS3-Orifice1 (4)'!P41</f>
        <v>1.946567E-3</v>
      </c>
      <c r="Q30" s="118">
        <f>'SS3-Orifice1 (4)'!Q41</f>
        <v>9.7328349999999998E-4</v>
      </c>
      <c r="R30" s="118">
        <f>'SS3-Orifice1 (4)'!R41</f>
        <v>7</v>
      </c>
      <c r="S30" s="118">
        <f>'SS3-Orifice1 (4)'!S41</f>
        <v>2.8260000000000001</v>
      </c>
      <c r="T30" s="118">
        <f>'SS3-Orifice1 (4)'!T41</f>
        <v>3.4720000000000001E-12</v>
      </c>
      <c r="U30" s="118">
        <f>'SS3-Orifice1 (4)'!U41</f>
        <v>6.3629999999999995E-8</v>
      </c>
      <c r="V30" s="118">
        <f>'SS3-Orifice1 (4)'!V41</f>
        <v>1.20774</v>
      </c>
      <c r="W30" s="118">
        <f>'SS3-Orifice1 (4)'!W41</f>
        <v>1.7999999999999992E-2</v>
      </c>
      <c r="X30" s="118">
        <f>'SS3-Orifice1 (4)'!X41</f>
        <v>60685051.497710504</v>
      </c>
      <c r="Y30" s="118">
        <f>'SS3-Orifice1 (4)'!Y41</f>
        <v>-50</v>
      </c>
      <c r="Z30" s="118">
        <f>'SS3-Orifice1 (4)'!Z41</f>
        <v>4</v>
      </c>
      <c r="AA30" s="118">
        <f>'SS3-Orifice1 (4)'!AA41</f>
        <v>0.114</v>
      </c>
      <c r="AB30" s="118">
        <f>'SS3-Orifice1 (4)'!AB41</f>
        <v>0.05</v>
      </c>
      <c r="AC30" s="118">
        <f>'SS3-Orifice1 (4)'!AC41</f>
        <v>1.6047307102484401</v>
      </c>
      <c r="AD30" s="118">
        <f>'SS3-Orifice1 (4)'!AD41</f>
        <v>0.83051390509186096</v>
      </c>
      <c r="AE30" s="118">
        <f>'SS3-Orifice1 (4)'!AE41</f>
        <v>4.3859647419024501</v>
      </c>
      <c r="AF30" s="118">
        <f>'SS3-Orifice1 (4)'!AF41</f>
        <v>2.0458553675736901</v>
      </c>
      <c r="AG30" s="118">
        <f>'SS3-Orifice1 (4)'!AG41</f>
        <v>3.9511442364099199</v>
      </c>
      <c r="AH30" s="118">
        <f>'SS3-Orifice1 (4)'!AH41</f>
        <v>3.9450348998039102</v>
      </c>
      <c r="AI30" s="118">
        <f>'SS3-Orifice1 (4)'!AI41</f>
        <v>0.52309642099175402</v>
      </c>
      <c r="AJ30" s="118">
        <f>'SS3-Orifice1 (4)'!AJ41</f>
        <v>1.7924006300343001</v>
      </c>
      <c r="AK30" s="118">
        <f>'SS3-Orifice1 (4)'!AK41</f>
        <v>1.6047307102484401</v>
      </c>
      <c r="AL30" s="118">
        <f>'SS3-Orifice1 (4)'!AL41</f>
        <v>0.83051390509186096</v>
      </c>
      <c r="AM30" s="118">
        <f>'SS3-Orifice1 (4)'!AM41</f>
        <v>193.159169470563</v>
      </c>
      <c r="AN30" s="118">
        <f>'SS3-Orifice1 (4)'!AN41</f>
        <v>0.77421680515657598</v>
      </c>
      <c r="AO30" s="118">
        <f>'SS3-Orifice1 (4)'!AO41</f>
        <v>72338.387528494204</v>
      </c>
      <c r="AP30" s="118">
        <f>'SS3-Orifice1 (4)'!AP41</f>
        <v>1121.64115522631</v>
      </c>
      <c r="AQ30" s="118">
        <f>'SS3-Orifice1 (4)'!AQ41</f>
        <v>3186.4639585608002</v>
      </c>
      <c r="AR30" s="118">
        <f>'SS3-Orifice1 (4)'!AR41</f>
        <v>6113.6904690926203</v>
      </c>
      <c r="AS30" s="118">
        <f>'SS3-Orifice1 (4)'!AS41</f>
        <v>3515.3143727643101</v>
      </c>
      <c r="AT30" s="108">
        <f>'SS3-Orifice1 (4)'!AT41</f>
        <v>-6113.6904690926203</v>
      </c>
      <c r="AU30" s="109">
        <f t="shared" si="2"/>
        <v>0.51754098041987562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(4)'!I42</f>
        <v>0.5</v>
      </c>
      <c r="J31" s="118">
        <f>'SS3-Orifice1 (4)'!J42</f>
        <v>6</v>
      </c>
      <c r="K31" s="118">
        <f>'SS3-Orifice1 (4)'!K42</f>
        <v>0.48244140000000002</v>
      </c>
      <c r="L31" s="118">
        <f>'SS3-Orifice1 (4)'!L42</f>
        <v>1.946567E-3</v>
      </c>
      <c r="M31" s="118">
        <f>'SS3-Orifice1 (4)'!M42</f>
        <v>9.7328349999999998E-4</v>
      </c>
      <c r="N31" s="118">
        <f>'SS3-Orifice1 (4)'!N42</f>
        <v>7</v>
      </c>
      <c r="O31" s="118">
        <f>'SS3-Orifice1 (4)'!O42</f>
        <v>2.8260000000000001</v>
      </c>
      <c r="P31" s="118">
        <f>'SS3-Orifice1 (4)'!P42</f>
        <v>1.946567E-3</v>
      </c>
      <c r="Q31" s="118">
        <f>'SS3-Orifice1 (4)'!Q42</f>
        <v>9.7328349999999998E-4</v>
      </c>
      <c r="R31" s="118">
        <f>'SS3-Orifice1 (4)'!R42</f>
        <v>7</v>
      </c>
      <c r="S31" s="118">
        <f>'SS3-Orifice1 (4)'!S42</f>
        <v>2.8260000000000001</v>
      </c>
      <c r="T31" s="118">
        <f>'SS3-Orifice1 (4)'!T42</f>
        <v>3.4720000000000001E-12</v>
      </c>
      <c r="U31" s="118">
        <f>'SS3-Orifice1 (4)'!U42</f>
        <v>6.3629999999999995E-8</v>
      </c>
      <c r="V31" s="118">
        <f>'SS3-Orifice1 (4)'!V42</f>
        <v>1.20774</v>
      </c>
      <c r="W31" s="118">
        <f>'SS3-Orifice1 (4)'!W42</f>
        <v>1.999999999999999E-2</v>
      </c>
      <c r="X31" s="118">
        <f>'SS3-Orifice1 (4)'!X42</f>
        <v>74919816.6638401</v>
      </c>
      <c r="Y31" s="118">
        <f>'SS3-Orifice1 (4)'!Y42</f>
        <v>-50</v>
      </c>
      <c r="Z31" s="118">
        <f>'SS3-Orifice1 (4)'!Z42</f>
        <v>4</v>
      </c>
      <c r="AA31" s="118">
        <f>'SS3-Orifice1 (4)'!AA42</f>
        <v>0.114</v>
      </c>
      <c r="AB31" s="118">
        <f>'SS3-Orifice1 (4)'!AB42</f>
        <v>0.05</v>
      </c>
      <c r="AC31" s="118">
        <f>'SS3-Orifice1 (4)'!AC42</f>
        <v>1.7440548082029499</v>
      </c>
      <c r="AD31" s="118">
        <f>'SS3-Orifice1 (4)'!AD42</f>
        <v>0.79837276282242797</v>
      </c>
      <c r="AE31" s="118">
        <f>'SS3-Orifice1 (4)'!AE42</f>
        <v>4.3859647648940498</v>
      </c>
      <c r="AF31" s="118">
        <f>'SS3-Orifice1 (4)'!AF42</f>
        <v>1.9218357399885699</v>
      </c>
      <c r="AG31" s="118">
        <f>'SS3-Orifice1 (4)'!AG42</f>
        <v>3.9534859528821</v>
      </c>
      <c r="AH31" s="118">
        <f>'SS3-Orifice1 (4)'!AH42</f>
        <v>3.9535967126173999</v>
      </c>
      <c r="AI31" s="118">
        <f>'SS3-Orifice1 (4)'!AI42</f>
        <v>0.510331827830524</v>
      </c>
      <c r="AJ31" s="118">
        <f>'SS3-Orifice1 (4)'!AJ42</f>
        <v>1.9827911230441699</v>
      </c>
      <c r="AK31" s="118">
        <f>'SS3-Orifice1 (4)'!AK42</f>
        <v>1.7440548082029499</v>
      </c>
      <c r="AL31" s="118">
        <f>'SS3-Orifice1 (4)'!AL42</f>
        <v>0.79837276282242797</v>
      </c>
      <c r="AM31" s="118">
        <f>'SS3-Orifice1 (4)'!AM42</f>
        <v>200.86633696473299</v>
      </c>
      <c r="AN31" s="118">
        <f>'SS3-Orifice1 (4)'!AN42</f>
        <v>0.94568204538051803</v>
      </c>
      <c r="AO31" s="118">
        <f>'SS3-Orifice1 (4)'!AO42</f>
        <v>64378.8629854057</v>
      </c>
      <c r="AP31" s="118">
        <f>'SS3-Orifice1 (4)'!AP42</f>
        <v>1126.85969513845</v>
      </c>
      <c r="AQ31" s="118">
        <f>'SS3-Orifice1 (4)'!AQ42</f>
        <v>3186.5110281475099</v>
      </c>
      <c r="AR31" s="118">
        <f>'SS3-Orifice1 (4)'!AR42</f>
        <v>6113.6663930490204</v>
      </c>
      <c r="AS31" s="118">
        <f>'SS3-Orifice1 (4)'!AS42</f>
        <v>3484.2382972034602</v>
      </c>
      <c r="AT31" s="108">
        <f>'SS3-Orifice1 (4)'!AT42</f>
        <v>-6113.6663930490204</v>
      </c>
      <c r="AU31" s="109">
        <f t="shared" si="2"/>
        <v>0.45776816133723475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(4)'!I43</f>
        <v>0.5</v>
      </c>
      <c r="J32" s="118">
        <f>'SS3-Orifice1 (4)'!J43</f>
        <v>6</v>
      </c>
      <c r="K32" s="118">
        <f>'SS3-Orifice1 (4)'!K43</f>
        <v>0.48244140000000002</v>
      </c>
      <c r="L32" s="118">
        <f>'SS3-Orifice1 (4)'!L43</f>
        <v>1.946567E-3</v>
      </c>
      <c r="M32" s="118">
        <f>'SS3-Orifice1 (4)'!M43</f>
        <v>9.7328349999999998E-4</v>
      </c>
      <c r="N32" s="118">
        <f>'SS3-Orifice1 (4)'!N43</f>
        <v>7</v>
      </c>
      <c r="O32" s="118">
        <f>'SS3-Orifice1 (4)'!O43</f>
        <v>2.8260000000000001</v>
      </c>
      <c r="P32" s="118">
        <f>'SS3-Orifice1 (4)'!P43</f>
        <v>1.946567E-3</v>
      </c>
      <c r="Q32" s="118">
        <f>'SS3-Orifice1 (4)'!Q43</f>
        <v>9.7328349999999998E-4</v>
      </c>
      <c r="R32" s="118">
        <f>'SS3-Orifice1 (4)'!R43</f>
        <v>7</v>
      </c>
      <c r="S32" s="118">
        <f>'SS3-Orifice1 (4)'!S43</f>
        <v>2.8260000000000001</v>
      </c>
      <c r="T32" s="118">
        <f>'SS3-Orifice1 (4)'!T43</f>
        <v>3.4720000000000001E-12</v>
      </c>
      <c r="U32" s="118">
        <f>'SS3-Orifice1 (4)'!U43</f>
        <v>6.3629999999999995E-8</v>
      </c>
      <c r="V32" s="118">
        <f>'SS3-Orifice1 (4)'!V43</f>
        <v>1.20774</v>
      </c>
      <c r="W32" s="118">
        <f>'SS3-Orifice1 (4)'!W43</f>
        <v>2.8999999999999998E-2</v>
      </c>
      <c r="X32" s="118">
        <f>'SS3-Orifice1 (4)'!X43</f>
        <v>157518914.53572401</v>
      </c>
      <c r="Y32" s="118">
        <f>'SS3-Orifice1 (4)'!Y43</f>
        <v>-50</v>
      </c>
      <c r="Z32" s="118">
        <f>'SS3-Orifice1 (4)'!Z43</f>
        <v>4</v>
      </c>
      <c r="AA32" s="118">
        <f>'SS3-Orifice1 (4)'!AA43</f>
        <v>0.114</v>
      </c>
      <c r="AB32" s="118">
        <f>'SS3-Orifice1 (4)'!AB43</f>
        <v>0.05</v>
      </c>
      <c r="AC32" s="118">
        <f>'SS3-Orifice1 (4)'!AC43</f>
        <v>2.6258450848927399</v>
      </c>
      <c r="AD32" s="118">
        <f>'SS3-Orifice1 (4)'!AD43</f>
        <v>0.70382858757385602</v>
      </c>
      <c r="AE32" s="118">
        <f>'SS3-Orifice1 (4)'!AE43</f>
        <v>4.3859649098517002</v>
      </c>
      <c r="AF32" s="118">
        <f>'SS3-Orifice1 (4)'!AF43</f>
        <v>1.74788923300199</v>
      </c>
      <c r="AG32" s="118">
        <f>'SS3-Orifice1 (4)'!AG43</f>
        <v>3.95265958852108</v>
      </c>
      <c r="AH32" s="118">
        <f>'SS3-Orifice1 (4)'!AH43</f>
        <v>3.9511399407668999</v>
      </c>
      <c r="AI32" s="118">
        <f>'SS3-Orifice1 (4)'!AI43</f>
        <v>0.43947869728681299</v>
      </c>
      <c r="AJ32" s="118">
        <f>'SS3-Orifice1 (4)'!AJ43</f>
        <v>3.0875439523793502</v>
      </c>
      <c r="AK32" s="118">
        <f>'SS3-Orifice1 (4)'!AK43</f>
        <v>2.6258450848927399</v>
      </c>
      <c r="AL32" s="118">
        <f>'SS3-Orifice1 (4)'!AL43</f>
        <v>0.70382858757385602</v>
      </c>
      <c r="AM32" s="118">
        <f>'SS3-Orifice1 (4)'!AM43</f>
        <v>227.41513604129301</v>
      </c>
      <c r="AN32" s="118">
        <f>'SS3-Orifice1 (4)'!AN43</f>
        <v>1.92201649731888</v>
      </c>
      <c r="AO32" s="118">
        <f>'SS3-Orifice1 (4)'!AO43</f>
        <v>47733.702670461797</v>
      </c>
      <c r="AP32" s="118">
        <f>'SS3-Orifice1 (4)'!AP43</f>
        <v>1075.6798834701301</v>
      </c>
      <c r="AQ32" s="118">
        <f>'SS3-Orifice1 (4)'!AQ43</f>
        <v>3186.1034105449698</v>
      </c>
      <c r="AR32" s="118">
        <f>'SS3-Orifice1 (4)'!AR43</f>
        <v>6113.3402757643798</v>
      </c>
      <c r="AS32" s="118">
        <f>'SS3-Orifice1 (4)'!AS43</f>
        <v>3295.02979842695</v>
      </c>
      <c r="AT32" s="108">
        <f>'SS3-Orifice1 (4)'!AT43</f>
        <v>-6113.3402757643798</v>
      </c>
      <c r="AU32" s="109">
        <f t="shared" si="2"/>
        <v>0.26803888455689528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(4)'!I44</f>
        <v>0.5</v>
      </c>
      <c r="J33" s="118">
        <f>'SS3-Orifice1 (4)'!J44</f>
        <v>6</v>
      </c>
      <c r="K33" s="118">
        <f>'SS3-Orifice1 (4)'!K44</f>
        <v>0.48244140000000002</v>
      </c>
      <c r="L33" s="118">
        <f>'SS3-Orifice1 (4)'!L44</f>
        <v>1.946567E-3</v>
      </c>
      <c r="M33" s="118">
        <f>'SS3-Orifice1 (4)'!M44</f>
        <v>9.7328349999999998E-4</v>
      </c>
      <c r="N33" s="118">
        <f>'SS3-Orifice1 (4)'!N44</f>
        <v>7</v>
      </c>
      <c r="O33" s="118">
        <f>'SS3-Orifice1 (4)'!O44</f>
        <v>2.8260000000000001</v>
      </c>
      <c r="P33" s="118">
        <f>'SS3-Orifice1 (4)'!P44</f>
        <v>1.946567E-3</v>
      </c>
      <c r="Q33" s="118">
        <f>'SS3-Orifice1 (4)'!Q44</f>
        <v>9.7328349999999998E-4</v>
      </c>
      <c r="R33" s="118">
        <f>'SS3-Orifice1 (4)'!R44</f>
        <v>7</v>
      </c>
      <c r="S33" s="118">
        <f>'SS3-Orifice1 (4)'!S44</f>
        <v>2.8260000000000001</v>
      </c>
      <c r="T33" s="118">
        <f>'SS3-Orifice1 (4)'!T44</f>
        <v>3.4720000000000001E-12</v>
      </c>
      <c r="U33" s="118">
        <f>'SS3-Orifice1 (4)'!U44</f>
        <v>6.3629999999999995E-8</v>
      </c>
      <c r="V33" s="118">
        <f>'SS3-Orifice1 (4)'!V44</f>
        <v>1.20774</v>
      </c>
      <c r="W33" s="118">
        <f>'SS3-Orifice1 (4)'!W44</f>
        <v>3.2000000000000001E-2</v>
      </c>
      <c r="X33" s="118">
        <f>'SS3-Orifice1 (4)'!X44</f>
        <v>191794730.65943101</v>
      </c>
      <c r="Y33" s="118">
        <f>'SS3-Orifice1 (4)'!Y44</f>
        <v>-50</v>
      </c>
      <c r="Z33" s="118">
        <f>'SS3-Orifice1 (4)'!Z44</f>
        <v>4</v>
      </c>
      <c r="AA33" s="118">
        <f>'SS3-Orifice1 (4)'!AA44</f>
        <v>0.114</v>
      </c>
      <c r="AB33" s="118">
        <f>'SS3-Orifice1 (4)'!AB44</f>
        <v>0.05</v>
      </c>
      <c r="AC33" s="118">
        <f>'SS3-Orifice1 (4)'!AC44</f>
        <v>2.95156839934211</v>
      </c>
      <c r="AD33" s="118">
        <f>'SS3-Orifice1 (4)'!AD44</f>
        <v>0.654349021698171</v>
      </c>
      <c r="AE33" s="118">
        <f>'SS3-Orifice1 (4)'!AE44</f>
        <v>4.4026360881607296</v>
      </c>
      <c r="AF33" s="118">
        <f>'SS3-Orifice1 (4)'!AF44</f>
        <v>1.68876269787952</v>
      </c>
      <c r="AG33" s="118">
        <f>'SS3-Orifice1 (4)'!AG44</f>
        <v>3.9521897201881302</v>
      </c>
      <c r="AH33" s="118">
        <f>'SS3-Orifice1 (4)'!AH44</f>
        <v>3.9554972699432698</v>
      </c>
      <c r="AI33" s="118">
        <f>'SS3-Orifice1 (4)'!AI44</f>
        <v>0.41171424563812398</v>
      </c>
      <c r="AJ33" s="118">
        <f>'SS3-Orifice1 (4)'!AJ44</f>
        <v>3.5459724873253702</v>
      </c>
      <c r="AK33" s="118">
        <f>'SS3-Orifice1 (4)'!AK44</f>
        <v>2.95156839934211</v>
      </c>
      <c r="AL33" s="118">
        <f>'SS3-Orifice1 (4)'!AL44</f>
        <v>0.654349021698171</v>
      </c>
      <c r="AM33" s="118">
        <f>'SS3-Orifice1 (4)'!AM44</f>
        <v>244.242025138316</v>
      </c>
      <c r="AN33" s="118">
        <f>'SS3-Orifice1 (4)'!AN44</f>
        <v>2.29721937764395</v>
      </c>
      <c r="AO33" s="118">
        <f>'SS3-Orifice1 (4)'!AO44</f>
        <v>44900.175058939501</v>
      </c>
      <c r="AP33" s="118">
        <f>'SS3-Orifice1 (4)'!AP44</f>
        <v>1013.35379734153</v>
      </c>
      <c r="AQ33" s="118">
        <f>'SS3-Orifice1 (4)'!AQ44</f>
        <v>3186.3328837670401</v>
      </c>
      <c r="AR33" s="118">
        <f>'SS3-Orifice1 (4)'!AR44</f>
        <v>6113.5155807313704</v>
      </c>
      <c r="AS33" s="118">
        <f>'SS3-Orifice1 (4)'!AS44</f>
        <v>3155.5631250290298</v>
      </c>
      <c r="AT33" s="108">
        <f>'SS3-Orifice1 (4)'!AT44</f>
        <v>-6113.5155807313704</v>
      </c>
      <c r="AU33" s="109">
        <f t="shared" si="2"/>
        <v>0.221695360962674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(4)'!I45</f>
        <v>0.5</v>
      </c>
      <c r="J34" s="118">
        <f>'SS3-Orifice1 (4)'!J45</f>
        <v>6</v>
      </c>
      <c r="K34" s="118">
        <f>'SS3-Orifice1 (4)'!K45</f>
        <v>0.48244140000000002</v>
      </c>
      <c r="L34" s="118">
        <f>'SS3-Orifice1 (4)'!L45</f>
        <v>1.946567E-3</v>
      </c>
      <c r="M34" s="118">
        <f>'SS3-Orifice1 (4)'!M45</f>
        <v>9.7328349999999998E-4</v>
      </c>
      <c r="N34" s="118">
        <f>'SS3-Orifice1 (4)'!N45</f>
        <v>7</v>
      </c>
      <c r="O34" s="118">
        <f>'SS3-Orifice1 (4)'!O45</f>
        <v>2.8260000000000001</v>
      </c>
      <c r="P34" s="118">
        <f>'SS3-Orifice1 (4)'!P45</f>
        <v>1.946567E-3</v>
      </c>
      <c r="Q34" s="118">
        <f>'SS3-Orifice1 (4)'!Q45</f>
        <v>9.7328349999999998E-4</v>
      </c>
      <c r="R34" s="118">
        <f>'SS3-Orifice1 (4)'!R45</f>
        <v>7</v>
      </c>
      <c r="S34" s="118">
        <f>'SS3-Orifice1 (4)'!S45</f>
        <v>2.8260000000000001</v>
      </c>
      <c r="T34" s="118">
        <f>'SS3-Orifice1 (4)'!T45</f>
        <v>3.4720000000000001E-12</v>
      </c>
      <c r="U34" s="118">
        <f>'SS3-Orifice1 (4)'!U45</f>
        <v>6.3629999999999995E-8</v>
      </c>
      <c r="V34" s="118">
        <f>'SS3-Orifice1 (4)'!V45</f>
        <v>1.20774</v>
      </c>
      <c r="W34" s="118">
        <f>'SS3-Orifice1 (4)'!W45</f>
        <v>3.2999999999999995E-2</v>
      </c>
      <c r="X34" s="118">
        <f>'SS3-Orifice1 (4)'!X45</f>
        <v>203969200.86730501</v>
      </c>
      <c r="Y34" s="118">
        <f>'SS3-Orifice1 (4)'!Y45</f>
        <v>-50</v>
      </c>
      <c r="Z34" s="118">
        <f>'SS3-Orifice1 (4)'!Z45</f>
        <v>4</v>
      </c>
      <c r="AA34" s="118">
        <f>'SS3-Orifice1 (4)'!AA45</f>
        <v>0.114</v>
      </c>
      <c r="AB34" s="118">
        <f>'SS3-Orifice1 (4)'!AB45</f>
        <v>0.05</v>
      </c>
      <c r="AC34" s="118">
        <f>'SS3-Orifice1 (4)'!AC45</f>
        <v>3.0216679908847799</v>
      </c>
      <c r="AD34" s="118">
        <f>'SS3-Orifice1 (4)'!AD45</f>
        <v>0.61483120387276902</v>
      </c>
      <c r="AE34" s="118">
        <f>'SS3-Orifice1 (4)'!AE45</f>
        <v>4.3859646528212499</v>
      </c>
      <c r="AF34" s="118">
        <f>'SS3-Orifice1 (4)'!AF45</f>
        <v>1.6187863561684599</v>
      </c>
      <c r="AG34" s="118">
        <f>'SS3-Orifice1 (4)'!AG45</f>
        <v>3.9517778290963399</v>
      </c>
      <c r="AH34" s="118">
        <f>'SS3-Orifice1 (4)'!AH45</f>
        <v>3.9479787035776899</v>
      </c>
      <c r="AI34" s="118">
        <f>'SS3-Orifice1 (4)'!AI45</f>
        <v>0.40169766996482398</v>
      </c>
      <c r="AJ34" s="118">
        <f>'SS3-Orifice1 (4)'!AJ45</f>
        <v>3.7088013653393599</v>
      </c>
      <c r="AK34" s="118">
        <f>'SS3-Orifice1 (4)'!AK45</f>
        <v>3.0216679908847799</v>
      </c>
      <c r="AL34" s="118">
        <f>'SS3-Orifice1 (4)'!AL45</f>
        <v>0.61483120387276902</v>
      </c>
      <c r="AM34" s="118">
        <f>'SS3-Orifice1 (4)'!AM45</f>
        <v>259.634664091204</v>
      </c>
      <c r="AN34" s="118">
        <f>'SS3-Orifice1 (4)'!AN45</f>
        <v>2.40683678701201</v>
      </c>
      <c r="AO34" s="118">
        <f>'SS3-Orifice1 (4)'!AO45</f>
        <v>43874.662272381203</v>
      </c>
      <c r="AP34" s="118">
        <f>'SS3-Orifice1 (4)'!AP45</f>
        <v>1003.35387037561</v>
      </c>
      <c r="AQ34" s="118">
        <f>'SS3-Orifice1 (4)'!AQ45</f>
        <v>3186.1034027973401</v>
      </c>
      <c r="AR34" s="118">
        <f>'SS3-Orifice1 (4)'!AR45</f>
        <v>6113.4789138986898</v>
      </c>
      <c r="AS34" s="118">
        <f>'SS3-Orifice1 (4)'!AS45</f>
        <v>3153.6983696565499</v>
      </c>
      <c r="AT34" s="108">
        <f>'SS3-Orifice1 (4)'!AT45</f>
        <v>-6113.4789138986898</v>
      </c>
      <c r="AU34" s="109">
        <f t="shared" si="2"/>
        <v>0.20347410957374545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(4)'!I46</f>
        <v>0.5</v>
      </c>
      <c r="J35" s="118">
        <f>'SS3-Orifice1 (4)'!J46</f>
        <v>6</v>
      </c>
      <c r="K35" s="118">
        <f>'SS3-Orifice1 (4)'!K46</f>
        <v>0.48244140000000002</v>
      </c>
      <c r="L35" s="118">
        <f>'SS3-Orifice1 (4)'!L46</f>
        <v>1.946567E-3</v>
      </c>
      <c r="M35" s="118">
        <f>'SS3-Orifice1 (4)'!M46</f>
        <v>9.7328349999999998E-4</v>
      </c>
      <c r="N35" s="118">
        <f>'SS3-Orifice1 (4)'!N46</f>
        <v>7</v>
      </c>
      <c r="O35" s="118">
        <f>'SS3-Orifice1 (4)'!O46</f>
        <v>2.8260000000000001</v>
      </c>
      <c r="P35" s="118">
        <f>'SS3-Orifice1 (4)'!P46</f>
        <v>1.946567E-3</v>
      </c>
      <c r="Q35" s="118">
        <f>'SS3-Orifice1 (4)'!Q46</f>
        <v>9.7328349999999998E-4</v>
      </c>
      <c r="R35" s="118">
        <f>'SS3-Orifice1 (4)'!R46</f>
        <v>7</v>
      </c>
      <c r="S35" s="118">
        <f>'SS3-Orifice1 (4)'!S46</f>
        <v>2.8260000000000001</v>
      </c>
      <c r="T35" s="118">
        <f>'SS3-Orifice1 (4)'!T46</f>
        <v>3.4720000000000001E-12</v>
      </c>
      <c r="U35" s="118">
        <f>'SS3-Orifice1 (4)'!U46</f>
        <v>6.3629999999999995E-8</v>
      </c>
      <c r="V35" s="118">
        <f>'SS3-Orifice1 (4)'!V46</f>
        <v>1.20774</v>
      </c>
      <c r="W35" s="118">
        <f>'SS3-Orifice1 (4)'!W46</f>
        <v>4.0000000000000042E-2</v>
      </c>
      <c r="X35" s="118">
        <f>'SS3-Orifice1 (4)'!X46</f>
        <v>299679266.65535998</v>
      </c>
      <c r="Y35" s="118">
        <f>'SS3-Orifice1 (4)'!Y46</f>
        <v>-50</v>
      </c>
      <c r="Z35" s="118">
        <f>'SS3-Orifice1 (4)'!Z46</f>
        <v>4</v>
      </c>
      <c r="AA35" s="118">
        <f>'SS3-Orifice1 (4)'!AA46</f>
        <v>0.114</v>
      </c>
      <c r="AB35" s="118">
        <f>'SS3-Orifice1 (4)'!AB46</f>
        <v>0.05</v>
      </c>
      <c r="AC35" s="118">
        <f>'SS3-Orifice1 (4)'!AC46</f>
        <v>3.9201599361046799</v>
      </c>
      <c r="AD35" s="118">
        <f>'SS3-Orifice1 (4)'!AD46</f>
        <v>0.52014343383737505</v>
      </c>
      <c r="AE35" s="118">
        <f>'SS3-Orifice1 (4)'!AE46</f>
        <v>4.4298609825366499</v>
      </c>
      <c r="AF35" s="118">
        <f>'SS3-Orifice1 (4)'!AF46</f>
        <v>1.61202879623881</v>
      </c>
      <c r="AG35" s="118">
        <f>'SS3-Orifice1 (4)'!AG46</f>
        <v>3.9523985332106899</v>
      </c>
      <c r="AH35" s="118">
        <f>'SS3-Orifice1 (4)'!AH46</f>
        <v>3.95252063365901</v>
      </c>
      <c r="AI35" s="118">
        <f>'SS3-Orifice1 (4)'!AI46</f>
        <v>0.32555167386574402</v>
      </c>
      <c r="AJ35" s="118">
        <f>'SS3-Orifice1 (4)'!AJ46</f>
        <v>4.9888720973377598</v>
      </c>
      <c r="AK35" s="118">
        <f>'SS3-Orifice1 (4)'!AK46</f>
        <v>3.9201599361046799</v>
      </c>
      <c r="AL35" s="118">
        <f>'SS3-Orifice1 (4)'!AL46</f>
        <v>0.52014343383737505</v>
      </c>
      <c r="AM35" s="118">
        <f>'SS3-Orifice1 (4)'!AM46</f>
        <v>295.48908173261901</v>
      </c>
      <c r="AN35" s="118">
        <f>'SS3-Orifice1 (4)'!AN46</f>
        <v>3.4000165022673001</v>
      </c>
      <c r="AO35" s="118">
        <f>'SS3-Orifice1 (4)'!AO46</f>
        <v>40309.335220403103</v>
      </c>
      <c r="AP35" s="118">
        <f>'SS3-Orifice1 (4)'!AP46</f>
        <v>956.65051609023601</v>
      </c>
      <c r="AQ35" s="118">
        <f>'SS3-Orifice1 (4)'!AQ46</f>
        <v>3185.4237644292398</v>
      </c>
      <c r="AR35" s="118">
        <f>'SS3-Orifice1 (4)'!AR46</f>
        <v>6113.1816984895304</v>
      </c>
      <c r="AS35" s="118">
        <f>'SS3-Orifice1 (4)'!AS46</f>
        <v>2996.8922898728301</v>
      </c>
      <c r="AT35" s="108">
        <f>'SS3-Orifice1 (4)'!AT46</f>
        <v>-6113.1816984895304</v>
      </c>
      <c r="AU35" s="109">
        <f t="shared" si="2"/>
        <v>0.13268423796867396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(4)'!I47</f>
        <v>0.5</v>
      </c>
      <c r="J36" s="118">
        <f>'SS3-Orifice1 (4)'!J47</f>
        <v>6</v>
      </c>
      <c r="K36" s="118">
        <f>'SS3-Orifice1 (4)'!K47</f>
        <v>0.48244140000000002</v>
      </c>
      <c r="L36" s="118">
        <f>'SS3-Orifice1 (4)'!L47</f>
        <v>1.946567E-3</v>
      </c>
      <c r="M36" s="118">
        <f>'SS3-Orifice1 (4)'!M47</f>
        <v>9.7328349999999998E-4</v>
      </c>
      <c r="N36" s="118">
        <f>'SS3-Orifice1 (4)'!N47</f>
        <v>7</v>
      </c>
      <c r="O36" s="118">
        <f>'SS3-Orifice1 (4)'!O47</f>
        <v>2.8260000000000001</v>
      </c>
      <c r="P36" s="118">
        <f>'SS3-Orifice1 (4)'!P47</f>
        <v>1.946567E-3</v>
      </c>
      <c r="Q36" s="118">
        <f>'SS3-Orifice1 (4)'!Q47</f>
        <v>9.7328349999999998E-4</v>
      </c>
      <c r="R36" s="118">
        <f>'SS3-Orifice1 (4)'!R47</f>
        <v>7</v>
      </c>
      <c r="S36" s="118">
        <f>'SS3-Orifice1 (4)'!S47</f>
        <v>2.8260000000000001</v>
      </c>
      <c r="T36" s="118">
        <f>'SS3-Orifice1 (4)'!T47</f>
        <v>3.4720000000000001E-12</v>
      </c>
      <c r="U36" s="118">
        <f>'SS3-Orifice1 (4)'!U47</f>
        <v>6.3629999999999995E-8</v>
      </c>
      <c r="V36" s="118">
        <f>'SS3-Orifice1 (4)'!V47</f>
        <v>1.20774</v>
      </c>
      <c r="W36" s="118">
        <f>'SS3-Orifice1 (4)'!W47</f>
        <v>4.6999999999999952E-2</v>
      </c>
      <c r="X36" s="118">
        <f>'SS3-Orifice1 (4)'!X47</f>
        <v>413744687.526057</v>
      </c>
      <c r="Y36" s="118">
        <f>'SS3-Orifice1 (4)'!Y47</f>
        <v>-50</v>
      </c>
      <c r="Z36" s="118">
        <f>'SS3-Orifice1 (4)'!Z47</f>
        <v>4</v>
      </c>
      <c r="AA36" s="118">
        <f>'SS3-Orifice1 (4)'!AA47</f>
        <v>0.114</v>
      </c>
      <c r="AB36" s="118">
        <f>'SS3-Orifice1 (4)'!AB47</f>
        <v>0.05</v>
      </c>
      <c r="AC36" s="118">
        <f>'SS3-Orifice1 (4)'!AC47</f>
        <v>4.8819913480263102</v>
      </c>
      <c r="AD36" s="118">
        <f>'SS3-Orifice1 (4)'!AD47</f>
        <v>0.42682518628121502</v>
      </c>
      <c r="AE36" s="118">
        <f>'SS3-Orifice1 (4)'!AE47</f>
        <v>4.3859646726685799</v>
      </c>
      <c r="AF36" s="118">
        <f>'SS3-Orifice1 (4)'!AF47</f>
        <v>1.7443513912608</v>
      </c>
      <c r="AG36" s="118">
        <f>'SS3-Orifice1 (4)'!AG47</f>
        <v>3.9622479529783998</v>
      </c>
      <c r="AH36" s="118">
        <f>'SS3-Orifice1 (4)'!AH47</f>
        <v>3.9635595493371798</v>
      </c>
      <c r="AI36" s="118">
        <f>'SS3-Orifice1 (4)'!AI47</f>
        <v>0.24925373173339699</v>
      </c>
      <c r="AJ36" s="118">
        <f>'SS3-Orifice1 (4)'!AJ47</f>
        <v>6.5142043290102798</v>
      </c>
      <c r="AK36" s="118">
        <f>'SS3-Orifice1 (4)'!AK47</f>
        <v>4.8819913480263102</v>
      </c>
      <c r="AL36" s="118">
        <f>'SS3-Orifice1 (4)'!AL47</f>
        <v>0.42682518628121502</v>
      </c>
      <c r="AM36" s="118">
        <f>'SS3-Orifice1 (4)'!AM47</f>
        <v>283.007850018162</v>
      </c>
      <c r="AN36" s="118">
        <f>'SS3-Orifice1 (4)'!AN47</f>
        <v>4.4551661617450904</v>
      </c>
      <c r="AO36" s="118">
        <f>'SS3-Orifice1 (4)'!AO47</f>
        <v>38326.185903392798</v>
      </c>
      <c r="AP36" s="118">
        <f>'SS3-Orifice1 (4)'!AP47</f>
        <v>712.70144742456</v>
      </c>
      <c r="AQ36" s="118">
        <f>'SS3-Orifice1 (4)'!AQ47</f>
        <v>2945.8754818254401</v>
      </c>
      <c r="AR36" s="118">
        <f>'SS3-Orifice1 (4)'!AR47</f>
        <v>6112.97343641726</v>
      </c>
      <c r="AS36" s="118">
        <f>'SS3-Orifice1 (4)'!AS47</f>
        <v>2217.03972226418</v>
      </c>
      <c r="AT36" s="108">
        <f>'SS3-Orifice1 (4)'!AT47</f>
        <v>-6112.97343641726</v>
      </c>
      <c r="AU36" s="109">
        <f t="shared" si="2"/>
        <v>8.7428501169665482E-2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(4)'!I48</f>
        <v>0.5</v>
      </c>
      <c r="J37" s="118">
        <f>'SS3-Orifice1 (4)'!J48</f>
        <v>6</v>
      </c>
      <c r="K37" s="118">
        <f>'SS3-Orifice1 (4)'!K48</f>
        <v>0.48244140000000002</v>
      </c>
      <c r="L37" s="118">
        <f>'SS3-Orifice1 (4)'!L48</f>
        <v>1.946567E-3</v>
      </c>
      <c r="M37" s="118">
        <f>'SS3-Orifice1 (4)'!M48</f>
        <v>9.7328349999999998E-4</v>
      </c>
      <c r="N37" s="118">
        <f>'SS3-Orifice1 (4)'!N48</f>
        <v>7</v>
      </c>
      <c r="O37" s="118">
        <f>'SS3-Orifice1 (4)'!O48</f>
        <v>2.8260000000000001</v>
      </c>
      <c r="P37" s="118">
        <f>'SS3-Orifice1 (4)'!P48</f>
        <v>1.946567E-3</v>
      </c>
      <c r="Q37" s="118">
        <f>'SS3-Orifice1 (4)'!Q48</f>
        <v>9.7328349999999998E-4</v>
      </c>
      <c r="R37" s="118">
        <f>'SS3-Orifice1 (4)'!R48</f>
        <v>7</v>
      </c>
      <c r="S37" s="118">
        <f>'SS3-Orifice1 (4)'!S48</f>
        <v>2.8260000000000001</v>
      </c>
      <c r="T37" s="118">
        <f>'SS3-Orifice1 (4)'!T48</f>
        <v>3.4720000000000001E-12</v>
      </c>
      <c r="U37" s="118">
        <f>'SS3-Orifice1 (4)'!U48</f>
        <v>6.3629999999999995E-8</v>
      </c>
      <c r="V37" s="118">
        <f>'SS3-Orifice1 (4)'!V48</f>
        <v>1.20774</v>
      </c>
      <c r="W37" s="118">
        <f>'SS3-Orifice1 (4)'!W48</f>
        <v>6.2999999999999987E-2</v>
      </c>
      <c r="X37" s="118">
        <f>'SS3-Orifice1 (4)'!X48</f>
        <v>743391880.84695303</v>
      </c>
      <c r="Y37" s="118">
        <f>'SS3-Orifice1 (4)'!Y48</f>
        <v>-50</v>
      </c>
      <c r="Z37" s="118">
        <f>'SS3-Orifice1 (4)'!Z48</f>
        <v>4</v>
      </c>
      <c r="AA37" s="118">
        <f>'SS3-Orifice1 (4)'!AA48</f>
        <v>0.114</v>
      </c>
      <c r="AB37" s="118">
        <f>'SS3-Orifice1 (4)'!AB48</f>
        <v>0.05</v>
      </c>
      <c r="AC37" s="118">
        <f>'SS3-Orifice1 (4)'!AC48</f>
        <v>5.55110169762502</v>
      </c>
      <c r="AD37" s="118">
        <f>'SS3-Orifice1 (4)'!AD48</f>
        <v>8.7722034806224994E-2</v>
      </c>
      <c r="AE37" s="118">
        <f>'SS3-Orifice1 (4)'!AE48</f>
        <v>4.3859649075957998</v>
      </c>
      <c r="AF37" s="118">
        <f>'SS3-Orifice1 (4)'!AF48</f>
        <v>1.8296902561531501</v>
      </c>
      <c r="AG37" s="118">
        <f>'SS3-Orifice1 (4)'!AG48</f>
        <v>3.9538951613238802</v>
      </c>
      <c r="AH37" s="118">
        <f>'SS3-Orifice1 (4)'!AH48</f>
        <v>3.95568980203186</v>
      </c>
      <c r="AI37" s="118">
        <f>'SS3-Orifice1 (4)'!AI48</f>
        <v>5.2960981823772103E-2</v>
      </c>
      <c r="AJ37" s="118">
        <f>'SS3-Orifice1 (4)'!AJ48</f>
        <v>8.9164601676899498</v>
      </c>
      <c r="AK37" s="118">
        <f>'SS3-Orifice1 (4)'!AK48</f>
        <v>5.55110169762502</v>
      </c>
      <c r="AL37" s="118">
        <f>'SS3-Orifice1 (4)'!AL48</f>
        <v>8.7722034806224994E-2</v>
      </c>
      <c r="AM37" s="118">
        <f>'SS3-Orifice1 (4)'!AM48</f>
        <v>693.54977658822804</v>
      </c>
      <c r="AN37" s="118">
        <f>'SS3-Orifice1 (4)'!AN48</f>
        <v>5.4633796628187996</v>
      </c>
      <c r="AO37" s="118">
        <f>'SS3-Orifice1 (4)'!AO48</f>
        <v>35550.890022799402</v>
      </c>
      <c r="AP37" s="118">
        <f>'SS3-Orifice1 (4)'!AP48</f>
        <v>450.18068900278303</v>
      </c>
      <c r="AQ37" s="118">
        <f>'SS3-Orifice1 (4)'!AQ48</f>
        <v>1670.03184928117</v>
      </c>
      <c r="AR37" s="118">
        <f>'SS3-Orifice1 (4)'!AR48</f>
        <v>4286.1292080113199</v>
      </c>
      <c r="AS37" s="118">
        <f>'SS3-Orifice1 (4)'!AS48</f>
        <v>1368.6082452436899</v>
      </c>
      <c r="AT37" s="108">
        <f>'SS3-Orifice1 (4)'!AT48</f>
        <v>-4286.1292080113199</v>
      </c>
      <c r="AU37" s="109">
        <f t="shared" si="2"/>
        <v>1.5802635149659738E-2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(4)'!I49</f>
        <v>0.5</v>
      </c>
      <c r="J38" s="112">
        <f>'SS3-Orifice1 (4)'!J49</f>
        <v>6</v>
      </c>
      <c r="K38" s="112">
        <f>'SS3-Orifice1 (4)'!K49</f>
        <v>0.48244140000000002</v>
      </c>
      <c r="L38" s="112">
        <f>'SS3-Orifice1 (4)'!L49</f>
        <v>1.946567E-3</v>
      </c>
      <c r="M38" s="112">
        <f>'SS3-Orifice1 (4)'!M49</f>
        <v>9.7328349999999998E-4</v>
      </c>
      <c r="N38" s="112">
        <f>'SS3-Orifice1 (4)'!N49</f>
        <v>7</v>
      </c>
      <c r="O38" s="112">
        <f>'SS3-Orifice1 (4)'!O49</f>
        <v>2.8260000000000001</v>
      </c>
      <c r="P38" s="112">
        <f>'SS3-Orifice1 (4)'!P49</f>
        <v>1.946567E-3</v>
      </c>
      <c r="Q38" s="112">
        <f>'SS3-Orifice1 (4)'!Q49</f>
        <v>9.7328349999999998E-4</v>
      </c>
      <c r="R38" s="112">
        <f>'SS3-Orifice1 (4)'!R49</f>
        <v>7</v>
      </c>
      <c r="S38" s="112">
        <f>'SS3-Orifice1 (4)'!S49</f>
        <v>2.8260000000000001</v>
      </c>
      <c r="T38" s="112">
        <f>'SS3-Orifice1 (4)'!T49</f>
        <v>3.4720000000000001E-12</v>
      </c>
      <c r="U38" s="112">
        <f>'SS3-Orifice1 (4)'!U49</f>
        <v>6.3629999999999995E-8</v>
      </c>
      <c r="V38" s="112">
        <f>'SS3-Orifice1 (4)'!V49</f>
        <v>1.20774</v>
      </c>
      <c r="W38" s="112">
        <f>'SS3-Orifice1 (4)'!W49</f>
        <v>0.12499999999999985</v>
      </c>
      <c r="X38" s="112">
        <f>'SS3-Orifice1 (4)'!X49</f>
        <v>2926555338.4312501</v>
      </c>
      <c r="Y38" s="112">
        <f>'SS3-Orifice1 (4)'!Y49</f>
        <v>-50</v>
      </c>
      <c r="Z38" s="112">
        <f>'SS3-Orifice1 (4)'!Z49</f>
        <v>4</v>
      </c>
      <c r="AA38" s="112">
        <f>'SS3-Orifice1 (4)'!AA49</f>
        <v>0.114</v>
      </c>
      <c r="AB38" s="112">
        <f>'SS3-Orifice1 (4)'!AB49</f>
        <v>0.05</v>
      </c>
      <c r="AC38" s="112">
        <f>'SS3-Orifice1 (4)'!AC49</f>
        <v>6.0720416587420596</v>
      </c>
      <c r="AD38" s="112">
        <f>'SS3-Orifice1 (4)'!AD49</f>
        <v>7.6692839088527795E-7</v>
      </c>
      <c r="AE38" s="112">
        <f>'SS3-Orifice1 (4)'!AE49</f>
        <v>4.3859646828118901</v>
      </c>
      <c r="AF38" s="112">
        <f>'SS3-Orifice1 (4)'!AF49</f>
        <v>1.6235544991433499</v>
      </c>
      <c r="AG38" s="112">
        <f>'SS3-Orifice1 (4)'!AG49</f>
        <v>3.9491789703879099</v>
      </c>
      <c r="AH38" s="112">
        <f>'SS3-Orifice1 (4)'!AH49</f>
        <v>3.95043073813769</v>
      </c>
      <c r="AI38" s="112">
        <f>'SS3-Orifice1 (4)'!AI49</f>
        <v>4.75048191121038E-7</v>
      </c>
      <c r="AJ38" s="112">
        <f>'SS3-Orifice1 (4)'!AJ49</f>
        <v>17.8060290189594</v>
      </c>
      <c r="AK38" s="112">
        <f>'SS3-Orifice1 (4)'!AK49</f>
        <v>6.0720416587420596</v>
      </c>
      <c r="AL38" s="112">
        <f>'SS3-Orifice1 (4)'!AL49</f>
        <v>7.6692839088527795E-7</v>
      </c>
      <c r="AM38" s="112">
        <f>'SS3-Orifice1 (4)'!AM49</f>
        <v>0</v>
      </c>
      <c r="AN38" s="112">
        <f>'SS3-Orifice1 (4)'!AN49</f>
        <v>6.0720408918136703</v>
      </c>
      <c r="AO38" s="112">
        <f>'SS3-Orifice1 (4)'!AO49</f>
        <v>35000.004420670797</v>
      </c>
      <c r="AP38" s="112">
        <f>'SS3-Orifice1 (4)'!AP49</f>
        <v>137.94280844302699</v>
      </c>
      <c r="AQ38" s="112">
        <f>'SS3-Orifice1 (4)'!AQ49</f>
        <v>682.42261219919897</v>
      </c>
      <c r="AR38" s="112">
        <f>'SS3-Orifice1 (4)'!AR49</f>
        <v>1360.3015871985001</v>
      </c>
      <c r="AS38" s="112">
        <f>'SS3-Orifice1 (4)'!AS49</f>
        <v>385.10116539812702</v>
      </c>
      <c r="AT38" s="113">
        <f>'SS3-Orifice1 (4)'!AT49</f>
        <v>-1360.3015871985001</v>
      </c>
      <c r="AU38" s="114">
        <f t="shared" ref="AU38:AU69" si="7">AL38/AK38</f>
        <v>1.263048631725234E-7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(4)'!I39</f>
        <v>0.75</v>
      </c>
      <c r="J39" s="118">
        <f>'SS4-Orifice1 (4)'!J39</f>
        <v>7</v>
      </c>
      <c r="K39" s="118">
        <f>'SS4-Orifice1 (4)'!K39</f>
        <v>0.48244140000000002</v>
      </c>
      <c r="L39" s="118">
        <f>'SS4-Orifice1 (4)'!L39</f>
        <v>1.946567E-3</v>
      </c>
      <c r="M39" s="118">
        <f>'SS4-Orifice1 (4)'!M39</f>
        <v>9.7328349999999998E-4</v>
      </c>
      <c r="N39" s="118">
        <f>'SS4-Orifice1 (4)'!N39</f>
        <v>7</v>
      </c>
      <c r="O39" s="118">
        <f>'SS4-Orifice1 (4)'!O39</f>
        <v>2.8260000000000001</v>
      </c>
      <c r="P39" s="118">
        <f>'SS4-Orifice1 (4)'!P39</f>
        <v>1.946567E-3</v>
      </c>
      <c r="Q39" s="118">
        <f>'SS4-Orifice1 (4)'!Q39</f>
        <v>9.7328349999999998E-4</v>
      </c>
      <c r="R39" s="118">
        <f>'SS4-Orifice1 (4)'!R39</f>
        <v>7</v>
      </c>
      <c r="S39" s="118">
        <f>'SS4-Orifice1 (4)'!S39</f>
        <v>2.8260000000000001</v>
      </c>
      <c r="T39" s="118">
        <f>'SS4-Orifice1 (4)'!T39</f>
        <v>3.4720000000000001E-12</v>
      </c>
      <c r="U39" s="118">
        <f>'SS4-Orifice1 (4)'!U39</f>
        <v>6.3629999999999995E-8</v>
      </c>
      <c r="V39" s="118">
        <f>'SS4-Orifice1 (4)'!V39</f>
        <v>1.20774</v>
      </c>
      <c r="W39" s="118">
        <f>'SS4-Orifice1 (4)'!W39</f>
        <v>9.9999999999999985E-3</v>
      </c>
      <c r="X39" s="118">
        <f>'SS4-Orifice1 (4)'!X39</f>
        <v>18729954.165959999</v>
      </c>
      <c r="Y39" s="118">
        <f>'SS4-Orifice1 (4)'!Y39</f>
        <v>-50</v>
      </c>
      <c r="Z39" s="118">
        <f>'SS4-Orifice1 (4)'!Z39</f>
        <v>4</v>
      </c>
      <c r="AA39" s="118">
        <f>'SS4-Orifice1 (4)'!AA39</f>
        <v>0.114</v>
      </c>
      <c r="AB39" s="118">
        <f>'SS4-Orifice1 (4)'!AB39</f>
        <v>0.05</v>
      </c>
      <c r="AC39" s="118">
        <f>'SS4-Orifice1 (4)'!AC39</f>
        <v>1.1265584190225499</v>
      </c>
      <c r="AD39" s="118">
        <f>'SS4-Orifice1 (4)'!AD39</f>
        <v>0.88342223822150201</v>
      </c>
      <c r="AE39" s="118">
        <f>'SS4-Orifice1 (4)'!AE39</f>
        <v>5.6934419847263298</v>
      </c>
      <c r="AF39" s="118">
        <f>'SS4-Orifice1 (4)'!AF39</f>
        <v>2.7501736695306298</v>
      </c>
      <c r="AG39" s="118">
        <f>'SS4-Orifice1 (4)'!AG39</f>
        <v>3.97920944913841</v>
      </c>
      <c r="AH39" s="118">
        <f>'SS4-Orifice1 (4)'!AH39</f>
        <v>3.96377115321412</v>
      </c>
      <c r="AI39" s="118">
        <f>'SS4-Orifice1 (4)'!AI39</f>
        <v>0.55860119480827997</v>
      </c>
      <c r="AJ39" s="118">
        <f>'SS4-Orifice1 (4)'!AJ39</f>
        <v>1.2315087243023499</v>
      </c>
      <c r="AK39" s="118">
        <f>'SS4-Orifice1 (4)'!AK39</f>
        <v>1.1265584190225499</v>
      </c>
      <c r="AL39" s="118">
        <f>'SS4-Orifice1 (4)'!AL39</f>
        <v>0.88342223822150201</v>
      </c>
      <c r="AM39" s="118">
        <f>'SS4-Orifice1 (4)'!AM39</f>
        <v>181.69009331728901</v>
      </c>
      <c r="AN39" s="118">
        <f>'SS4-Orifice1 (4)'!AN39</f>
        <v>0.24313618080104299</v>
      </c>
      <c r="AO39" s="118">
        <f>'SS4-Orifice1 (4)'!AO39</f>
        <v>161512.95940408701</v>
      </c>
      <c r="AP39" s="118">
        <f>'SS4-Orifice1 (4)'!AP39</f>
        <v>1310.83763751795</v>
      </c>
      <c r="AQ39" s="118">
        <f>'SS4-Orifice1 (4)'!AQ39</f>
        <v>4108.8478597174399</v>
      </c>
      <c r="AR39" s="118">
        <f>'SS4-Orifice1 (4)'!AR39</f>
        <v>6126.6495637919797</v>
      </c>
      <c r="AS39" s="118">
        <f>'SS4-Orifice1 (4)'!AS39</f>
        <v>3127.3333223435602</v>
      </c>
      <c r="AT39" s="108">
        <f>'SS4-Orifice1 (4)'!AT39</f>
        <v>-6126.6495637919797</v>
      </c>
      <c r="AU39" s="115">
        <f t="shared" si="7"/>
        <v>0.78417792038516454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(4)'!I40</f>
        <v>0.75</v>
      </c>
      <c r="J40" s="118">
        <f>'SS4-Orifice1 (4)'!J40</f>
        <v>7</v>
      </c>
      <c r="K40" s="118">
        <f>'SS4-Orifice1 (4)'!K40</f>
        <v>0.48244140000000002</v>
      </c>
      <c r="L40" s="118">
        <f>'SS4-Orifice1 (4)'!L40</f>
        <v>1.946567E-3</v>
      </c>
      <c r="M40" s="118">
        <f>'SS4-Orifice1 (4)'!M40</f>
        <v>9.7328349999999998E-4</v>
      </c>
      <c r="N40" s="118">
        <f>'SS4-Orifice1 (4)'!N40</f>
        <v>7</v>
      </c>
      <c r="O40" s="118">
        <f>'SS4-Orifice1 (4)'!O40</f>
        <v>2.8260000000000001</v>
      </c>
      <c r="P40" s="118">
        <f>'SS4-Orifice1 (4)'!P40</f>
        <v>1.946567E-3</v>
      </c>
      <c r="Q40" s="118">
        <f>'SS4-Orifice1 (4)'!Q40</f>
        <v>9.7328349999999998E-4</v>
      </c>
      <c r="R40" s="118">
        <f>'SS4-Orifice1 (4)'!R40</f>
        <v>7</v>
      </c>
      <c r="S40" s="118">
        <f>'SS4-Orifice1 (4)'!S40</f>
        <v>2.8260000000000001</v>
      </c>
      <c r="T40" s="118">
        <f>'SS4-Orifice1 (4)'!T40</f>
        <v>3.4720000000000001E-12</v>
      </c>
      <c r="U40" s="118">
        <f>'SS4-Orifice1 (4)'!U40</f>
        <v>6.3629999999999995E-8</v>
      </c>
      <c r="V40" s="118">
        <f>'SS4-Orifice1 (4)'!V40</f>
        <v>1.20774</v>
      </c>
      <c r="W40" s="118">
        <f>'SS4-Orifice1 (4)'!W40</f>
        <v>1.6000000000000011E-2</v>
      </c>
      <c r="X40" s="118">
        <f>'SS4-Orifice1 (4)'!X40</f>
        <v>47948682.664857604</v>
      </c>
      <c r="Y40" s="118">
        <f>'SS4-Orifice1 (4)'!Y40</f>
        <v>-50</v>
      </c>
      <c r="Z40" s="118">
        <f>'SS4-Orifice1 (4)'!Z40</f>
        <v>4</v>
      </c>
      <c r="AA40" s="118">
        <f>'SS4-Orifice1 (4)'!AA40</f>
        <v>0.114</v>
      </c>
      <c r="AB40" s="118">
        <f>'SS4-Orifice1 (4)'!AB40</f>
        <v>0.05</v>
      </c>
      <c r="AC40" s="118">
        <f>'SS4-Orifice1 (4)'!AC40</f>
        <v>1.45123595617904</v>
      </c>
      <c r="AD40" s="118">
        <f>'SS4-Orifice1 (4)'!AD40</f>
        <v>0.83801672101797298</v>
      </c>
      <c r="AE40" s="118">
        <f>'SS4-Orifice1 (4)'!AE40</f>
        <v>5.6758153035524899</v>
      </c>
      <c r="AF40" s="118">
        <f>'SS4-Orifice1 (4)'!AF40</f>
        <v>2.5887544981020398</v>
      </c>
      <c r="AG40" s="118">
        <f>'SS4-Orifice1 (4)'!AG40</f>
        <v>4.0015728915065596</v>
      </c>
      <c r="AH40" s="118">
        <f>'SS4-Orifice1 (4)'!AH40</f>
        <v>3.9858528136359999</v>
      </c>
      <c r="AI40" s="118">
        <f>'SS4-Orifice1 (4)'!AI40</f>
        <v>0.530187364576725</v>
      </c>
      <c r="AJ40" s="118">
        <f>'SS4-Orifice1 (4)'!AJ40</f>
        <v>1.6223408997864199</v>
      </c>
      <c r="AK40" s="118">
        <f>'SS4-Orifice1 (4)'!AK40</f>
        <v>1.45123595617904</v>
      </c>
      <c r="AL40" s="118">
        <f>'SS4-Orifice1 (4)'!AL40</f>
        <v>0.83801672101797298</v>
      </c>
      <c r="AM40" s="118">
        <f>'SS4-Orifice1 (4)'!AM40</f>
        <v>191.44012465273801</v>
      </c>
      <c r="AN40" s="118">
        <f>'SS4-Orifice1 (4)'!AN40</f>
        <v>0.61321923516106702</v>
      </c>
      <c r="AO40" s="118">
        <f>'SS4-Orifice1 (4)'!AO40</f>
        <v>82569.998724460806</v>
      </c>
      <c r="AP40" s="118">
        <f>'SS4-Orifice1 (4)'!AP40</f>
        <v>1399.6737110276599</v>
      </c>
      <c r="AQ40" s="118">
        <f>'SS4-Orifice1 (4)'!AQ40</f>
        <v>4108.7449577540701</v>
      </c>
      <c r="AR40" s="118">
        <f>'SS4-Orifice1 (4)'!AR40</f>
        <v>6126.5554604210301</v>
      </c>
      <c r="AS40" s="118">
        <f>'SS4-Orifice1 (4)'!AS40</f>
        <v>3325.8707387478598</v>
      </c>
      <c r="AT40" s="108">
        <f>'SS4-Orifice1 (4)'!AT40</f>
        <v>-6126.5554604210301</v>
      </c>
      <c r="AU40" s="109">
        <f t="shared" si="7"/>
        <v>0.57745035702146441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(4)'!I41</f>
        <v>0.75</v>
      </c>
      <c r="J41" s="118">
        <f>'SS4-Orifice1 (4)'!J41</f>
        <v>7</v>
      </c>
      <c r="K41" s="118">
        <f>'SS4-Orifice1 (4)'!K41</f>
        <v>0.48244140000000002</v>
      </c>
      <c r="L41" s="118">
        <f>'SS4-Orifice1 (4)'!L41</f>
        <v>1.946567E-3</v>
      </c>
      <c r="M41" s="118">
        <f>'SS4-Orifice1 (4)'!M41</f>
        <v>9.7328349999999998E-4</v>
      </c>
      <c r="N41" s="118">
        <f>'SS4-Orifice1 (4)'!N41</f>
        <v>7</v>
      </c>
      <c r="O41" s="118">
        <f>'SS4-Orifice1 (4)'!O41</f>
        <v>2.8260000000000001</v>
      </c>
      <c r="P41" s="118">
        <f>'SS4-Orifice1 (4)'!P41</f>
        <v>1.946567E-3</v>
      </c>
      <c r="Q41" s="118">
        <f>'SS4-Orifice1 (4)'!Q41</f>
        <v>9.7328349999999998E-4</v>
      </c>
      <c r="R41" s="118">
        <f>'SS4-Orifice1 (4)'!R41</f>
        <v>7</v>
      </c>
      <c r="S41" s="118">
        <f>'SS4-Orifice1 (4)'!S41</f>
        <v>2.8260000000000001</v>
      </c>
      <c r="T41" s="118">
        <f>'SS4-Orifice1 (4)'!T41</f>
        <v>3.4720000000000001E-12</v>
      </c>
      <c r="U41" s="118">
        <f>'SS4-Orifice1 (4)'!U41</f>
        <v>6.3629999999999995E-8</v>
      </c>
      <c r="V41" s="118">
        <f>'SS4-Orifice1 (4)'!V41</f>
        <v>1.20774</v>
      </c>
      <c r="W41" s="118">
        <f>'SS4-Orifice1 (4)'!W41</f>
        <v>1.7999999999999992E-2</v>
      </c>
      <c r="X41" s="118">
        <f>'SS4-Orifice1 (4)'!X41</f>
        <v>60685051.497710504</v>
      </c>
      <c r="Y41" s="118">
        <f>'SS4-Orifice1 (4)'!Y41</f>
        <v>-50</v>
      </c>
      <c r="Z41" s="118">
        <f>'SS4-Orifice1 (4)'!Z41</f>
        <v>4</v>
      </c>
      <c r="AA41" s="118">
        <f>'SS4-Orifice1 (4)'!AA41</f>
        <v>0.114</v>
      </c>
      <c r="AB41" s="118">
        <f>'SS4-Orifice1 (4)'!AB41</f>
        <v>0.05</v>
      </c>
      <c r="AC41" s="118">
        <f>'SS4-Orifice1 (4)'!AC41</f>
        <v>1.6041453653635001</v>
      </c>
      <c r="AD41" s="118">
        <f>'SS4-Orifice1 (4)'!AD41</f>
        <v>0.83021081847945499</v>
      </c>
      <c r="AE41" s="118">
        <f>'SS4-Orifice1 (4)'!AE41</f>
        <v>5.69287879368951</v>
      </c>
      <c r="AF41" s="118">
        <f>'SS4-Orifice1 (4)'!AF41</f>
        <v>2.6622564368022799</v>
      </c>
      <c r="AG41" s="118">
        <f>'SS4-Orifice1 (4)'!AG41</f>
        <v>3.9937344111812298</v>
      </c>
      <c r="AH41" s="118">
        <f>'SS4-Orifice1 (4)'!AH41</f>
        <v>3.9772857546517502</v>
      </c>
      <c r="AI41" s="118">
        <f>'SS4-Orifice1 (4)'!AI41</f>
        <v>0.51819598074310302</v>
      </c>
      <c r="AJ41" s="118">
        <f>'SS4-Orifice1 (4)'!AJ41</f>
        <v>1.79270275703805</v>
      </c>
      <c r="AK41" s="118">
        <f>'SS4-Orifice1 (4)'!AK41</f>
        <v>1.6041453653635001</v>
      </c>
      <c r="AL41" s="118">
        <f>'SS4-Orifice1 (4)'!AL41</f>
        <v>0.83021081847945499</v>
      </c>
      <c r="AM41" s="118">
        <f>'SS4-Orifice1 (4)'!AM41</f>
        <v>193.209502549593</v>
      </c>
      <c r="AN41" s="118">
        <f>'SS4-Orifice1 (4)'!AN41</f>
        <v>0.77393454688404395</v>
      </c>
      <c r="AO41" s="118">
        <f>'SS4-Orifice1 (4)'!AO41</f>
        <v>72338.773396070697</v>
      </c>
      <c r="AP41" s="118">
        <f>'SS4-Orifice1 (4)'!AP41</f>
        <v>1412.48136147987</v>
      </c>
      <c r="AQ41" s="118">
        <f>'SS4-Orifice1 (4)'!AQ41</f>
        <v>4108.6391442460199</v>
      </c>
      <c r="AR41" s="118">
        <f>'SS4-Orifice1 (4)'!AR41</f>
        <v>6126.5911585038702</v>
      </c>
      <c r="AS41" s="118">
        <f>'SS4-Orifice1 (4)'!AS41</f>
        <v>3409.42060355488</v>
      </c>
      <c r="AT41" s="108">
        <f>'SS4-Orifice1 (4)'!AT41</f>
        <v>-6126.5911585038702</v>
      </c>
      <c r="AU41" s="109">
        <f t="shared" si="7"/>
        <v>0.51754088900249318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(4)'!I42</f>
        <v>0.75</v>
      </c>
      <c r="J42" s="118">
        <f>'SS4-Orifice1 (4)'!J42</f>
        <v>7</v>
      </c>
      <c r="K42" s="118">
        <f>'SS4-Orifice1 (4)'!K42</f>
        <v>0.48244140000000002</v>
      </c>
      <c r="L42" s="118">
        <f>'SS4-Orifice1 (4)'!L42</f>
        <v>1.946567E-3</v>
      </c>
      <c r="M42" s="118">
        <f>'SS4-Orifice1 (4)'!M42</f>
        <v>9.7328349999999998E-4</v>
      </c>
      <c r="N42" s="118">
        <f>'SS4-Orifice1 (4)'!N42</f>
        <v>7</v>
      </c>
      <c r="O42" s="118">
        <f>'SS4-Orifice1 (4)'!O42</f>
        <v>2.8260000000000001</v>
      </c>
      <c r="P42" s="118">
        <f>'SS4-Orifice1 (4)'!P42</f>
        <v>1.946567E-3</v>
      </c>
      <c r="Q42" s="118">
        <f>'SS4-Orifice1 (4)'!Q42</f>
        <v>9.7328349999999998E-4</v>
      </c>
      <c r="R42" s="118">
        <f>'SS4-Orifice1 (4)'!R42</f>
        <v>7</v>
      </c>
      <c r="S42" s="118">
        <f>'SS4-Orifice1 (4)'!S42</f>
        <v>2.8260000000000001</v>
      </c>
      <c r="T42" s="118">
        <f>'SS4-Orifice1 (4)'!T42</f>
        <v>3.4720000000000001E-12</v>
      </c>
      <c r="U42" s="118">
        <f>'SS4-Orifice1 (4)'!U42</f>
        <v>6.3629999999999995E-8</v>
      </c>
      <c r="V42" s="118">
        <f>'SS4-Orifice1 (4)'!V42</f>
        <v>1.20774</v>
      </c>
      <c r="W42" s="118">
        <f>'SS4-Orifice1 (4)'!W42</f>
        <v>1.999999999999999E-2</v>
      </c>
      <c r="X42" s="118">
        <f>'SS4-Orifice1 (4)'!X42</f>
        <v>74919816.6638401</v>
      </c>
      <c r="Y42" s="118">
        <f>'SS4-Orifice1 (4)'!Y42</f>
        <v>-50</v>
      </c>
      <c r="Z42" s="118">
        <f>'SS4-Orifice1 (4)'!Z42</f>
        <v>4</v>
      </c>
      <c r="AA42" s="118">
        <f>'SS4-Orifice1 (4)'!AA42</f>
        <v>0.114</v>
      </c>
      <c r="AB42" s="118">
        <f>'SS4-Orifice1 (4)'!AB42</f>
        <v>0.05</v>
      </c>
      <c r="AC42" s="118">
        <f>'SS4-Orifice1 (4)'!AC42</f>
        <v>1.76216907403304</v>
      </c>
      <c r="AD42" s="118">
        <f>'SS4-Orifice1 (4)'!AD42</f>
        <v>0.81243383858828999</v>
      </c>
      <c r="AE42" s="118">
        <f>'SS4-Orifice1 (4)'!AE42</f>
        <v>5.6926231608784601</v>
      </c>
      <c r="AF42" s="118">
        <f>'SS4-Orifice1 (4)'!AF42</f>
        <v>2.6412867421751201</v>
      </c>
      <c r="AG42" s="118">
        <f>'SS4-Orifice1 (4)'!AG42</f>
        <v>3.9799881991216601</v>
      </c>
      <c r="AH42" s="118">
        <f>'SS4-Orifice1 (4)'!AH42</f>
        <v>3.9669586108149</v>
      </c>
      <c r="AI42" s="118">
        <f>'SS4-Orifice1 (4)'!AI42</f>
        <v>0.50520607379229698</v>
      </c>
      <c r="AJ42" s="118">
        <f>'SS4-Orifice1 (4)'!AJ42</f>
        <v>1.98310665025481</v>
      </c>
      <c r="AK42" s="118">
        <f>'SS4-Orifice1 (4)'!AK42</f>
        <v>1.76216907403304</v>
      </c>
      <c r="AL42" s="118">
        <f>'SS4-Orifice1 (4)'!AL42</f>
        <v>0.81243383858828999</v>
      </c>
      <c r="AM42" s="118">
        <f>'SS4-Orifice1 (4)'!AM42</f>
        <v>197.388777467626</v>
      </c>
      <c r="AN42" s="118">
        <f>'SS4-Orifice1 (4)'!AN42</f>
        <v>0.94973523544475302</v>
      </c>
      <c r="AO42" s="118">
        <f>'SS4-Orifice1 (4)'!AO42</f>
        <v>64772.086444476903</v>
      </c>
      <c r="AP42" s="118">
        <f>'SS4-Orifice1 (4)'!AP42</f>
        <v>1433.34226509768</v>
      </c>
      <c r="AQ42" s="118">
        <f>'SS4-Orifice1 (4)'!AQ42</f>
        <v>4108.6782663412396</v>
      </c>
      <c r="AR42" s="118">
        <f>'SS4-Orifice1 (4)'!AR42</f>
        <v>6126.4528655233898</v>
      </c>
      <c r="AS42" s="118">
        <f>'SS4-Orifice1 (4)'!AS42</f>
        <v>3370.9735343279699</v>
      </c>
      <c r="AT42" s="108">
        <f>'SS4-Orifice1 (4)'!AT42</f>
        <v>-6126.4528655233898</v>
      </c>
      <c r="AU42" s="109">
        <f t="shared" si="7"/>
        <v>0.46104193437516722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(4)'!I43</f>
        <v>0.75</v>
      </c>
      <c r="J43" s="118">
        <f>'SS4-Orifice1 (4)'!J43</f>
        <v>7</v>
      </c>
      <c r="K43" s="118">
        <f>'SS4-Orifice1 (4)'!K43</f>
        <v>0.48244140000000002</v>
      </c>
      <c r="L43" s="118">
        <f>'SS4-Orifice1 (4)'!L43</f>
        <v>1.946567E-3</v>
      </c>
      <c r="M43" s="118">
        <f>'SS4-Orifice1 (4)'!M43</f>
        <v>9.7328349999999998E-4</v>
      </c>
      <c r="N43" s="118">
        <f>'SS4-Orifice1 (4)'!N43</f>
        <v>7</v>
      </c>
      <c r="O43" s="118">
        <f>'SS4-Orifice1 (4)'!O43</f>
        <v>2.8260000000000001</v>
      </c>
      <c r="P43" s="118">
        <f>'SS4-Orifice1 (4)'!P43</f>
        <v>1.946567E-3</v>
      </c>
      <c r="Q43" s="118">
        <f>'SS4-Orifice1 (4)'!Q43</f>
        <v>9.7328349999999998E-4</v>
      </c>
      <c r="R43" s="118">
        <f>'SS4-Orifice1 (4)'!R43</f>
        <v>7</v>
      </c>
      <c r="S43" s="118">
        <f>'SS4-Orifice1 (4)'!S43</f>
        <v>2.8260000000000001</v>
      </c>
      <c r="T43" s="118">
        <f>'SS4-Orifice1 (4)'!T43</f>
        <v>3.4720000000000001E-12</v>
      </c>
      <c r="U43" s="118">
        <f>'SS4-Orifice1 (4)'!U43</f>
        <v>6.3629999999999995E-8</v>
      </c>
      <c r="V43" s="118">
        <f>'SS4-Orifice1 (4)'!V43</f>
        <v>1.20774</v>
      </c>
      <c r="W43" s="118">
        <f>'SS4-Orifice1 (4)'!W43</f>
        <v>2.8999999999999998E-2</v>
      </c>
      <c r="X43" s="118">
        <f>'SS4-Orifice1 (4)'!X43</f>
        <v>157518914.53572401</v>
      </c>
      <c r="Y43" s="118">
        <f>'SS4-Orifice1 (4)'!Y43</f>
        <v>-50</v>
      </c>
      <c r="Z43" s="118">
        <f>'SS4-Orifice1 (4)'!Z43</f>
        <v>4</v>
      </c>
      <c r="AA43" s="118">
        <f>'SS4-Orifice1 (4)'!AA43</f>
        <v>0.114</v>
      </c>
      <c r="AB43" s="118">
        <f>'SS4-Orifice1 (4)'!AB43</f>
        <v>0.05</v>
      </c>
      <c r="AC43" s="118">
        <f>'SS4-Orifice1 (4)'!AC43</f>
        <v>2.6534483583883199</v>
      </c>
      <c r="AD43" s="118">
        <f>'SS4-Orifice1 (4)'!AD43</f>
        <v>0.72121165962377198</v>
      </c>
      <c r="AE43" s="118">
        <f>'SS4-Orifice1 (4)'!AE43</f>
        <v>5.6934459789889997</v>
      </c>
      <c r="AF43" s="118">
        <f>'SS4-Orifice1 (4)'!AF43</f>
        <v>2.4312581964762399</v>
      </c>
      <c r="AG43" s="118">
        <f>'SS4-Orifice1 (4)'!AG43</f>
        <v>3.98545906121011</v>
      </c>
      <c r="AH43" s="118">
        <f>'SS4-Orifice1 (4)'!AH43</f>
        <v>3.9751152641990801</v>
      </c>
      <c r="AI43" s="118">
        <f>'SS4-Orifice1 (4)'!AI43</f>
        <v>0.43664573924014</v>
      </c>
      <c r="AJ43" s="118">
        <f>'SS4-Orifice1 (4)'!AJ43</f>
        <v>3.0879374016247301</v>
      </c>
      <c r="AK43" s="118">
        <f>'SS4-Orifice1 (4)'!AK43</f>
        <v>2.6534483583883199</v>
      </c>
      <c r="AL43" s="118">
        <f>'SS4-Orifice1 (4)'!AL43</f>
        <v>0.72121165962377198</v>
      </c>
      <c r="AM43" s="118">
        <f>'SS4-Orifice1 (4)'!AM43</f>
        <v>221.85748262237999</v>
      </c>
      <c r="AN43" s="118">
        <f>'SS4-Orifice1 (4)'!AN43</f>
        <v>1.9322366987645501</v>
      </c>
      <c r="AO43" s="118">
        <f>'SS4-Orifice1 (4)'!AO43</f>
        <v>47981.480356090899</v>
      </c>
      <c r="AP43" s="118">
        <f>'SS4-Orifice1 (4)'!AP43</f>
        <v>1295.6597949020299</v>
      </c>
      <c r="AQ43" s="118">
        <f>'SS4-Orifice1 (4)'!AQ43</f>
        <v>4108.4126312317403</v>
      </c>
      <c r="AR43" s="118">
        <f>'SS4-Orifice1 (4)'!AR43</f>
        <v>6126.4855909129501</v>
      </c>
      <c r="AS43" s="118">
        <f>'SS4-Orifice1 (4)'!AS43</f>
        <v>3035.4719708124098</v>
      </c>
      <c r="AT43" s="108">
        <f>'SS4-Orifice1 (4)'!AT43</f>
        <v>-6126.4855909129501</v>
      </c>
      <c r="AU43" s="109">
        <f t="shared" si="7"/>
        <v>0.2718016566419364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(4)'!I44</f>
        <v>0.75</v>
      </c>
      <c r="J44" s="118">
        <f>'SS4-Orifice1 (4)'!J44</f>
        <v>7</v>
      </c>
      <c r="K44" s="118">
        <f>'SS4-Orifice1 (4)'!K44</f>
        <v>0.48244140000000002</v>
      </c>
      <c r="L44" s="118">
        <f>'SS4-Orifice1 (4)'!L44</f>
        <v>1.946567E-3</v>
      </c>
      <c r="M44" s="118">
        <f>'SS4-Orifice1 (4)'!M44</f>
        <v>9.7328349999999998E-4</v>
      </c>
      <c r="N44" s="118">
        <f>'SS4-Orifice1 (4)'!N44</f>
        <v>7</v>
      </c>
      <c r="O44" s="118">
        <f>'SS4-Orifice1 (4)'!O44</f>
        <v>2.8260000000000001</v>
      </c>
      <c r="P44" s="118">
        <f>'SS4-Orifice1 (4)'!P44</f>
        <v>1.946567E-3</v>
      </c>
      <c r="Q44" s="118">
        <f>'SS4-Orifice1 (4)'!Q44</f>
        <v>9.7328349999999998E-4</v>
      </c>
      <c r="R44" s="118">
        <f>'SS4-Orifice1 (4)'!R44</f>
        <v>7</v>
      </c>
      <c r="S44" s="118">
        <f>'SS4-Orifice1 (4)'!S44</f>
        <v>2.8260000000000001</v>
      </c>
      <c r="T44" s="118">
        <f>'SS4-Orifice1 (4)'!T44</f>
        <v>3.4720000000000001E-12</v>
      </c>
      <c r="U44" s="118">
        <f>'SS4-Orifice1 (4)'!U44</f>
        <v>6.3629999999999995E-8</v>
      </c>
      <c r="V44" s="118">
        <f>'SS4-Orifice1 (4)'!V44</f>
        <v>1.20774</v>
      </c>
      <c r="W44" s="118">
        <f>'SS4-Orifice1 (4)'!W44</f>
        <v>3.2000000000000001E-2</v>
      </c>
      <c r="X44" s="118">
        <f>'SS4-Orifice1 (4)'!X44</f>
        <v>191794730.65943101</v>
      </c>
      <c r="Y44" s="118">
        <f>'SS4-Orifice1 (4)'!Y44</f>
        <v>-50</v>
      </c>
      <c r="Z44" s="118">
        <f>'SS4-Orifice1 (4)'!Z44</f>
        <v>4</v>
      </c>
      <c r="AA44" s="118">
        <f>'SS4-Orifice1 (4)'!AA44</f>
        <v>0.114</v>
      </c>
      <c r="AB44" s="118">
        <f>'SS4-Orifice1 (4)'!AB44</f>
        <v>0.05</v>
      </c>
      <c r="AC44" s="118">
        <f>'SS4-Orifice1 (4)'!AC44</f>
        <v>2.98011376215702</v>
      </c>
      <c r="AD44" s="118">
        <f>'SS4-Orifice1 (4)'!AD44</f>
        <v>0.67124577883361003</v>
      </c>
      <c r="AE44" s="118">
        <f>'SS4-Orifice1 (4)'!AE44</f>
        <v>5.68322865507269</v>
      </c>
      <c r="AF44" s="118">
        <f>'SS4-Orifice1 (4)'!AF44</f>
        <v>2.3439870359018302</v>
      </c>
      <c r="AG44" s="118">
        <f>'SS4-Orifice1 (4)'!AG44</f>
        <v>4.0201585183195396</v>
      </c>
      <c r="AH44" s="118">
        <f>'SS4-Orifice1 (4)'!AH44</f>
        <v>4.0063481087944499</v>
      </c>
      <c r="AI44" s="118">
        <f>'SS4-Orifice1 (4)'!AI44</f>
        <v>0.41025705515057498</v>
      </c>
      <c r="AJ44" s="118">
        <f>'SS4-Orifice1 (4)'!AJ44</f>
        <v>3.5463982526756399</v>
      </c>
      <c r="AK44" s="118">
        <f>'SS4-Orifice1 (4)'!AK44</f>
        <v>2.98011376215702</v>
      </c>
      <c r="AL44" s="118">
        <f>'SS4-Orifice1 (4)'!AL44</f>
        <v>0.67124577883361003</v>
      </c>
      <c r="AM44" s="118">
        <f>'SS4-Orifice1 (4)'!AM44</f>
        <v>237.896887721078</v>
      </c>
      <c r="AN44" s="118">
        <f>'SS4-Orifice1 (4)'!AN44</f>
        <v>2.30886798332341</v>
      </c>
      <c r="AO44" s="118">
        <f>'SS4-Orifice1 (4)'!AO44</f>
        <v>45106.587896721103</v>
      </c>
      <c r="AP44" s="118">
        <f>'SS4-Orifice1 (4)'!AP44</f>
        <v>1296.30073547589</v>
      </c>
      <c r="AQ44" s="118">
        <f>'SS4-Orifice1 (4)'!AQ44</f>
        <v>4108.34665757929</v>
      </c>
      <c r="AR44" s="118">
        <f>'SS4-Orifice1 (4)'!AR44</f>
        <v>6126.4365317188904</v>
      </c>
      <c r="AS44" s="118">
        <f>'SS4-Orifice1 (4)'!AS44</f>
        <v>3008.2220253452601</v>
      </c>
      <c r="AT44" s="108">
        <f>'SS4-Orifice1 (4)'!AT44</f>
        <v>-6126.4365317188904</v>
      </c>
      <c r="AU44" s="109">
        <f t="shared" si="7"/>
        <v>0.22524166270342622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(4)'!I45</f>
        <v>0.75</v>
      </c>
      <c r="J45" s="118">
        <f>'SS4-Orifice1 (4)'!J45</f>
        <v>7</v>
      </c>
      <c r="K45" s="118">
        <f>'SS4-Orifice1 (4)'!K45</f>
        <v>0.48244140000000002</v>
      </c>
      <c r="L45" s="118">
        <f>'SS4-Orifice1 (4)'!L45</f>
        <v>1.946567E-3</v>
      </c>
      <c r="M45" s="118">
        <f>'SS4-Orifice1 (4)'!M45</f>
        <v>9.7328349999999998E-4</v>
      </c>
      <c r="N45" s="118">
        <f>'SS4-Orifice1 (4)'!N45</f>
        <v>7</v>
      </c>
      <c r="O45" s="118">
        <f>'SS4-Orifice1 (4)'!O45</f>
        <v>2.8260000000000001</v>
      </c>
      <c r="P45" s="118">
        <f>'SS4-Orifice1 (4)'!P45</f>
        <v>1.946567E-3</v>
      </c>
      <c r="Q45" s="118">
        <f>'SS4-Orifice1 (4)'!Q45</f>
        <v>9.7328349999999998E-4</v>
      </c>
      <c r="R45" s="118">
        <f>'SS4-Orifice1 (4)'!R45</f>
        <v>7</v>
      </c>
      <c r="S45" s="118">
        <f>'SS4-Orifice1 (4)'!S45</f>
        <v>2.8260000000000001</v>
      </c>
      <c r="T45" s="118">
        <f>'SS4-Orifice1 (4)'!T45</f>
        <v>3.4720000000000001E-12</v>
      </c>
      <c r="U45" s="118">
        <f>'SS4-Orifice1 (4)'!U45</f>
        <v>6.3629999999999995E-8</v>
      </c>
      <c r="V45" s="118">
        <f>'SS4-Orifice1 (4)'!V45</f>
        <v>1.20774</v>
      </c>
      <c r="W45" s="118">
        <f>'SS4-Orifice1 (4)'!W45</f>
        <v>3.2999999999999995E-2</v>
      </c>
      <c r="X45" s="118">
        <f>'SS4-Orifice1 (4)'!X45</f>
        <v>203969200.86730501</v>
      </c>
      <c r="Y45" s="118">
        <f>'SS4-Orifice1 (4)'!Y45</f>
        <v>-50</v>
      </c>
      <c r="Z45" s="118">
        <f>'SS4-Orifice1 (4)'!Z45</f>
        <v>4</v>
      </c>
      <c r="AA45" s="118">
        <f>'SS4-Orifice1 (4)'!AA45</f>
        <v>0.114</v>
      </c>
      <c r="AB45" s="118">
        <f>'SS4-Orifice1 (4)'!AB45</f>
        <v>0.05</v>
      </c>
      <c r="AC45" s="118">
        <f>'SS4-Orifice1 (4)'!AC45</f>
        <v>3.0745486378124398</v>
      </c>
      <c r="AD45" s="118">
        <f>'SS4-Orifice1 (4)'!AD45</f>
        <v>0.64382668383518504</v>
      </c>
      <c r="AE45" s="118">
        <f>'SS4-Orifice1 (4)'!AE45</f>
        <v>5.69345197038301</v>
      </c>
      <c r="AF45" s="118">
        <f>'SS4-Orifice1 (4)'!AF45</f>
        <v>2.1728414761568402</v>
      </c>
      <c r="AG45" s="118">
        <f>'SS4-Orifice1 (4)'!AG45</f>
        <v>3.9940730968457401</v>
      </c>
      <c r="AH45" s="118">
        <f>'SS4-Orifice1 (4)'!AH45</f>
        <v>3.98004216837418</v>
      </c>
      <c r="AI45" s="118">
        <f>'SS4-Orifice1 (4)'!AI45</f>
        <v>0.40115190076413898</v>
      </c>
      <c r="AJ45" s="118">
        <f>'SS4-Orifice1 (4)'!AJ45</f>
        <v>3.70923864293023</v>
      </c>
      <c r="AK45" s="118">
        <f>'SS4-Orifice1 (4)'!AK45</f>
        <v>3.0745486378124398</v>
      </c>
      <c r="AL45" s="118">
        <f>'SS4-Orifice1 (4)'!AL45</f>
        <v>0.64382668383518504</v>
      </c>
      <c r="AM45" s="118">
        <f>'SS4-Orifice1 (4)'!AM45</f>
        <v>247.78474856859799</v>
      </c>
      <c r="AN45" s="118">
        <f>'SS4-Orifice1 (4)'!AN45</f>
        <v>2.4307219539772502</v>
      </c>
      <c r="AO45" s="118">
        <f>'SS4-Orifice1 (4)'!AO45</f>
        <v>44205.181171616998</v>
      </c>
      <c r="AP45" s="118">
        <f>'SS4-Orifice1 (4)'!AP45</f>
        <v>1245.2781522863399</v>
      </c>
      <c r="AQ45" s="118">
        <f>'SS4-Orifice1 (4)'!AQ45</f>
        <v>4108.0846482905699</v>
      </c>
      <c r="AR45" s="118">
        <f>'SS4-Orifice1 (4)'!AR45</f>
        <v>6126.4086112456798</v>
      </c>
      <c r="AS45" s="118">
        <f>'SS4-Orifice1 (4)'!AS45</f>
        <v>2966.4606486776001</v>
      </c>
      <c r="AT45" s="108">
        <f>'SS4-Orifice1 (4)'!AT45</f>
        <v>-6126.4086112456798</v>
      </c>
      <c r="AU45" s="109">
        <f t="shared" si="7"/>
        <v>0.20940526876597784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(4)'!I46</f>
        <v>0.75</v>
      </c>
      <c r="J46" s="118">
        <f>'SS4-Orifice1 (4)'!J46</f>
        <v>7</v>
      </c>
      <c r="K46" s="118">
        <f>'SS4-Orifice1 (4)'!K46</f>
        <v>0.48244140000000002</v>
      </c>
      <c r="L46" s="118">
        <f>'SS4-Orifice1 (4)'!L46</f>
        <v>1.946567E-3</v>
      </c>
      <c r="M46" s="118">
        <f>'SS4-Orifice1 (4)'!M46</f>
        <v>9.7328349999999998E-4</v>
      </c>
      <c r="N46" s="118">
        <f>'SS4-Orifice1 (4)'!N46</f>
        <v>7</v>
      </c>
      <c r="O46" s="118">
        <f>'SS4-Orifice1 (4)'!O46</f>
        <v>2.8260000000000001</v>
      </c>
      <c r="P46" s="118">
        <f>'SS4-Orifice1 (4)'!P46</f>
        <v>1.946567E-3</v>
      </c>
      <c r="Q46" s="118">
        <f>'SS4-Orifice1 (4)'!Q46</f>
        <v>9.7328349999999998E-4</v>
      </c>
      <c r="R46" s="118">
        <f>'SS4-Orifice1 (4)'!R46</f>
        <v>7</v>
      </c>
      <c r="S46" s="118">
        <f>'SS4-Orifice1 (4)'!S46</f>
        <v>2.8260000000000001</v>
      </c>
      <c r="T46" s="118">
        <f>'SS4-Orifice1 (4)'!T46</f>
        <v>3.4720000000000001E-12</v>
      </c>
      <c r="U46" s="118">
        <f>'SS4-Orifice1 (4)'!U46</f>
        <v>6.3629999999999995E-8</v>
      </c>
      <c r="V46" s="118">
        <f>'SS4-Orifice1 (4)'!V46</f>
        <v>1.20774</v>
      </c>
      <c r="W46" s="118">
        <f>'SS4-Orifice1 (4)'!W46</f>
        <v>4.0000000000000042E-2</v>
      </c>
      <c r="X46" s="118">
        <f>'SS4-Orifice1 (4)'!X46</f>
        <v>299679266.65535998</v>
      </c>
      <c r="Y46" s="118">
        <f>'SS4-Orifice1 (4)'!Y46</f>
        <v>-50</v>
      </c>
      <c r="Z46" s="118">
        <f>'SS4-Orifice1 (4)'!Z46</f>
        <v>4</v>
      </c>
      <c r="AA46" s="118">
        <f>'SS4-Orifice1 (4)'!AA46</f>
        <v>0.114</v>
      </c>
      <c r="AB46" s="118">
        <f>'SS4-Orifice1 (4)'!AB46</f>
        <v>0.05</v>
      </c>
      <c r="AC46" s="118">
        <f>'SS4-Orifice1 (4)'!AC46</f>
        <v>3.9892939432108401</v>
      </c>
      <c r="AD46" s="118">
        <f>'SS4-Orifice1 (4)'!AD46</f>
        <v>0.55273201355383905</v>
      </c>
      <c r="AE46" s="118">
        <f>'SS4-Orifice1 (4)'!AE46</f>
        <v>5.6878300456714399</v>
      </c>
      <c r="AF46" s="118">
        <f>'SS4-Orifice1 (4)'!AF46</f>
        <v>2.25193878382923</v>
      </c>
      <c r="AG46" s="118">
        <f>'SS4-Orifice1 (4)'!AG46</f>
        <v>4.0118908153345503</v>
      </c>
      <c r="AH46" s="118">
        <f>'SS4-Orifice1 (4)'!AH46</f>
        <v>4.0082255582512198</v>
      </c>
      <c r="AI46" s="118">
        <f>'SS4-Orifice1 (4)'!AI46</f>
        <v>0.33481926149225399</v>
      </c>
      <c r="AJ46" s="118">
        <f>'SS4-Orifice1 (4)'!AJ46</f>
        <v>4.9893982932377501</v>
      </c>
      <c r="AK46" s="118">
        <f>'SS4-Orifice1 (4)'!AK46</f>
        <v>3.9892939432108401</v>
      </c>
      <c r="AL46" s="118">
        <f>'SS4-Orifice1 (4)'!AL46</f>
        <v>0.55273201355383905</v>
      </c>
      <c r="AM46" s="118">
        <f>'SS4-Orifice1 (4)'!AM46</f>
        <v>252.12607104421801</v>
      </c>
      <c r="AN46" s="118">
        <f>'SS4-Orifice1 (4)'!AN46</f>
        <v>3.4365619296570098</v>
      </c>
      <c r="AO46" s="118">
        <f>'SS4-Orifice1 (4)'!AO46</f>
        <v>40589.063230615102</v>
      </c>
      <c r="AP46" s="118">
        <f>'SS4-Orifice1 (4)'!AP46</f>
        <v>1192.3837470418</v>
      </c>
      <c r="AQ46" s="118">
        <f>'SS4-Orifice1 (4)'!AQ46</f>
        <v>4108.4325365127797</v>
      </c>
      <c r="AR46" s="118">
        <f>'SS4-Orifice1 (4)'!AR46</f>
        <v>6126.1973775383503</v>
      </c>
      <c r="AS46" s="118">
        <f>'SS4-Orifice1 (4)'!AS46</f>
        <v>2817.1057530370499</v>
      </c>
      <c r="AT46" s="108">
        <f>'SS4-Orifice1 (4)'!AT46</f>
        <v>-6126.1973775383503</v>
      </c>
      <c r="AU46" s="109">
        <f t="shared" si="7"/>
        <v>0.13855384472094448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(4)'!I47</f>
        <v>0.75</v>
      </c>
      <c r="J47" s="118">
        <f>'SS4-Orifice1 (4)'!J47</f>
        <v>7</v>
      </c>
      <c r="K47" s="118">
        <f>'SS4-Orifice1 (4)'!K47</f>
        <v>0.48244140000000002</v>
      </c>
      <c r="L47" s="118">
        <f>'SS4-Orifice1 (4)'!L47</f>
        <v>1.946567E-3</v>
      </c>
      <c r="M47" s="118">
        <f>'SS4-Orifice1 (4)'!M47</f>
        <v>9.7328349999999998E-4</v>
      </c>
      <c r="N47" s="118">
        <f>'SS4-Orifice1 (4)'!N47</f>
        <v>7</v>
      </c>
      <c r="O47" s="118">
        <f>'SS4-Orifice1 (4)'!O47</f>
        <v>2.8260000000000001</v>
      </c>
      <c r="P47" s="118">
        <f>'SS4-Orifice1 (4)'!P47</f>
        <v>1.946567E-3</v>
      </c>
      <c r="Q47" s="118">
        <f>'SS4-Orifice1 (4)'!Q47</f>
        <v>9.7328349999999998E-4</v>
      </c>
      <c r="R47" s="118">
        <f>'SS4-Orifice1 (4)'!R47</f>
        <v>7</v>
      </c>
      <c r="S47" s="118">
        <f>'SS4-Orifice1 (4)'!S47</f>
        <v>2.8260000000000001</v>
      </c>
      <c r="T47" s="118">
        <f>'SS4-Orifice1 (4)'!T47</f>
        <v>3.4720000000000001E-12</v>
      </c>
      <c r="U47" s="118">
        <f>'SS4-Orifice1 (4)'!U47</f>
        <v>6.3629999999999995E-8</v>
      </c>
      <c r="V47" s="118">
        <f>'SS4-Orifice1 (4)'!V47</f>
        <v>1.20774</v>
      </c>
      <c r="W47" s="118">
        <f>'SS4-Orifice1 (4)'!W47</f>
        <v>4.6999999999999952E-2</v>
      </c>
      <c r="X47" s="118">
        <f>'SS4-Orifice1 (4)'!X47</f>
        <v>413744687.526057</v>
      </c>
      <c r="Y47" s="118">
        <f>'SS4-Orifice1 (4)'!Y47</f>
        <v>-50</v>
      </c>
      <c r="Z47" s="118">
        <f>'SS4-Orifice1 (4)'!Z47</f>
        <v>4</v>
      </c>
      <c r="AA47" s="118">
        <f>'SS4-Orifice1 (4)'!AA47</f>
        <v>0.114</v>
      </c>
      <c r="AB47" s="118">
        <f>'SS4-Orifice1 (4)'!AB47</f>
        <v>0.05</v>
      </c>
      <c r="AC47" s="118">
        <f>'SS4-Orifice1 (4)'!AC47</f>
        <v>5.00822817338591</v>
      </c>
      <c r="AD47" s="118">
        <f>'SS4-Orifice1 (4)'!AD47</f>
        <v>0.48615287580486399</v>
      </c>
      <c r="AE47" s="118">
        <f>'SS4-Orifice1 (4)'!AE47</f>
        <v>5.6837399206947801</v>
      </c>
      <c r="AF47" s="118">
        <f>'SS4-Orifice1 (4)'!AF47</f>
        <v>2.3455306324620202</v>
      </c>
      <c r="AG47" s="118">
        <f>'SS4-Orifice1 (4)'!AG47</f>
        <v>3.98899828808604</v>
      </c>
      <c r="AH47" s="118">
        <f>'SS4-Orifice1 (4)'!AH47</f>
        <v>3.99050735589738</v>
      </c>
      <c r="AI47" s="118">
        <f>'SS4-Orifice1 (4)'!AI47</f>
        <v>0.27614322922554901</v>
      </c>
      <c r="AJ47" s="118">
        <f>'SS4-Orifice1 (4)'!AJ47</f>
        <v>6.5150300007390003</v>
      </c>
      <c r="AK47" s="118">
        <f>'SS4-Orifice1 (4)'!AK47</f>
        <v>5.00822817338591</v>
      </c>
      <c r="AL47" s="118">
        <f>'SS4-Orifice1 (4)'!AL47</f>
        <v>0.48615287580486399</v>
      </c>
      <c r="AM47" s="118">
        <f>'SS4-Orifice1 (4)'!AM47</f>
        <v>248.62401523592001</v>
      </c>
      <c r="AN47" s="118">
        <f>'SS4-Orifice1 (4)'!AN47</f>
        <v>4.5220752975810399</v>
      </c>
      <c r="AO47" s="118">
        <f>'SS4-Orifice1 (4)'!AO47</f>
        <v>38736.204939604802</v>
      </c>
      <c r="AP47" s="118">
        <f>'SS4-Orifice1 (4)'!AP47</f>
        <v>1147.4627255329401</v>
      </c>
      <c r="AQ47" s="118">
        <f>'SS4-Orifice1 (4)'!AQ47</f>
        <v>4107.2495613999499</v>
      </c>
      <c r="AR47" s="118">
        <f>'SS4-Orifice1 (4)'!AR47</f>
        <v>6126.1125788843101</v>
      </c>
      <c r="AS47" s="118">
        <f>'SS4-Orifice1 (4)'!AS47</f>
        <v>2662.5012241557802</v>
      </c>
      <c r="AT47" s="108">
        <f>'SS4-Orifice1 (4)'!AT47</f>
        <v>-6126.1125788843101</v>
      </c>
      <c r="AU47" s="109">
        <f t="shared" si="7"/>
        <v>9.707083203363534E-2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(4)'!I48</f>
        <v>0.75</v>
      </c>
      <c r="J48" s="118">
        <f>'SS4-Orifice1 (4)'!J48</f>
        <v>7</v>
      </c>
      <c r="K48" s="118">
        <f>'SS4-Orifice1 (4)'!K48</f>
        <v>0.48244140000000002</v>
      </c>
      <c r="L48" s="118">
        <f>'SS4-Orifice1 (4)'!L48</f>
        <v>1.946567E-3</v>
      </c>
      <c r="M48" s="118">
        <f>'SS4-Orifice1 (4)'!M48</f>
        <v>9.7328349999999998E-4</v>
      </c>
      <c r="N48" s="118">
        <f>'SS4-Orifice1 (4)'!N48</f>
        <v>7</v>
      </c>
      <c r="O48" s="118">
        <f>'SS4-Orifice1 (4)'!O48</f>
        <v>2.8260000000000001</v>
      </c>
      <c r="P48" s="118">
        <f>'SS4-Orifice1 (4)'!P48</f>
        <v>1.946567E-3</v>
      </c>
      <c r="Q48" s="118">
        <f>'SS4-Orifice1 (4)'!Q48</f>
        <v>9.7328349999999998E-4</v>
      </c>
      <c r="R48" s="118">
        <f>'SS4-Orifice1 (4)'!R48</f>
        <v>7</v>
      </c>
      <c r="S48" s="118">
        <f>'SS4-Orifice1 (4)'!S48</f>
        <v>2.8260000000000001</v>
      </c>
      <c r="T48" s="118">
        <f>'SS4-Orifice1 (4)'!T48</f>
        <v>3.4720000000000001E-12</v>
      </c>
      <c r="U48" s="118">
        <f>'SS4-Orifice1 (4)'!U48</f>
        <v>6.3629999999999995E-8</v>
      </c>
      <c r="V48" s="118">
        <f>'SS4-Orifice1 (4)'!V48</f>
        <v>1.20774</v>
      </c>
      <c r="W48" s="118">
        <f>'SS4-Orifice1 (4)'!W48</f>
        <v>6.2999999999999987E-2</v>
      </c>
      <c r="X48" s="118">
        <f>'SS4-Orifice1 (4)'!X48</f>
        <v>743391880.84695303</v>
      </c>
      <c r="Y48" s="118">
        <f>'SS4-Orifice1 (4)'!Y48</f>
        <v>-50</v>
      </c>
      <c r="Z48" s="118">
        <f>'SS4-Orifice1 (4)'!Z48</f>
        <v>4</v>
      </c>
      <c r="AA48" s="118">
        <f>'SS4-Orifice1 (4)'!AA48</f>
        <v>0.114</v>
      </c>
      <c r="AB48" s="118">
        <f>'SS4-Orifice1 (4)'!AB48</f>
        <v>0.05</v>
      </c>
      <c r="AC48" s="118">
        <f>'SS4-Orifice1 (4)'!AC48</f>
        <v>7.2481165129043603</v>
      </c>
      <c r="AD48" s="118">
        <f>'SS4-Orifice1 (4)'!AD48</f>
        <v>0.35421077913545002</v>
      </c>
      <c r="AE48" s="118">
        <f>'SS4-Orifice1 (4)'!AE48</f>
        <v>5.6934499732516803</v>
      </c>
      <c r="AF48" s="118">
        <f>'SS4-Orifice1 (4)'!AF48</f>
        <v>2.4137383463553101</v>
      </c>
      <c r="AG48" s="118">
        <f>'SS4-Orifice1 (4)'!AG48</f>
        <v>4.0135513674479704</v>
      </c>
      <c r="AH48" s="118">
        <f>'SS4-Orifice1 (4)'!AH48</f>
        <v>4.0054043287542003</v>
      </c>
      <c r="AI48" s="118">
        <f>'SS4-Orifice1 (4)'!AI48</f>
        <v>0.17522749445323599</v>
      </c>
      <c r="AJ48" s="118">
        <f>'SS4-Orifice1 (4)'!AJ48</f>
        <v>10.9233086260591</v>
      </c>
      <c r="AK48" s="118">
        <f>'SS4-Orifice1 (4)'!AK48</f>
        <v>7.2481165129043603</v>
      </c>
      <c r="AL48" s="118">
        <f>'SS4-Orifice1 (4)'!AL48</f>
        <v>0.35421077913545002</v>
      </c>
      <c r="AM48" s="118">
        <f>'SS4-Orifice1 (4)'!AM48</f>
        <v>274.56948263547798</v>
      </c>
      <c r="AN48" s="118">
        <f>'SS4-Orifice1 (4)'!AN48</f>
        <v>6.8939057337689098</v>
      </c>
      <c r="AO48" s="118">
        <f>'SS4-Orifice1 (4)'!AO48</f>
        <v>36784.3293860915</v>
      </c>
      <c r="AP48" s="118">
        <f>'SS4-Orifice1 (4)'!AP48</f>
        <v>958.52470441792298</v>
      </c>
      <c r="AQ48" s="118">
        <f>'SS4-Orifice1 (4)'!AQ48</f>
        <v>3672.5635209181701</v>
      </c>
      <c r="AR48" s="118">
        <f>'SS4-Orifice1 (4)'!AR48</f>
        <v>6125.3654358839303</v>
      </c>
      <c r="AS48" s="118">
        <f>'SS4-Orifice1 (4)'!AS48</f>
        <v>2311.1964257991699</v>
      </c>
      <c r="AT48" s="108">
        <f>'SS4-Orifice1 (4)'!AT48</f>
        <v>-6125.3654358839303</v>
      </c>
      <c r="AU48" s="109">
        <f t="shared" si="7"/>
        <v>4.8869355025519007E-2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(4)'!I49</f>
        <v>0.75</v>
      </c>
      <c r="J49" s="112">
        <f>'SS4-Orifice1 (4)'!J49</f>
        <v>7</v>
      </c>
      <c r="K49" s="112">
        <f>'SS4-Orifice1 (4)'!K49</f>
        <v>0.48244140000000002</v>
      </c>
      <c r="L49" s="112">
        <f>'SS4-Orifice1 (4)'!L49</f>
        <v>1.946567E-3</v>
      </c>
      <c r="M49" s="112">
        <f>'SS4-Orifice1 (4)'!M49</f>
        <v>9.7328349999999998E-4</v>
      </c>
      <c r="N49" s="112">
        <f>'SS4-Orifice1 (4)'!N49</f>
        <v>7</v>
      </c>
      <c r="O49" s="112">
        <f>'SS4-Orifice1 (4)'!O49</f>
        <v>2.8260000000000001</v>
      </c>
      <c r="P49" s="112">
        <f>'SS4-Orifice1 (4)'!P49</f>
        <v>1.946567E-3</v>
      </c>
      <c r="Q49" s="112">
        <f>'SS4-Orifice1 (4)'!Q49</f>
        <v>9.7328349999999998E-4</v>
      </c>
      <c r="R49" s="112">
        <f>'SS4-Orifice1 (4)'!R49</f>
        <v>7</v>
      </c>
      <c r="S49" s="112">
        <f>'SS4-Orifice1 (4)'!S49</f>
        <v>2.8260000000000001</v>
      </c>
      <c r="T49" s="112">
        <f>'SS4-Orifice1 (4)'!T49</f>
        <v>3.4720000000000001E-12</v>
      </c>
      <c r="U49" s="112">
        <f>'SS4-Orifice1 (4)'!U49</f>
        <v>6.3629999999999995E-8</v>
      </c>
      <c r="V49" s="112">
        <f>'SS4-Orifice1 (4)'!V49</f>
        <v>1.20774</v>
      </c>
      <c r="W49" s="112">
        <f>'SS4-Orifice1 (4)'!W49</f>
        <v>0.12499999999999985</v>
      </c>
      <c r="X49" s="112">
        <f>'SS4-Orifice1 (4)'!X49</f>
        <v>2926555338.4312501</v>
      </c>
      <c r="Y49" s="112">
        <f>'SS4-Orifice1 (4)'!Y49</f>
        <v>-50</v>
      </c>
      <c r="Z49" s="112">
        <f>'SS4-Orifice1 (4)'!Z49</f>
        <v>4</v>
      </c>
      <c r="AA49" s="112">
        <f>'SS4-Orifice1 (4)'!AA49</f>
        <v>0.114</v>
      </c>
      <c r="AB49" s="112">
        <f>'SS4-Orifice1 (4)'!AB49</f>
        <v>0.05</v>
      </c>
      <c r="AC49" s="112">
        <f>'SS4-Orifice1 (4)'!AC49</f>
        <v>8.4015316433028193</v>
      </c>
      <c r="AD49" s="112">
        <f>'SS4-Orifice1 (4)'!AD49</f>
        <v>1.0611558792298001E-6</v>
      </c>
      <c r="AE49" s="112">
        <f>'SS4-Orifice1 (4)'!AE49</f>
        <v>5.6390974932971396</v>
      </c>
      <c r="AF49" s="112">
        <f>'SS4-Orifice1 (4)'!AF49</f>
        <v>2.2086654371365602</v>
      </c>
      <c r="AG49" s="112">
        <f>'SS4-Orifice1 (4)'!AG49</f>
        <v>4.0074042363218796</v>
      </c>
      <c r="AH49" s="112">
        <f>'SS4-Orifice1 (4)'!AH49</f>
        <v>4.0030529253782996</v>
      </c>
      <c r="AI49" s="112">
        <f>'SS4-Orifice1 (4)'!AI49</f>
        <v>6.18671903551813E-7</v>
      </c>
      <c r="AJ49" s="112">
        <f>'SS4-Orifice1 (4)'!AJ49</f>
        <v>21.828352614966299</v>
      </c>
      <c r="AK49" s="112">
        <f>'SS4-Orifice1 (4)'!AK49</f>
        <v>8.4015316433028193</v>
      </c>
      <c r="AL49" s="112">
        <f>'SS4-Orifice1 (4)'!AL49</f>
        <v>1.0611558792298001E-6</v>
      </c>
      <c r="AM49" s="112">
        <f>'SS4-Orifice1 (4)'!AM49</f>
        <v>0</v>
      </c>
      <c r="AN49" s="112">
        <f>'SS4-Orifice1 (4)'!AN49</f>
        <v>8.4015305821469397</v>
      </c>
      <c r="AO49" s="112">
        <f>'SS4-Orifice1 (4)'!AO49</f>
        <v>35000.004420677302</v>
      </c>
      <c r="AP49" s="112">
        <f>'SS4-Orifice1 (4)'!AP49</f>
        <v>253.96256895148201</v>
      </c>
      <c r="AQ49" s="112">
        <f>'SS4-Orifice1 (4)'!AQ49</f>
        <v>1248.1157494957599</v>
      </c>
      <c r="AR49" s="112">
        <f>'SS4-Orifice1 (4)'!AR49</f>
        <v>1960.95611596912</v>
      </c>
      <c r="AS49" s="112">
        <f>'SS4-Orifice1 (4)'!AS49</f>
        <v>527.51764271516299</v>
      </c>
      <c r="AT49" s="113">
        <f>'SS4-Orifice1 (4)'!AT49</f>
        <v>-1960.95611596912</v>
      </c>
      <c r="AU49" s="114">
        <f t="shared" si="7"/>
        <v>1.2630505058868495E-7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(4)'!I39</f>
        <v>1.5</v>
      </c>
      <c r="J50" s="118">
        <f>'SS5-Orifice1 (4)'!J39</f>
        <v>7</v>
      </c>
      <c r="K50" s="118">
        <f>'SS5-Orifice1 (4)'!K39</f>
        <v>0.48244140000000002</v>
      </c>
      <c r="L50" s="118">
        <f>'SS5-Orifice1 (4)'!L39</f>
        <v>1.946567E-3</v>
      </c>
      <c r="M50" s="118">
        <f>'SS5-Orifice1 (4)'!M39</f>
        <v>9.7328349999999998E-4</v>
      </c>
      <c r="N50" s="118">
        <f>'SS5-Orifice1 (4)'!N39</f>
        <v>7</v>
      </c>
      <c r="O50" s="118">
        <f>'SS5-Orifice1 (4)'!O39</f>
        <v>2.8260000000000001</v>
      </c>
      <c r="P50" s="118">
        <f>'SS5-Orifice1 (4)'!P39</f>
        <v>1.946567E-3</v>
      </c>
      <c r="Q50" s="118">
        <f>'SS5-Orifice1 (4)'!Q39</f>
        <v>9.7328349999999998E-4</v>
      </c>
      <c r="R50" s="118">
        <f>'SS5-Orifice1 (4)'!R39</f>
        <v>7</v>
      </c>
      <c r="S50" s="118">
        <f>'SS5-Orifice1 (4)'!S39</f>
        <v>2.8260000000000001</v>
      </c>
      <c r="T50" s="118">
        <f>'SS5-Orifice1 (4)'!T39</f>
        <v>3.4720000000000001E-12</v>
      </c>
      <c r="U50" s="118">
        <f>'SS5-Orifice1 (4)'!U39</f>
        <v>6.3629999999999995E-8</v>
      </c>
      <c r="V50" s="118">
        <f>'SS5-Orifice1 (4)'!V39</f>
        <v>1.20774</v>
      </c>
      <c r="W50" s="118">
        <f>'SS5-Orifice1 (4)'!W39</f>
        <v>9.9999999999999985E-3</v>
      </c>
      <c r="X50" s="118">
        <f>'SS5-Orifice1 (4)'!X39</f>
        <v>18729954.165959999</v>
      </c>
      <c r="Y50" s="118">
        <f>'SS5-Orifice1 (4)'!Y39</f>
        <v>-50</v>
      </c>
      <c r="Z50" s="118">
        <f>'SS5-Orifice1 (4)'!Z39</f>
        <v>4</v>
      </c>
      <c r="AA50" s="118">
        <f>'SS5-Orifice1 (4)'!AA39</f>
        <v>0.114</v>
      </c>
      <c r="AB50" s="118">
        <f>'SS5-Orifice1 (4)'!AB39</f>
        <v>0.05</v>
      </c>
      <c r="AC50" s="118">
        <f>'SS5-Orifice1 (4)'!AC39</f>
        <v>1.14672008354355</v>
      </c>
      <c r="AD50" s="118">
        <f>'SS5-Orifice1 (4)'!AD39</f>
        <v>0.90215751313218795</v>
      </c>
      <c r="AE50" s="118">
        <f>'SS5-Orifice1 (4)'!AE39</f>
        <v>11.3835847084852</v>
      </c>
      <c r="AF50" s="118">
        <f>'SS5-Orifice1 (4)'!AF39</f>
        <v>5.9239738367232402</v>
      </c>
      <c r="AG50" s="118">
        <f>'SS5-Orifice1 (4)'!AG39</f>
        <v>3.9725540481199899</v>
      </c>
      <c r="AH50" s="118">
        <f>'SS5-Orifice1 (4)'!AH39</f>
        <v>3.9771035523828799</v>
      </c>
      <c r="AI50" s="118">
        <f>'SS5-Orifice1 (4)'!AI39</f>
        <v>0.56576778301688901</v>
      </c>
      <c r="AJ50" s="118">
        <f>'SS5-Orifice1 (4)'!AJ39</f>
        <v>1.2326891672335401</v>
      </c>
      <c r="AK50" s="118">
        <f>'SS5-Orifice1 (4)'!AK39</f>
        <v>1.14672008354355</v>
      </c>
      <c r="AL50" s="118">
        <f>'SS5-Orifice1 (4)'!AL39</f>
        <v>0.90215751313218795</v>
      </c>
      <c r="AM50" s="118">
        <f>'SS5-Orifice1 (4)'!AM39</f>
        <v>177.942332823697</v>
      </c>
      <c r="AN50" s="118">
        <f>'SS5-Orifice1 (4)'!AN39</f>
        <v>0.24456257041136101</v>
      </c>
      <c r="AO50" s="118">
        <f>'SS5-Orifice1 (4)'!AO39</f>
        <v>163455.90892987099</v>
      </c>
      <c r="AP50" s="118">
        <f>'SS5-Orifice1 (4)'!AP39</f>
        <v>3097.9545334403601</v>
      </c>
      <c r="AQ50" s="118">
        <f>'SS5-Orifice1 (4)'!AQ39</f>
        <v>8265.1005759692198</v>
      </c>
      <c r="AR50" s="118">
        <f>'SS5-Orifice1 (4)'!AR39</f>
        <v>6170.8821216261404</v>
      </c>
      <c r="AS50" s="118">
        <f>'SS5-Orifice1 (4)'!AS39</f>
        <v>3473.7630968414701</v>
      </c>
      <c r="AT50" s="108">
        <f>'SS5-Orifice1 (4)'!AT39</f>
        <v>-6170.8821216261404</v>
      </c>
      <c r="AU50" s="115">
        <f t="shared" si="7"/>
        <v>0.7867286237321105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(4)'!I40</f>
        <v>1.5</v>
      </c>
      <c r="J51" s="118">
        <f>'SS5-Orifice1 (4)'!J40</f>
        <v>7</v>
      </c>
      <c r="K51" s="118">
        <f>'SS5-Orifice1 (4)'!K40</f>
        <v>0.48244140000000002</v>
      </c>
      <c r="L51" s="118">
        <f>'SS5-Orifice1 (4)'!L40</f>
        <v>1.946567E-3</v>
      </c>
      <c r="M51" s="118">
        <f>'SS5-Orifice1 (4)'!M40</f>
        <v>9.7328349999999998E-4</v>
      </c>
      <c r="N51" s="118">
        <f>'SS5-Orifice1 (4)'!N40</f>
        <v>7</v>
      </c>
      <c r="O51" s="118">
        <f>'SS5-Orifice1 (4)'!O40</f>
        <v>2.8260000000000001</v>
      </c>
      <c r="P51" s="118">
        <f>'SS5-Orifice1 (4)'!P40</f>
        <v>1.946567E-3</v>
      </c>
      <c r="Q51" s="118">
        <f>'SS5-Orifice1 (4)'!Q40</f>
        <v>9.7328349999999998E-4</v>
      </c>
      <c r="R51" s="118">
        <f>'SS5-Orifice1 (4)'!R40</f>
        <v>7</v>
      </c>
      <c r="S51" s="118">
        <f>'SS5-Orifice1 (4)'!S40</f>
        <v>2.8260000000000001</v>
      </c>
      <c r="T51" s="118">
        <f>'SS5-Orifice1 (4)'!T40</f>
        <v>3.4720000000000001E-12</v>
      </c>
      <c r="U51" s="118">
        <f>'SS5-Orifice1 (4)'!U40</f>
        <v>6.3629999999999995E-8</v>
      </c>
      <c r="V51" s="118">
        <f>'SS5-Orifice1 (4)'!V40</f>
        <v>1.20774</v>
      </c>
      <c r="W51" s="118">
        <f>'SS5-Orifice1 (4)'!W40</f>
        <v>1.6000000000000011E-2</v>
      </c>
      <c r="X51" s="118">
        <f>'SS5-Orifice1 (4)'!X40</f>
        <v>47948682.664857604</v>
      </c>
      <c r="Y51" s="118">
        <f>'SS5-Orifice1 (4)'!Y40</f>
        <v>-50</v>
      </c>
      <c r="Z51" s="118">
        <f>'SS5-Orifice1 (4)'!Z40</f>
        <v>4</v>
      </c>
      <c r="AA51" s="118">
        <f>'SS5-Orifice1 (4)'!AA40</f>
        <v>0.114</v>
      </c>
      <c r="AB51" s="118">
        <f>'SS5-Orifice1 (4)'!AB40</f>
        <v>0.05</v>
      </c>
      <c r="AC51" s="118">
        <f>'SS5-Orifice1 (4)'!AC40</f>
        <v>1.50909492309522</v>
      </c>
      <c r="AD51" s="118">
        <f>'SS5-Orifice1 (4)'!AD40</f>
        <v>0.88633873779688299</v>
      </c>
      <c r="AE51" s="118">
        <f>'SS5-Orifice1 (4)'!AE40</f>
        <v>11.382562177241001</v>
      </c>
      <c r="AF51" s="118">
        <f>'SS5-Orifice1 (4)'!AF40</f>
        <v>6.0922796921583497</v>
      </c>
      <c r="AG51" s="118">
        <f>'SS5-Orifice1 (4)'!AG40</f>
        <v>4.0251366727732298</v>
      </c>
      <c r="AH51" s="118">
        <f>'SS5-Orifice1 (4)'!AH40</f>
        <v>4.03554457207726</v>
      </c>
      <c r="AI51" s="118">
        <f>'SS5-Orifice1 (4)'!AI40</f>
        <v>0.54088715736406501</v>
      </c>
      <c r="AJ51" s="118">
        <f>'SS5-Orifice1 (4)'!AJ40</f>
        <v>1.6236453975435801</v>
      </c>
      <c r="AK51" s="118">
        <f>'SS5-Orifice1 (4)'!AK40</f>
        <v>1.50909492309522</v>
      </c>
      <c r="AL51" s="118">
        <f>'SS5-Orifice1 (4)'!AL40</f>
        <v>0.88633873779688299</v>
      </c>
      <c r="AM51" s="118">
        <f>'SS5-Orifice1 (4)'!AM40</f>
        <v>181.077605597461</v>
      </c>
      <c r="AN51" s="118">
        <f>'SS5-Orifice1 (4)'!AN40</f>
        <v>0.62275618529833898</v>
      </c>
      <c r="AO51" s="118">
        <f>'SS5-Orifice1 (4)'!AO40</f>
        <v>84557.188738597499</v>
      </c>
      <c r="AP51" s="118">
        <f>'SS5-Orifice1 (4)'!AP40</f>
        <v>2958.8606215241098</v>
      </c>
      <c r="AQ51" s="118">
        <f>'SS5-Orifice1 (4)'!AQ40</f>
        <v>8264.6395359063899</v>
      </c>
      <c r="AR51" s="118">
        <f>'SS5-Orifice1 (4)'!AR40</f>
        <v>6170.8995813705196</v>
      </c>
      <c r="AS51" s="118">
        <f>'SS5-Orifice1 (4)'!AS40</f>
        <v>3364.0227372007298</v>
      </c>
      <c r="AT51" s="108">
        <f>'SS5-Orifice1 (4)'!AT40</f>
        <v>-6170.8995813705196</v>
      </c>
      <c r="AU51" s="109">
        <f t="shared" si="7"/>
        <v>0.58733133630783363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(4)'!I41</f>
        <v>1.5</v>
      </c>
      <c r="J52" s="118">
        <f>'SS5-Orifice1 (4)'!J41</f>
        <v>7</v>
      </c>
      <c r="K52" s="118">
        <f>'SS5-Orifice1 (4)'!K41</f>
        <v>0.48244140000000002</v>
      </c>
      <c r="L52" s="118">
        <f>'SS5-Orifice1 (4)'!L41</f>
        <v>1.946567E-3</v>
      </c>
      <c r="M52" s="118">
        <f>'SS5-Orifice1 (4)'!M41</f>
        <v>9.7328349999999998E-4</v>
      </c>
      <c r="N52" s="118">
        <f>'SS5-Orifice1 (4)'!N41</f>
        <v>7</v>
      </c>
      <c r="O52" s="118">
        <f>'SS5-Orifice1 (4)'!O41</f>
        <v>2.8260000000000001</v>
      </c>
      <c r="P52" s="118">
        <f>'SS5-Orifice1 (4)'!P41</f>
        <v>1.946567E-3</v>
      </c>
      <c r="Q52" s="118">
        <f>'SS5-Orifice1 (4)'!Q41</f>
        <v>9.7328349999999998E-4</v>
      </c>
      <c r="R52" s="118">
        <f>'SS5-Orifice1 (4)'!R41</f>
        <v>7</v>
      </c>
      <c r="S52" s="118">
        <f>'SS5-Orifice1 (4)'!S41</f>
        <v>2.8260000000000001</v>
      </c>
      <c r="T52" s="118">
        <f>'SS5-Orifice1 (4)'!T41</f>
        <v>3.4720000000000001E-12</v>
      </c>
      <c r="U52" s="118">
        <f>'SS5-Orifice1 (4)'!U41</f>
        <v>6.3629999999999995E-8</v>
      </c>
      <c r="V52" s="118">
        <f>'SS5-Orifice1 (4)'!V41</f>
        <v>1.20774</v>
      </c>
      <c r="W52" s="118">
        <f>'SS5-Orifice1 (4)'!W41</f>
        <v>1.7999999999999992E-2</v>
      </c>
      <c r="X52" s="118">
        <f>'SS5-Orifice1 (4)'!X41</f>
        <v>60685051.497710504</v>
      </c>
      <c r="Y52" s="118">
        <f>'SS5-Orifice1 (4)'!Y41</f>
        <v>-50</v>
      </c>
      <c r="Z52" s="118">
        <f>'SS5-Orifice1 (4)'!Z41</f>
        <v>4</v>
      </c>
      <c r="AA52" s="118">
        <f>'SS5-Orifice1 (4)'!AA41</f>
        <v>0.114</v>
      </c>
      <c r="AB52" s="118">
        <f>'SS5-Orifice1 (4)'!AB41</f>
        <v>0.05</v>
      </c>
      <c r="AC52" s="118">
        <f>'SS5-Orifice1 (4)'!AC41</f>
        <v>1.6649105162804001</v>
      </c>
      <c r="AD52" s="118">
        <f>'SS5-Orifice1 (4)'!AD41</f>
        <v>0.878775250353375</v>
      </c>
      <c r="AE52" s="118">
        <f>'SS5-Orifice1 (4)'!AE41</f>
        <v>11.3833290756741</v>
      </c>
      <c r="AF52" s="118">
        <f>'SS5-Orifice1 (4)'!AF41</f>
        <v>6.0983367629374001</v>
      </c>
      <c r="AG52" s="118">
        <f>'SS5-Orifice1 (4)'!AG41</f>
        <v>3.9928855495654001</v>
      </c>
      <c r="AH52" s="118">
        <f>'SS5-Orifice1 (4)'!AH41</f>
        <v>3.9886112872841402</v>
      </c>
      <c r="AI52" s="118">
        <f>'SS5-Orifice1 (4)'!AI41</f>
        <v>0.530610320639886</v>
      </c>
      <c r="AJ52" s="118">
        <f>'SS5-Orifice1 (4)'!AJ41</f>
        <v>1.7940615989214099</v>
      </c>
      <c r="AK52" s="118">
        <f>'SS5-Orifice1 (4)'!AK41</f>
        <v>1.6649105162804001</v>
      </c>
      <c r="AL52" s="118">
        <f>'SS5-Orifice1 (4)'!AL41</f>
        <v>0.878775250353375</v>
      </c>
      <c r="AM52" s="118">
        <f>'SS5-Orifice1 (4)'!AM41</f>
        <v>182.61360045621799</v>
      </c>
      <c r="AN52" s="118">
        <f>'SS5-Orifice1 (4)'!AN41</f>
        <v>0.78613526592702498</v>
      </c>
      <c r="AO52" s="118">
        <f>'SS5-Orifice1 (4)'!AO41</f>
        <v>73921.244404604295</v>
      </c>
      <c r="AP52" s="118">
        <f>'SS5-Orifice1 (4)'!AP41</f>
        <v>2959.6091917879598</v>
      </c>
      <c r="AQ52" s="118">
        <f>'SS5-Orifice1 (4)'!AQ41</f>
        <v>8264.8274307497395</v>
      </c>
      <c r="AR52" s="118">
        <f>'SS5-Orifice1 (4)'!AR41</f>
        <v>6170.8572112028396</v>
      </c>
      <c r="AS52" s="118">
        <f>'SS5-Orifice1 (4)'!AS41</f>
        <v>3361.12086030004</v>
      </c>
      <c r="AT52" s="108">
        <f>'SS5-Orifice1 (4)'!AT41</f>
        <v>-6170.8572112028396</v>
      </c>
      <c r="AU52" s="109">
        <f t="shared" si="7"/>
        <v>0.52782131037087754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(4)'!I42</f>
        <v>1.5</v>
      </c>
      <c r="J53" s="118">
        <f>'SS5-Orifice1 (4)'!J42</f>
        <v>7</v>
      </c>
      <c r="K53" s="118">
        <f>'SS5-Orifice1 (4)'!K42</f>
        <v>0.48244140000000002</v>
      </c>
      <c r="L53" s="118">
        <f>'SS5-Orifice1 (4)'!L42</f>
        <v>1.946567E-3</v>
      </c>
      <c r="M53" s="118">
        <f>'SS5-Orifice1 (4)'!M42</f>
        <v>9.7328349999999998E-4</v>
      </c>
      <c r="N53" s="118">
        <f>'SS5-Orifice1 (4)'!N42</f>
        <v>7</v>
      </c>
      <c r="O53" s="118">
        <f>'SS5-Orifice1 (4)'!O42</f>
        <v>2.8260000000000001</v>
      </c>
      <c r="P53" s="118">
        <f>'SS5-Orifice1 (4)'!P42</f>
        <v>1.946567E-3</v>
      </c>
      <c r="Q53" s="118">
        <f>'SS5-Orifice1 (4)'!Q42</f>
        <v>9.7328349999999998E-4</v>
      </c>
      <c r="R53" s="118">
        <f>'SS5-Orifice1 (4)'!R42</f>
        <v>7</v>
      </c>
      <c r="S53" s="118">
        <f>'SS5-Orifice1 (4)'!S42</f>
        <v>2.8260000000000001</v>
      </c>
      <c r="T53" s="118">
        <f>'SS5-Orifice1 (4)'!T42</f>
        <v>3.4720000000000001E-12</v>
      </c>
      <c r="U53" s="118">
        <f>'SS5-Orifice1 (4)'!U42</f>
        <v>6.3629999999999995E-8</v>
      </c>
      <c r="V53" s="118">
        <f>'SS5-Orifice1 (4)'!V42</f>
        <v>1.20774</v>
      </c>
      <c r="W53" s="118">
        <f>'SS5-Orifice1 (4)'!W42</f>
        <v>1.999999999999999E-2</v>
      </c>
      <c r="X53" s="118">
        <f>'SS5-Orifice1 (4)'!X42</f>
        <v>74919816.6638401</v>
      </c>
      <c r="Y53" s="118">
        <f>'SS5-Orifice1 (4)'!Y42</f>
        <v>-50</v>
      </c>
      <c r="Z53" s="118">
        <f>'SS5-Orifice1 (4)'!Z42</f>
        <v>4</v>
      </c>
      <c r="AA53" s="118">
        <f>'SS5-Orifice1 (4)'!AA42</f>
        <v>0.114</v>
      </c>
      <c r="AB53" s="118">
        <f>'SS5-Orifice1 (4)'!AB42</f>
        <v>0.05</v>
      </c>
      <c r="AC53" s="118">
        <f>'SS5-Orifice1 (4)'!AC42</f>
        <v>1.83203026363175</v>
      </c>
      <c r="AD53" s="118">
        <f>'SS5-Orifice1 (4)'!AD42</f>
        <v>0.86567853654287097</v>
      </c>
      <c r="AE53" s="118">
        <f>'SS5-Orifice1 (4)'!AE42</f>
        <v>11.383712524890701</v>
      </c>
      <c r="AF53" s="118">
        <f>'SS5-Orifice1 (4)'!AF42</f>
        <v>5.9682313580911801</v>
      </c>
      <c r="AG53" s="118">
        <f>'SS5-Orifice1 (4)'!AG42</f>
        <v>4.0240468268528096</v>
      </c>
      <c r="AH53" s="118">
        <f>'SS5-Orifice1 (4)'!AH42</f>
        <v>4.0458380714068696</v>
      </c>
      <c r="AI53" s="118">
        <f>'SS5-Orifice1 (4)'!AI42</f>
        <v>0.51949757058865897</v>
      </c>
      <c r="AJ53" s="118">
        <f>'SS5-Orifice1 (4)'!AJ42</f>
        <v>1.9845254847973</v>
      </c>
      <c r="AK53" s="118">
        <f>'SS5-Orifice1 (4)'!AK42</f>
        <v>1.83203026363175</v>
      </c>
      <c r="AL53" s="118">
        <f>'SS5-Orifice1 (4)'!AL42</f>
        <v>0.86567853654287097</v>
      </c>
      <c r="AM53" s="118">
        <f>'SS5-Orifice1 (4)'!AM42</f>
        <v>185.34487044538801</v>
      </c>
      <c r="AN53" s="118">
        <f>'SS5-Orifice1 (4)'!AN42</f>
        <v>0.96635172708888195</v>
      </c>
      <c r="AO53" s="118">
        <f>'SS5-Orifice1 (4)'!AO42</f>
        <v>66188.549639565201</v>
      </c>
      <c r="AP53" s="118">
        <f>'SS5-Orifice1 (4)'!AP42</f>
        <v>2799.4274654088399</v>
      </c>
      <c r="AQ53" s="118">
        <f>'SS5-Orifice1 (4)'!AQ42</f>
        <v>8265.6755630919997</v>
      </c>
      <c r="AR53" s="118">
        <f>'SS5-Orifice1 (4)'!AR42</f>
        <v>6170.9231954976603</v>
      </c>
      <c r="AS53" s="118">
        <f>'SS5-Orifice1 (4)'!AS42</f>
        <v>3219.5126660477899</v>
      </c>
      <c r="AT53" s="108">
        <f>'SS5-Orifice1 (4)'!AT42</f>
        <v>-6170.9231954976603</v>
      </c>
      <c r="AU53" s="109">
        <f t="shared" si="7"/>
        <v>0.47252414642254947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(4)'!I43</f>
        <v>1.5</v>
      </c>
      <c r="J54" s="118">
        <f>'SS5-Orifice1 (4)'!J43</f>
        <v>7</v>
      </c>
      <c r="K54" s="118">
        <f>'SS5-Orifice1 (4)'!K43</f>
        <v>0.48244140000000002</v>
      </c>
      <c r="L54" s="118">
        <f>'SS5-Orifice1 (4)'!L43</f>
        <v>1.946567E-3</v>
      </c>
      <c r="M54" s="118">
        <f>'SS5-Orifice1 (4)'!M43</f>
        <v>9.7328349999999998E-4</v>
      </c>
      <c r="N54" s="118">
        <f>'SS5-Orifice1 (4)'!N43</f>
        <v>7</v>
      </c>
      <c r="O54" s="118">
        <f>'SS5-Orifice1 (4)'!O43</f>
        <v>2.8260000000000001</v>
      </c>
      <c r="P54" s="118">
        <f>'SS5-Orifice1 (4)'!P43</f>
        <v>1.946567E-3</v>
      </c>
      <c r="Q54" s="118">
        <f>'SS5-Orifice1 (4)'!Q43</f>
        <v>9.7328349999999998E-4</v>
      </c>
      <c r="R54" s="118">
        <f>'SS5-Orifice1 (4)'!R43</f>
        <v>7</v>
      </c>
      <c r="S54" s="118">
        <f>'SS5-Orifice1 (4)'!S43</f>
        <v>2.8260000000000001</v>
      </c>
      <c r="T54" s="118">
        <f>'SS5-Orifice1 (4)'!T43</f>
        <v>3.4720000000000001E-12</v>
      </c>
      <c r="U54" s="118">
        <f>'SS5-Orifice1 (4)'!U43</f>
        <v>6.3629999999999995E-8</v>
      </c>
      <c r="V54" s="118">
        <f>'SS5-Orifice1 (4)'!V43</f>
        <v>1.20774</v>
      </c>
      <c r="W54" s="118">
        <f>'SS5-Orifice1 (4)'!W43</f>
        <v>2.8999999999999998E-2</v>
      </c>
      <c r="X54" s="118">
        <f>'SS5-Orifice1 (4)'!X43</f>
        <v>157518914.53572401</v>
      </c>
      <c r="Y54" s="118">
        <f>'SS5-Orifice1 (4)'!Y43</f>
        <v>-50</v>
      </c>
      <c r="Z54" s="118">
        <f>'SS5-Orifice1 (4)'!Z43</f>
        <v>4</v>
      </c>
      <c r="AA54" s="118">
        <f>'SS5-Orifice1 (4)'!AA43</f>
        <v>0.114</v>
      </c>
      <c r="AB54" s="118">
        <f>'SS5-Orifice1 (4)'!AB43</f>
        <v>0.05</v>
      </c>
      <c r="AC54" s="118">
        <f>'SS5-Orifice1 (4)'!AC43</f>
        <v>2.7417000997644099</v>
      </c>
      <c r="AD54" s="118">
        <f>'SS5-Orifice1 (4)'!AD43</f>
        <v>0.77380111760483605</v>
      </c>
      <c r="AE54" s="118">
        <f>'SS5-Orifice1 (4)'!AE43</f>
        <v>11.383840341296199</v>
      </c>
      <c r="AF54" s="118">
        <f>'SS5-Orifice1 (4)'!AF43</f>
        <v>5.2846210257187298</v>
      </c>
      <c r="AG54" s="118">
        <f>'SS5-Orifice1 (4)'!AG43</f>
        <v>3.9931954986635501</v>
      </c>
      <c r="AH54" s="118">
        <f>'SS5-Orifice1 (4)'!AH43</f>
        <v>4.0342114821963904</v>
      </c>
      <c r="AI54" s="118">
        <f>'SS5-Orifice1 (4)'!AI43</f>
        <v>0.46117318407028701</v>
      </c>
      <c r="AJ54" s="118">
        <f>'SS5-Orifice1 (4)'!AJ43</f>
        <v>3.0897070759794798</v>
      </c>
      <c r="AK54" s="118">
        <f>'SS5-Orifice1 (4)'!AK43</f>
        <v>2.7417000997644099</v>
      </c>
      <c r="AL54" s="118">
        <f>'SS5-Orifice1 (4)'!AL43</f>
        <v>0.77380111760483605</v>
      </c>
      <c r="AM54" s="118">
        <f>'SS5-Orifice1 (4)'!AM43</f>
        <v>206.96461084647001</v>
      </c>
      <c r="AN54" s="118">
        <f>'SS5-Orifice1 (4)'!AN43</f>
        <v>1.96789898215957</v>
      </c>
      <c r="AO54" s="118">
        <f>'SS5-Orifice1 (4)'!AO43</f>
        <v>48681.4452880791</v>
      </c>
      <c r="AP54" s="118">
        <f>'SS5-Orifice1 (4)'!AP43</f>
        <v>2592.61164839103</v>
      </c>
      <c r="AQ54" s="118">
        <f>'SS5-Orifice1 (4)'!AQ43</f>
        <v>8263.6537102166203</v>
      </c>
      <c r="AR54" s="118">
        <f>'SS5-Orifice1 (4)'!AR43</f>
        <v>6170.3771719951701</v>
      </c>
      <c r="AS54" s="118">
        <f>'SS5-Orifice1 (4)'!AS43</f>
        <v>2909.40669148489</v>
      </c>
      <c r="AT54" s="108">
        <f>'SS5-Orifice1 (4)'!AT43</f>
        <v>-6170.3771719951701</v>
      </c>
      <c r="AU54" s="109">
        <f t="shared" si="7"/>
        <v>0.28223404801689567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(4)'!I44</f>
        <v>1.5</v>
      </c>
      <c r="J55" s="118">
        <f>'SS5-Orifice1 (4)'!J44</f>
        <v>7</v>
      </c>
      <c r="K55" s="118">
        <f>'SS5-Orifice1 (4)'!K44</f>
        <v>0.48244140000000002</v>
      </c>
      <c r="L55" s="118">
        <f>'SS5-Orifice1 (4)'!L44</f>
        <v>1.946567E-3</v>
      </c>
      <c r="M55" s="118">
        <f>'SS5-Orifice1 (4)'!M44</f>
        <v>9.7328349999999998E-4</v>
      </c>
      <c r="N55" s="118">
        <f>'SS5-Orifice1 (4)'!N44</f>
        <v>7</v>
      </c>
      <c r="O55" s="118">
        <f>'SS5-Orifice1 (4)'!O44</f>
        <v>2.8260000000000001</v>
      </c>
      <c r="P55" s="118">
        <f>'SS5-Orifice1 (4)'!P44</f>
        <v>1.946567E-3</v>
      </c>
      <c r="Q55" s="118">
        <f>'SS5-Orifice1 (4)'!Q44</f>
        <v>9.7328349999999998E-4</v>
      </c>
      <c r="R55" s="118">
        <f>'SS5-Orifice1 (4)'!R44</f>
        <v>7</v>
      </c>
      <c r="S55" s="118">
        <f>'SS5-Orifice1 (4)'!S44</f>
        <v>2.8260000000000001</v>
      </c>
      <c r="T55" s="118">
        <f>'SS5-Orifice1 (4)'!T44</f>
        <v>3.4720000000000001E-12</v>
      </c>
      <c r="U55" s="118">
        <f>'SS5-Orifice1 (4)'!U44</f>
        <v>6.3629999999999995E-8</v>
      </c>
      <c r="V55" s="118">
        <f>'SS5-Orifice1 (4)'!V44</f>
        <v>1.20774</v>
      </c>
      <c r="W55" s="118">
        <f>'SS5-Orifice1 (4)'!W44</f>
        <v>3.2000000000000001E-2</v>
      </c>
      <c r="X55" s="118">
        <f>'SS5-Orifice1 (4)'!X44</f>
        <v>191794730.65943101</v>
      </c>
      <c r="Y55" s="118">
        <f>'SS5-Orifice1 (4)'!Y44</f>
        <v>-50</v>
      </c>
      <c r="Z55" s="118">
        <f>'SS5-Orifice1 (4)'!Z44</f>
        <v>4</v>
      </c>
      <c r="AA55" s="118">
        <f>'SS5-Orifice1 (4)'!AA44</f>
        <v>0.114</v>
      </c>
      <c r="AB55" s="118">
        <f>'SS5-Orifice1 (4)'!AB44</f>
        <v>0.05</v>
      </c>
      <c r="AC55" s="118">
        <f>'SS5-Orifice1 (4)'!AC44</f>
        <v>3.1212880816265201</v>
      </c>
      <c r="AD55" s="118">
        <f>'SS5-Orifice1 (4)'!AD44</f>
        <v>0.748015523398735</v>
      </c>
      <c r="AE55" s="118">
        <f>'SS5-Orifice1 (4)'!AE44</f>
        <v>11.366712942956401</v>
      </c>
      <c r="AF55" s="118">
        <f>'SS5-Orifice1 (4)'!AF44</f>
        <v>5.1868533760549802</v>
      </c>
      <c r="AG55" s="118">
        <f>'SS5-Orifice1 (4)'!AG44</f>
        <v>4.0044246863769297</v>
      </c>
      <c r="AH55" s="118">
        <f>'SS5-Orifice1 (4)'!AH44</f>
        <v>4.0042414192785598</v>
      </c>
      <c r="AI55" s="118">
        <f>'SS5-Orifice1 (4)'!AI44</f>
        <v>0.43984443433023601</v>
      </c>
      <c r="AJ55" s="118">
        <f>'SS5-Orifice1 (4)'!AJ44</f>
        <v>3.5483134153334901</v>
      </c>
      <c r="AK55" s="118">
        <f>'SS5-Orifice1 (4)'!AK44</f>
        <v>3.1212880816265201</v>
      </c>
      <c r="AL55" s="118">
        <f>'SS5-Orifice1 (4)'!AL44</f>
        <v>0.748015523398735</v>
      </c>
      <c r="AM55" s="118">
        <f>'SS5-Orifice1 (4)'!AM44</f>
        <v>213.868510210653</v>
      </c>
      <c r="AN55" s="118">
        <f>'SS5-Orifice1 (4)'!AN44</f>
        <v>2.37327255822778</v>
      </c>
      <c r="AO55" s="118">
        <f>'SS5-Orifice1 (4)'!AO44</f>
        <v>45964.363782497101</v>
      </c>
      <c r="AP55" s="118">
        <f>'SS5-Orifice1 (4)'!AP44</f>
        <v>2665.5395355252399</v>
      </c>
      <c r="AQ55" s="118">
        <f>'SS5-Orifice1 (4)'!AQ44</f>
        <v>8264.6201520924496</v>
      </c>
      <c r="AR55" s="118">
        <f>'SS5-Orifice1 (4)'!AR44</f>
        <v>6170.2248746514897</v>
      </c>
      <c r="AS55" s="118">
        <f>'SS5-Orifice1 (4)'!AS44</f>
        <v>2983.06662223884</v>
      </c>
      <c r="AT55" s="108">
        <f>'SS5-Orifice1 (4)'!AT44</f>
        <v>-6170.2248746514897</v>
      </c>
      <c r="AU55" s="109">
        <f t="shared" si="7"/>
        <v>0.23964962664033884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(4)'!I45</f>
        <v>1.5</v>
      </c>
      <c r="J56" s="118">
        <f>'SS5-Orifice1 (4)'!J45</f>
        <v>7</v>
      </c>
      <c r="K56" s="118">
        <f>'SS5-Orifice1 (4)'!K45</f>
        <v>0.48244140000000002</v>
      </c>
      <c r="L56" s="118">
        <f>'SS5-Orifice1 (4)'!L45</f>
        <v>1.946567E-3</v>
      </c>
      <c r="M56" s="118">
        <f>'SS5-Orifice1 (4)'!M45</f>
        <v>9.7328349999999998E-4</v>
      </c>
      <c r="N56" s="118">
        <f>'SS5-Orifice1 (4)'!N45</f>
        <v>7</v>
      </c>
      <c r="O56" s="118">
        <f>'SS5-Orifice1 (4)'!O45</f>
        <v>2.8260000000000001</v>
      </c>
      <c r="P56" s="118">
        <f>'SS5-Orifice1 (4)'!P45</f>
        <v>1.946567E-3</v>
      </c>
      <c r="Q56" s="118">
        <f>'SS5-Orifice1 (4)'!Q45</f>
        <v>9.7328349999999998E-4</v>
      </c>
      <c r="R56" s="118">
        <f>'SS5-Orifice1 (4)'!R45</f>
        <v>7</v>
      </c>
      <c r="S56" s="118">
        <f>'SS5-Orifice1 (4)'!S45</f>
        <v>2.8260000000000001</v>
      </c>
      <c r="T56" s="118">
        <f>'SS5-Orifice1 (4)'!T45</f>
        <v>3.4720000000000001E-12</v>
      </c>
      <c r="U56" s="118">
        <f>'SS5-Orifice1 (4)'!U45</f>
        <v>6.3629999999999995E-8</v>
      </c>
      <c r="V56" s="118">
        <f>'SS5-Orifice1 (4)'!V45</f>
        <v>1.20774</v>
      </c>
      <c r="W56" s="118">
        <f>'SS5-Orifice1 (4)'!W45</f>
        <v>3.2999999999999995E-2</v>
      </c>
      <c r="X56" s="118">
        <f>'SS5-Orifice1 (4)'!X45</f>
        <v>203969200.86730501</v>
      </c>
      <c r="Y56" s="118">
        <f>'SS5-Orifice1 (4)'!Y45</f>
        <v>-50</v>
      </c>
      <c r="Z56" s="118">
        <f>'SS5-Orifice1 (4)'!Z45</f>
        <v>4</v>
      </c>
      <c r="AA56" s="118">
        <f>'SS5-Orifice1 (4)'!AA45</f>
        <v>0.114</v>
      </c>
      <c r="AB56" s="118">
        <f>'SS5-Orifice1 (4)'!AB45</f>
        <v>0.05</v>
      </c>
      <c r="AC56" s="118">
        <f>'SS5-Orifice1 (4)'!AC45</f>
        <v>3.24477684062377</v>
      </c>
      <c r="AD56" s="118">
        <f>'SS5-Orifice1 (4)'!AD45</f>
        <v>0.73417310353623499</v>
      </c>
      <c r="AE56" s="118">
        <f>'SS5-Orifice1 (4)'!AE45</f>
        <v>11.384095974107201</v>
      </c>
      <c r="AF56" s="118">
        <f>'SS5-Orifice1 (4)'!AF45</f>
        <v>5.1093102038779596</v>
      </c>
      <c r="AG56" s="118">
        <f>'SS5-Orifice1 (4)'!AG45</f>
        <v>3.9682039722177498</v>
      </c>
      <c r="AH56" s="118">
        <f>'SS5-Orifice1 (4)'!AH45</f>
        <v>3.9820056287790302</v>
      </c>
      <c r="AI56" s="118">
        <f>'SS5-Orifice1 (4)'!AI45</f>
        <v>0.43248207559461999</v>
      </c>
      <c r="AJ56" s="118">
        <f>'SS5-Orifice1 (4)'!AJ45</f>
        <v>3.7112033676621401</v>
      </c>
      <c r="AK56" s="118">
        <f>'SS5-Orifice1 (4)'!AK45</f>
        <v>3.24477684062377</v>
      </c>
      <c r="AL56" s="118">
        <f>'SS5-Orifice1 (4)'!AL45</f>
        <v>0.73417310353623499</v>
      </c>
      <c r="AM56" s="118">
        <f>'SS5-Orifice1 (4)'!AM45</f>
        <v>217.72702464480801</v>
      </c>
      <c r="AN56" s="118">
        <f>'SS5-Orifice1 (4)'!AN45</f>
        <v>2.51060373708754</v>
      </c>
      <c r="AO56" s="118">
        <f>'SS5-Orifice1 (4)'!AO45</f>
        <v>45171.685159040499</v>
      </c>
      <c r="AP56" s="118">
        <f>'SS5-Orifice1 (4)'!AP45</f>
        <v>2721.2568379005802</v>
      </c>
      <c r="AQ56" s="118">
        <f>'SS5-Orifice1 (4)'!AQ45</f>
        <v>8267.0469036038194</v>
      </c>
      <c r="AR56" s="118">
        <f>'SS5-Orifice1 (4)'!AR45</f>
        <v>6170.4317545314898</v>
      </c>
      <c r="AS56" s="118">
        <f>'SS5-Orifice1 (4)'!AS45</f>
        <v>3091.0544453819998</v>
      </c>
      <c r="AT56" s="108">
        <f>'SS5-Orifice1 (4)'!AT45</f>
        <v>-6170.4317545314898</v>
      </c>
      <c r="AU56" s="109">
        <f t="shared" si="7"/>
        <v>0.22626304969407354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(4)'!I46</f>
        <v>1.5</v>
      </c>
      <c r="J57" s="118">
        <f>'SS5-Orifice1 (4)'!J46</f>
        <v>7</v>
      </c>
      <c r="K57" s="118">
        <f>'SS5-Orifice1 (4)'!K46</f>
        <v>0.48244140000000002</v>
      </c>
      <c r="L57" s="118">
        <f>'SS5-Orifice1 (4)'!L46</f>
        <v>1.946567E-3</v>
      </c>
      <c r="M57" s="118">
        <f>'SS5-Orifice1 (4)'!M46</f>
        <v>9.7328349999999998E-4</v>
      </c>
      <c r="N57" s="118">
        <f>'SS5-Orifice1 (4)'!N46</f>
        <v>7</v>
      </c>
      <c r="O57" s="118">
        <f>'SS5-Orifice1 (4)'!O46</f>
        <v>2.8260000000000001</v>
      </c>
      <c r="P57" s="118">
        <f>'SS5-Orifice1 (4)'!P46</f>
        <v>1.946567E-3</v>
      </c>
      <c r="Q57" s="118">
        <f>'SS5-Orifice1 (4)'!Q46</f>
        <v>9.7328349999999998E-4</v>
      </c>
      <c r="R57" s="118">
        <f>'SS5-Orifice1 (4)'!R46</f>
        <v>7</v>
      </c>
      <c r="S57" s="118">
        <f>'SS5-Orifice1 (4)'!S46</f>
        <v>2.8260000000000001</v>
      </c>
      <c r="T57" s="118">
        <f>'SS5-Orifice1 (4)'!T46</f>
        <v>3.4720000000000001E-12</v>
      </c>
      <c r="U57" s="118">
        <f>'SS5-Orifice1 (4)'!U46</f>
        <v>6.3629999999999995E-8</v>
      </c>
      <c r="V57" s="118">
        <f>'SS5-Orifice1 (4)'!V46</f>
        <v>1.20774</v>
      </c>
      <c r="W57" s="118">
        <f>'SS5-Orifice1 (4)'!W46</f>
        <v>4.0000000000000042E-2</v>
      </c>
      <c r="X57" s="118">
        <f>'SS5-Orifice1 (4)'!X46</f>
        <v>299679266.65535998</v>
      </c>
      <c r="Y57" s="118">
        <f>'SS5-Orifice1 (4)'!Y46</f>
        <v>-50</v>
      </c>
      <c r="Z57" s="118">
        <f>'SS5-Orifice1 (4)'!Z46</f>
        <v>4</v>
      </c>
      <c r="AA57" s="118">
        <f>'SS5-Orifice1 (4)'!AA46</f>
        <v>0.114</v>
      </c>
      <c r="AB57" s="118">
        <f>'SS5-Orifice1 (4)'!AB46</f>
        <v>0.05</v>
      </c>
      <c r="AC57" s="118">
        <f>'SS5-Orifice1 (4)'!AC46</f>
        <v>4.3412379685376203</v>
      </c>
      <c r="AD57" s="118">
        <f>'SS5-Orifice1 (4)'!AD46</f>
        <v>0.70244933553314404</v>
      </c>
      <c r="AE57" s="118">
        <f>'SS5-Orifice1 (4)'!AE46</f>
        <v>11.384735056134801</v>
      </c>
      <c r="AF57" s="118">
        <f>'SS5-Orifice1 (4)'!AF46</f>
        <v>5.5442841707158603</v>
      </c>
      <c r="AG57" s="118">
        <f>'SS5-Orifice1 (4)'!AG46</f>
        <v>4.0048720028876401</v>
      </c>
      <c r="AH57" s="118">
        <f>'SS5-Orifice1 (4)'!AH46</f>
        <v>3.9913200913062901</v>
      </c>
      <c r="AI57" s="118">
        <f>'SS5-Orifice1 (4)'!AI46</f>
        <v>0.37949297534474702</v>
      </c>
      <c r="AJ57" s="118">
        <f>'SS5-Orifice1 (4)'!AJ46</f>
        <v>4.9917704550022002</v>
      </c>
      <c r="AK57" s="118">
        <f>'SS5-Orifice1 (4)'!AK46</f>
        <v>4.3412379685376203</v>
      </c>
      <c r="AL57" s="118">
        <f>'SS5-Orifice1 (4)'!AL46</f>
        <v>0.70244933553314404</v>
      </c>
      <c r="AM57" s="118">
        <f>'SS5-Orifice1 (4)'!AM46</f>
        <v>210.96982273935501</v>
      </c>
      <c r="AN57" s="118">
        <f>'SS5-Orifice1 (4)'!AN46</f>
        <v>3.6387886330044799</v>
      </c>
      <c r="AO57" s="118">
        <f>'SS5-Orifice1 (4)'!AO46</f>
        <v>41716.157529704498</v>
      </c>
      <c r="AP57" s="118">
        <f>'SS5-Orifice1 (4)'!AP46</f>
        <v>2530.4489075135598</v>
      </c>
      <c r="AQ57" s="118">
        <f>'SS5-Orifice1 (4)'!AQ46</f>
        <v>8263.9526571917704</v>
      </c>
      <c r="AR57" s="118">
        <f>'SS5-Orifice1 (4)'!AR46</f>
        <v>6170.5346213349103</v>
      </c>
      <c r="AS57" s="118">
        <f>'SS5-Orifice1 (4)'!AS46</f>
        <v>2797.6662527349299</v>
      </c>
      <c r="AT57" s="108">
        <f>'SS5-Orifice1 (4)'!AT46</f>
        <v>-6170.5346213349103</v>
      </c>
      <c r="AU57" s="109">
        <f t="shared" si="7"/>
        <v>0.1618085303372046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(4)'!I47</f>
        <v>1.5</v>
      </c>
      <c r="J58" s="118">
        <f>'SS5-Orifice1 (4)'!J47</f>
        <v>7</v>
      </c>
      <c r="K58" s="118">
        <f>'SS5-Orifice1 (4)'!K47</f>
        <v>0.48244140000000002</v>
      </c>
      <c r="L58" s="118">
        <f>'SS5-Orifice1 (4)'!L47</f>
        <v>1.946567E-3</v>
      </c>
      <c r="M58" s="118">
        <f>'SS5-Orifice1 (4)'!M47</f>
        <v>9.7328349999999998E-4</v>
      </c>
      <c r="N58" s="118">
        <f>'SS5-Orifice1 (4)'!N47</f>
        <v>7</v>
      </c>
      <c r="O58" s="118">
        <f>'SS5-Orifice1 (4)'!O47</f>
        <v>2.8260000000000001</v>
      </c>
      <c r="P58" s="118">
        <f>'SS5-Orifice1 (4)'!P47</f>
        <v>1.946567E-3</v>
      </c>
      <c r="Q58" s="118">
        <f>'SS5-Orifice1 (4)'!Q47</f>
        <v>9.7328349999999998E-4</v>
      </c>
      <c r="R58" s="118">
        <f>'SS5-Orifice1 (4)'!R47</f>
        <v>7</v>
      </c>
      <c r="S58" s="118">
        <f>'SS5-Orifice1 (4)'!S47</f>
        <v>2.8260000000000001</v>
      </c>
      <c r="T58" s="118">
        <f>'SS5-Orifice1 (4)'!T47</f>
        <v>3.4720000000000001E-12</v>
      </c>
      <c r="U58" s="118">
        <f>'SS5-Orifice1 (4)'!U47</f>
        <v>6.3629999999999995E-8</v>
      </c>
      <c r="V58" s="118">
        <f>'SS5-Orifice1 (4)'!V47</f>
        <v>1.20774</v>
      </c>
      <c r="W58" s="118">
        <f>'SS5-Orifice1 (4)'!W47</f>
        <v>4.6999999999999952E-2</v>
      </c>
      <c r="X58" s="118">
        <f>'SS5-Orifice1 (4)'!X47</f>
        <v>413744687.526057</v>
      </c>
      <c r="Y58" s="118">
        <f>'SS5-Orifice1 (4)'!Y47</f>
        <v>-50</v>
      </c>
      <c r="Z58" s="118">
        <f>'SS5-Orifice1 (4)'!Z47</f>
        <v>4</v>
      </c>
      <c r="AA58" s="118">
        <f>'SS5-Orifice1 (4)'!AA47</f>
        <v>0.114</v>
      </c>
      <c r="AB58" s="118">
        <f>'SS5-Orifice1 (4)'!AB47</f>
        <v>0.05</v>
      </c>
      <c r="AC58" s="118">
        <f>'SS5-Orifice1 (4)'!AC47</f>
        <v>5.4208899810553</v>
      </c>
      <c r="AD58" s="118">
        <f>'SS5-Orifice1 (4)'!AD47</f>
        <v>0.61640183606059196</v>
      </c>
      <c r="AE58" s="118">
        <f>'SS5-Orifice1 (4)'!AE47</f>
        <v>11.3854380463652</v>
      </c>
      <c r="AF58" s="118">
        <f>'SS5-Orifice1 (4)'!AF47</f>
        <v>5.20468917676728</v>
      </c>
      <c r="AG58" s="118">
        <f>'SS5-Orifice1 (4)'!AG47</f>
        <v>3.9845371683048199</v>
      </c>
      <c r="AH58" s="118">
        <f>'SS5-Orifice1 (4)'!AH47</f>
        <v>4.0166185155966403</v>
      </c>
      <c r="AI58" s="118">
        <f>'SS5-Orifice1 (4)'!AI47</f>
        <v>0.33506296729350399</v>
      </c>
      <c r="AJ58" s="118">
        <f>'SS5-Orifice1 (4)'!AJ47</f>
        <v>6.5178865746076697</v>
      </c>
      <c r="AK58" s="118">
        <f>'SS5-Orifice1 (4)'!AK47</f>
        <v>5.4208899810553</v>
      </c>
      <c r="AL58" s="118">
        <f>'SS5-Orifice1 (4)'!AL47</f>
        <v>0.61640183606059196</v>
      </c>
      <c r="AM58" s="118">
        <f>'SS5-Orifice1 (4)'!AM47</f>
        <v>214.24892785642001</v>
      </c>
      <c r="AN58" s="118">
        <f>'SS5-Orifice1 (4)'!AN47</f>
        <v>4.8044881449947097</v>
      </c>
      <c r="AO58" s="118">
        <f>'SS5-Orifice1 (4)'!AO47</f>
        <v>39463.114345353097</v>
      </c>
      <c r="AP58" s="118">
        <f>'SS5-Orifice1 (4)'!AP47</f>
        <v>2513.6129544513901</v>
      </c>
      <c r="AQ58" s="118">
        <f>'SS5-Orifice1 (4)'!AQ47</f>
        <v>8265.2930365842003</v>
      </c>
      <c r="AR58" s="118">
        <f>'SS5-Orifice1 (4)'!AR47</f>
        <v>6170.4245402101296</v>
      </c>
      <c r="AS58" s="118">
        <f>'SS5-Orifice1 (4)'!AS47</f>
        <v>2748.6721311671899</v>
      </c>
      <c r="AT58" s="108">
        <f>'SS5-Orifice1 (4)'!AT47</f>
        <v>-6170.4245402101296</v>
      </c>
      <c r="AU58" s="109">
        <f t="shared" si="7"/>
        <v>0.11370860471523446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(4)'!I48</f>
        <v>1.5</v>
      </c>
      <c r="J59" s="118">
        <f>'SS5-Orifice1 (4)'!J48</f>
        <v>7</v>
      </c>
      <c r="K59" s="118">
        <f>'SS5-Orifice1 (4)'!K48</f>
        <v>0.48244140000000002</v>
      </c>
      <c r="L59" s="118">
        <f>'SS5-Orifice1 (4)'!L48</f>
        <v>1.946567E-3</v>
      </c>
      <c r="M59" s="118">
        <f>'SS5-Orifice1 (4)'!M48</f>
        <v>9.7328349999999998E-4</v>
      </c>
      <c r="N59" s="118">
        <f>'SS5-Orifice1 (4)'!N48</f>
        <v>7</v>
      </c>
      <c r="O59" s="118">
        <f>'SS5-Orifice1 (4)'!O48</f>
        <v>2.8260000000000001</v>
      </c>
      <c r="P59" s="118">
        <f>'SS5-Orifice1 (4)'!P48</f>
        <v>1.946567E-3</v>
      </c>
      <c r="Q59" s="118">
        <f>'SS5-Orifice1 (4)'!Q48</f>
        <v>9.7328349999999998E-4</v>
      </c>
      <c r="R59" s="118">
        <f>'SS5-Orifice1 (4)'!R48</f>
        <v>7</v>
      </c>
      <c r="S59" s="118">
        <f>'SS5-Orifice1 (4)'!S48</f>
        <v>2.8260000000000001</v>
      </c>
      <c r="T59" s="118">
        <f>'SS5-Orifice1 (4)'!T48</f>
        <v>3.4720000000000001E-12</v>
      </c>
      <c r="U59" s="118">
        <f>'SS5-Orifice1 (4)'!U48</f>
        <v>6.3629999999999995E-8</v>
      </c>
      <c r="V59" s="118">
        <f>'SS5-Orifice1 (4)'!V48</f>
        <v>1.20774</v>
      </c>
      <c r="W59" s="118">
        <f>'SS5-Orifice1 (4)'!W48</f>
        <v>6.2999999999999987E-2</v>
      </c>
      <c r="X59" s="118">
        <f>'SS5-Orifice1 (4)'!X48</f>
        <v>743391880.84695303</v>
      </c>
      <c r="Y59" s="118">
        <f>'SS5-Orifice1 (4)'!Y48</f>
        <v>-50</v>
      </c>
      <c r="Z59" s="118">
        <f>'SS5-Orifice1 (4)'!Z48</f>
        <v>4</v>
      </c>
      <c r="AA59" s="118">
        <f>'SS5-Orifice1 (4)'!AA48</f>
        <v>0.114</v>
      </c>
      <c r="AB59" s="118">
        <f>'SS5-Orifice1 (4)'!AB48</f>
        <v>0.05</v>
      </c>
      <c r="AC59" s="118">
        <f>'SS5-Orifice1 (4)'!AC48</f>
        <v>8.3706874475871906</v>
      </c>
      <c r="AD59" s="118">
        <f>'SS5-Orifice1 (4)'!AD48</f>
        <v>0.54525399898723603</v>
      </c>
      <c r="AE59" s="118">
        <f>'SS5-Orifice1 (4)'!AE48</f>
        <v>11.3824343608355</v>
      </c>
      <c r="AF59" s="118">
        <f>'SS5-Orifice1 (4)'!AF48</f>
        <v>5.3281693527069596</v>
      </c>
      <c r="AG59" s="118">
        <f>'SS5-Orifice1 (4)'!AG48</f>
        <v>4.0027745292636299</v>
      </c>
      <c r="AH59" s="118">
        <f>'SS5-Orifice1 (4)'!AH48</f>
        <v>3.9900679547061499</v>
      </c>
      <c r="AI59" s="118">
        <f>'SS5-Orifice1 (4)'!AI48</f>
        <v>0.26685878505655403</v>
      </c>
      <c r="AJ59" s="118">
        <f>'SS5-Orifice1 (4)'!AJ48</f>
        <v>10.928104630340901</v>
      </c>
      <c r="AK59" s="118">
        <f>'SS5-Orifice1 (4)'!AK48</f>
        <v>8.3706874475871906</v>
      </c>
      <c r="AL59" s="118">
        <f>'SS5-Orifice1 (4)'!AL48</f>
        <v>0.54525399898723603</v>
      </c>
      <c r="AM59" s="118">
        <f>'SS5-Orifice1 (4)'!AM48</f>
        <v>206.186681615152</v>
      </c>
      <c r="AN59" s="118">
        <f>'SS5-Orifice1 (4)'!AN48</f>
        <v>7.8254334485999504</v>
      </c>
      <c r="AO59" s="118">
        <f>'SS5-Orifice1 (4)'!AO48</f>
        <v>37424.455685497502</v>
      </c>
      <c r="AP59" s="118">
        <f>'SS5-Orifice1 (4)'!AP48</f>
        <v>2235.4570518350502</v>
      </c>
      <c r="AQ59" s="118">
        <f>'SS5-Orifice1 (4)'!AQ48</f>
        <v>8265.1239703685005</v>
      </c>
      <c r="AR59" s="118">
        <f>'SS5-Orifice1 (4)'!AR48</f>
        <v>6169.3402516425804</v>
      </c>
      <c r="AS59" s="118">
        <f>'SS5-Orifice1 (4)'!AS48</f>
        <v>2407.9668411528501</v>
      </c>
      <c r="AT59" s="108">
        <f>'SS5-Orifice1 (4)'!AT48</f>
        <v>-6169.3402516425804</v>
      </c>
      <c r="AU59" s="109">
        <f t="shared" si="7"/>
        <v>6.5138496975466795E-2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(4)'!I49</f>
        <v>1.5</v>
      </c>
      <c r="J60" s="112">
        <f>'SS5-Orifice1 (4)'!J49</f>
        <v>7</v>
      </c>
      <c r="K60" s="112">
        <f>'SS5-Orifice1 (4)'!K49</f>
        <v>0.48244140000000002</v>
      </c>
      <c r="L60" s="112">
        <f>'SS5-Orifice1 (4)'!L49</f>
        <v>1.946567E-3</v>
      </c>
      <c r="M60" s="112">
        <f>'SS5-Orifice1 (4)'!M49</f>
        <v>9.7328349999999998E-4</v>
      </c>
      <c r="N60" s="112">
        <f>'SS5-Orifice1 (4)'!N49</f>
        <v>7</v>
      </c>
      <c r="O60" s="112">
        <f>'SS5-Orifice1 (4)'!O49</f>
        <v>2.8260000000000001</v>
      </c>
      <c r="P60" s="112">
        <f>'SS5-Orifice1 (4)'!P49</f>
        <v>1.946567E-3</v>
      </c>
      <c r="Q60" s="112">
        <f>'SS5-Orifice1 (4)'!Q49</f>
        <v>9.7328349999999998E-4</v>
      </c>
      <c r="R60" s="112">
        <f>'SS5-Orifice1 (4)'!R49</f>
        <v>7</v>
      </c>
      <c r="S60" s="112">
        <f>'SS5-Orifice1 (4)'!S49</f>
        <v>2.8260000000000001</v>
      </c>
      <c r="T60" s="112">
        <f>'SS5-Orifice1 (4)'!T49</f>
        <v>3.4720000000000001E-12</v>
      </c>
      <c r="U60" s="112">
        <f>'SS5-Orifice1 (4)'!U49</f>
        <v>6.3629999999999995E-8</v>
      </c>
      <c r="V60" s="112">
        <f>'SS5-Orifice1 (4)'!V49</f>
        <v>1.20774</v>
      </c>
      <c r="W60" s="112">
        <f>'SS5-Orifice1 (4)'!W49</f>
        <v>0.12499999999999985</v>
      </c>
      <c r="X60" s="112">
        <f>'SS5-Orifice1 (4)'!X49</f>
        <v>2926555338.4312501</v>
      </c>
      <c r="Y60" s="112">
        <f>'SS5-Orifice1 (4)'!Y49</f>
        <v>-50</v>
      </c>
      <c r="Z60" s="112">
        <f>'SS5-Orifice1 (4)'!Z49</f>
        <v>4</v>
      </c>
      <c r="AA60" s="112">
        <f>'SS5-Orifice1 (4)'!AA49</f>
        <v>0.114</v>
      </c>
      <c r="AB60" s="112">
        <f>'SS5-Orifice1 (4)'!AB49</f>
        <v>0.05</v>
      </c>
      <c r="AC60" s="112">
        <f>'SS5-Orifice1 (4)'!AC49</f>
        <v>18.254557735994599</v>
      </c>
      <c r="AD60" s="112">
        <f>'SS5-Orifice1 (4)'!AD49</f>
        <v>0.168752715001103</v>
      </c>
      <c r="AE60" s="112">
        <f>'SS5-Orifice1 (4)'!AE49</f>
        <v>11.382817810052</v>
      </c>
      <c r="AF60" s="112">
        <f>'SS5-Orifice1 (4)'!AF49</f>
        <v>4.8815919026896299</v>
      </c>
      <c r="AG60" s="112">
        <f>'SS5-Orifice1 (4)'!AG49</f>
        <v>4.0079277899414603</v>
      </c>
      <c r="AH60" s="112">
        <f>'SS5-Orifice1 (4)'!AH49</f>
        <v>3.9942656708542201</v>
      </c>
      <c r="AI60" s="112">
        <f>'SS5-Orifice1 (4)'!AI49</f>
        <v>9.2146143802176506E-2</v>
      </c>
      <c r="AJ60" s="112">
        <f>'SS5-Orifice1 (4)'!AJ49</f>
        <v>39.088437106851202</v>
      </c>
      <c r="AK60" s="112">
        <f>'SS5-Orifice1 (4)'!AK49</f>
        <v>18.254557735994599</v>
      </c>
      <c r="AL60" s="112">
        <f>'SS5-Orifice1 (4)'!AL49</f>
        <v>0.168752715001103</v>
      </c>
      <c r="AM60" s="112">
        <f>'SS5-Orifice1 (4)'!AM49</f>
        <v>353.48880189288002</v>
      </c>
      <c r="AN60" s="112">
        <f>'SS5-Orifice1 (4)'!AN49</f>
        <v>18.085805020993401</v>
      </c>
      <c r="AO60" s="112">
        <f>'SS5-Orifice1 (4)'!AO49</f>
        <v>35323.275232880696</v>
      </c>
      <c r="AP60" s="112">
        <f>'SS5-Orifice1 (4)'!AP49</f>
        <v>1328.01836956636</v>
      </c>
      <c r="AQ60" s="112">
        <f>'SS5-Orifice1 (4)'!AQ49</f>
        <v>6862.9675729395804</v>
      </c>
      <c r="AR60" s="112">
        <f>'SS5-Orifice1 (4)'!AR49</f>
        <v>5713.5988858087503</v>
      </c>
      <c r="AS60" s="112">
        <f>'SS5-Orifice1 (4)'!AS49</f>
        <v>1361.6287372059001</v>
      </c>
      <c r="AT60" s="113">
        <f>'SS5-Orifice1 (4)'!AT49</f>
        <v>-5713.5988858087503</v>
      </c>
      <c r="AU60" s="114">
        <f t="shared" si="7"/>
        <v>9.2444154189698056E-3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(4)'!I39</f>
        <v>1.5</v>
      </c>
      <c r="J61" s="118">
        <f>'SS6-Orifice1 (4)'!J39</f>
        <v>7</v>
      </c>
      <c r="K61" s="118">
        <f>'SS6-Orifice1 (4)'!K39</f>
        <v>0.48244140000000002</v>
      </c>
      <c r="L61" s="118">
        <f>'SS6-Orifice1 (4)'!L39</f>
        <v>1.946567E-3</v>
      </c>
      <c r="M61" s="118">
        <f>'SS6-Orifice1 (4)'!M39</f>
        <v>9.7328349999999998E-4</v>
      </c>
      <c r="N61" s="118">
        <f>'SS6-Orifice1 (4)'!N39</f>
        <v>7</v>
      </c>
      <c r="O61" s="118">
        <f>'SS6-Orifice1 (4)'!O39</f>
        <v>2.8260000000000001</v>
      </c>
      <c r="P61" s="118">
        <f>'SS6-Orifice1 (4)'!P39</f>
        <v>1.946567E-3</v>
      </c>
      <c r="Q61" s="118">
        <f>'SS6-Orifice1 (4)'!Q39</f>
        <v>9.7328349999999998E-4</v>
      </c>
      <c r="R61" s="118">
        <f>'SS6-Orifice1 (4)'!R39</f>
        <v>7</v>
      </c>
      <c r="S61" s="118">
        <f>'SS6-Orifice1 (4)'!S39</f>
        <v>2.8260000000000001</v>
      </c>
      <c r="T61" s="118">
        <f>'SS6-Orifice1 (4)'!T39</f>
        <v>3.4720000000000001E-12</v>
      </c>
      <c r="U61" s="118">
        <f>'SS6-Orifice1 (4)'!U39</f>
        <v>6.3629999999999995E-8</v>
      </c>
      <c r="V61" s="118">
        <f>'SS6-Orifice1 (4)'!V39</f>
        <v>1.20774</v>
      </c>
      <c r="W61" s="118">
        <f>'SS6-Orifice1 (4)'!W39</f>
        <v>9.9999999999999985E-3</v>
      </c>
      <c r="X61" s="118">
        <f>'SS6-Orifice1 (4)'!X39</f>
        <v>18729954.165959999</v>
      </c>
      <c r="Y61" s="118">
        <f>'SS6-Orifice1 (4)'!Y39</f>
        <v>-50</v>
      </c>
      <c r="Z61" s="118">
        <f>'SS6-Orifice1 (4)'!Z39</f>
        <v>4</v>
      </c>
      <c r="AA61" s="118">
        <f>'SS6-Orifice1 (4)'!AA39</f>
        <v>0.114</v>
      </c>
      <c r="AB61" s="118">
        <f>'SS6-Orifice1 (4)'!AB39</f>
        <v>0.05</v>
      </c>
      <c r="AC61" s="118">
        <f>'SS6-Orifice1 (4)'!AC39</f>
        <v>1.14672008354355</v>
      </c>
      <c r="AD61" s="118">
        <f>'SS6-Orifice1 (4)'!AD39</f>
        <v>0.90215751313218795</v>
      </c>
      <c r="AE61" s="118">
        <f>'SS6-Orifice1 (4)'!AE39</f>
        <v>11.3835847084852</v>
      </c>
      <c r="AF61" s="118">
        <f>'SS6-Orifice1 (4)'!AF39</f>
        <v>5.9239738367232402</v>
      </c>
      <c r="AG61" s="118">
        <f>'SS6-Orifice1 (4)'!AG39</f>
        <v>3.9725540481199899</v>
      </c>
      <c r="AH61" s="118">
        <f>'SS6-Orifice1 (4)'!AH39</f>
        <v>3.9771035523828799</v>
      </c>
      <c r="AI61" s="118">
        <f>'SS6-Orifice1 (4)'!AI39</f>
        <v>0.56576778301688901</v>
      </c>
      <c r="AJ61" s="118">
        <f>'SS6-Orifice1 (4)'!AJ39</f>
        <v>1.2326891672335401</v>
      </c>
      <c r="AK61" s="118">
        <f>'SS6-Orifice1 (4)'!AK39</f>
        <v>1.14672008354355</v>
      </c>
      <c r="AL61" s="118">
        <f>'SS6-Orifice1 (4)'!AL39</f>
        <v>0.90215751313218795</v>
      </c>
      <c r="AM61" s="118">
        <f>'SS6-Orifice1 (4)'!AM39</f>
        <v>177.942332823697</v>
      </c>
      <c r="AN61" s="118">
        <f>'SS6-Orifice1 (4)'!AN39</f>
        <v>0.24456257041136101</v>
      </c>
      <c r="AO61" s="118">
        <f>'SS6-Orifice1 (4)'!AO39</f>
        <v>163455.90892987099</v>
      </c>
      <c r="AP61" s="118">
        <f>'SS6-Orifice1 (4)'!AP39</f>
        <v>3097.9545334403601</v>
      </c>
      <c r="AQ61" s="118">
        <f>'SS6-Orifice1 (4)'!AQ39</f>
        <v>8265.1005759692198</v>
      </c>
      <c r="AR61" s="118">
        <f>'SS6-Orifice1 (4)'!AR39</f>
        <v>6170.8821216261404</v>
      </c>
      <c r="AS61" s="118">
        <f>'SS6-Orifice1 (4)'!AS39</f>
        <v>3473.7630968414701</v>
      </c>
      <c r="AT61" s="108">
        <f>'SS6-Orifice1 (4)'!AT39</f>
        <v>-6170.8821216261404</v>
      </c>
      <c r="AU61" s="115">
        <f t="shared" si="7"/>
        <v>0.7867286237321105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(4)'!I40</f>
        <v>1.5</v>
      </c>
      <c r="J62" s="118">
        <f>'SS6-Orifice1 (4)'!J40</f>
        <v>7</v>
      </c>
      <c r="K62" s="118">
        <f>'SS6-Orifice1 (4)'!K40</f>
        <v>0.48244140000000002</v>
      </c>
      <c r="L62" s="118">
        <f>'SS6-Orifice1 (4)'!L40</f>
        <v>1.946567E-3</v>
      </c>
      <c r="M62" s="118">
        <f>'SS6-Orifice1 (4)'!M40</f>
        <v>9.7328349999999998E-4</v>
      </c>
      <c r="N62" s="118">
        <f>'SS6-Orifice1 (4)'!N40</f>
        <v>7</v>
      </c>
      <c r="O62" s="118">
        <f>'SS6-Orifice1 (4)'!O40</f>
        <v>2.8260000000000001</v>
      </c>
      <c r="P62" s="118">
        <f>'SS6-Orifice1 (4)'!P40</f>
        <v>1.946567E-3</v>
      </c>
      <c r="Q62" s="118">
        <f>'SS6-Orifice1 (4)'!Q40</f>
        <v>9.7328349999999998E-4</v>
      </c>
      <c r="R62" s="118">
        <f>'SS6-Orifice1 (4)'!R40</f>
        <v>7</v>
      </c>
      <c r="S62" s="118">
        <f>'SS6-Orifice1 (4)'!S40</f>
        <v>2.8260000000000001</v>
      </c>
      <c r="T62" s="118">
        <f>'SS6-Orifice1 (4)'!T40</f>
        <v>3.4720000000000001E-12</v>
      </c>
      <c r="U62" s="118">
        <f>'SS6-Orifice1 (4)'!U40</f>
        <v>6.3629999999999995E-8</v>
      </c>
      <c r="V62" s="118">
        <f>'SS6-Orifice1 (4)'!V40</f>
        <v>1.20774</v>
      </c>
      <c r="W62" s="118">
        <f>'SS6-Orifice1 (4)'!W40</f>
        <v>1.6000000000000011E-2</v>
      </c>
      <c r="X62" s="118">
        <f>'SS6-Orifice1 (4)'!X40</f>
        <v>47948682.664857604</v>
      </c>
      <c r="Y62" s="118">
        <f>'SS6-Orifice1 (4)'!Y40</f>
        <v>-50</v>
      </c>
      <c r="Z62" s="118">
        <f>'SS6-Orifice1 (4)'!Z40</f>
        <v>4</v>
      </c>
      <c r="AA62" s="118">
        <f>'SS6-Orifice1 (4)'!AA40</f>
        <v>0.114</v>
      </c>
      <c r="AB62" s="118">
        <f>'SS6-Orifice1 (4)'!AB40</f>
        <v>0.05</v>
      </c>
      <c r="AC62" s="118">
        <f>'SS6-Orifice1 (4)'!AC40</f>
        <v>1.50909492309522</v>
      </c>
      <c r="AD62" s="118">
        <f>'SS6-Orifice1 (4)'!AD40</f>
        <v>0.88633873779688299</v>
      </c>
      <c r="AE62" s="118">
        <f>'SS6-Orifice1 (4)'!AE40</f>
        <v>11.382562177241001</v>
      </c>
      <c r="AF62" s="118">
        <f>'SS6-Orifice1 (4)'!AF40</f>
        <v>6.0922796921583497</v>
      </c>
      <c r="AG62" s="118">
        <f>'SS6-Orifice1 (4)'!AG40</f>
        <v>4.0251366727732298</v>
      </c>
      <c r="AH62" s="118">
        <f>'SS6-Orifice1 (4)'!AH40</f>
        <v>4.03554457207726</v>
      </c>
      <c r="AI62" s="118">
        <f>'SS6-Orifice1 (4)'!AI40</f>
        <v>0.54088715736406501</v>
      </c>
      <c r="AJ62" s="118">
        <f>'SS6-Orifice1 (4)'!AJ40</f>
        <v>1.6236453975435801</v>
      </c>
      <c r="AK62" s="118">
        <f>'SS6-Orifice1 (4)'!AK40</f>
        <v>1.50909492309522</v>
      </c>
      <c r="AL62" s="118">
        <f>'SS6-Orifice1 (4)'!AL40</f>
        <v>0.88633873779688299</v>
      </c>
      <c r="AM62" s="118">
        <f>'SS6-Orifice1 (4)'!AM40</f>
        <v>181.077605597461</v>
      </c>
      <c r="AN62" s="118">
        <f>'SS6-Orifice1 (4)'!AN40</f>
        <v>0.62275618529833898</v>
      </c>
      <c r="AO62" s="118">
        <f>'SS6-Orifice1 (4)'!AO40</f>
        <v>84557.188738597499</v>
      </c>
      <c r="AP62" s="118">
        <f>'SS6-Orifice1 (4)'!AP40</f>
        <v>2958.8606215241098</v>
      </c>
      <c r="AQ62" s="118">
        <f>'SS6-Orifice1 (4)'!AQ40</f>
        <v>8264.6395359063899</v>
      </c>
      <c r="AR62" s="118">
        <f>'SS6-Orifice1 (4)'!AR40</f>
        <v>6170.8995813705196</v>
      </c>
      <c r="AS62" s="118">
        <f>'SS6-Orifice1 (4)'!AS40</f>
        <v>3364.0227372007298</v>
      </c>
      <c r="AT62" s="108">
        <f>'SS6-Orifice1 (4)'!AT40</f>
        <v>-6170.8995813705196</v>
      </c>
      <c r="AU62" s="109">
        <f t="shared" si="7"/>
        <v>0.58733133630783363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(4)'!I41</f>
        <v>1.5</v>
      </c>
      <c r="J63" s="118">
        <f>'SS6-Orifice1 (4)'!J41</f>
        <v>7</v>
      </c>
      <c r="K63" s="118">
        <f>'SS6-Orifice1 (4)'!K41</f>
        <v>0.48244140000000002</v>
      </c>
      <c r="L63" s="118">
        <f>'SS6-Orifice1 (4)'!L41</f>
        <v>1.946567E-3</v>
      </c>
      <c r="M63" s="118">
        <f>'SS6-Orifice1 (4)'!M41</f>
        <v>9.7328349999999998E-4</v>
      </c>
      <c r="N63" s="118">
        <f>'SS6-Orifice1 (4)'!N41</f>
        <v>7</v>
      </c>
      <c r="O63" s="118">
        <f>'SS6-Orifice1 (4)'!O41</f>
        <v>2.8260000000000001</v>
      </c>
      <c r="P63" s="118">
        <f>'SS6-Orifice1 (4)'!P41</f>
        <v>1.946567E-3</v>
      </c>
      <c r="Q63" s="118">
        <f>'SS6-Orifice1 (4)'!Q41</f>
        <v>9.7328349999999998E-4</v>
      </c>
      <c r="R63" s="118">
        <f>'SS6-Orifice1 (4)'!R41</f>
        <v>7</v>
      </c>
      <c r="S63" s="118">
        <f>'SS6-Orifice1 (4)'!S41</f>
        <v>2.8260000000000001</v>
      </c>
      <c r="T63" s="118">
        <f>'SS6-Orifice1 (4)'!T41</f>
        <v>3.4720000000000001E-12</v>
      </c>
      <c r="U63" s="118">
        <f>'SS6-Orifice1 (4)'!U41</f>
        <v>6.3629999999999995E-8</v>
      </c>
      <c r="V63" s="118">
        <f>'SS6-Orifice1 (4)'!V41</f>
        <v>1.20774</v>
      </c>
      <c r="W63" s="118">
        <f>'SS6-Orifice1 (4)'!W41</f>
        <v>1.7999999999999992E-2</v>
      </c>
      <c r="X63" s="118">
        <f>'SS6-Orifice1 (4)'!X41</f>
        <v>60685051.497710504</v>
      </c>
      <c r="Y63" s="118">
        <f>'SS6-Orifice1 (4)'!Y41</f>
        <v>-50</v>
      </c>
      <c r="Z63" s="118">
        <f>'SS6-Orifice1 (4)'!Z41</f>
        <v>4</v>
      </c>
      <c r="AA63" s="118">
        <f>'SS6-Orifice1 (4)'!AA41</f>
        <v>0.114</v>
      </c>
      <c r="AB63" s="118">
        <f>'SS6-Orifice1 (4)'!AB41</f>
        <v>0.05</v>
      </c>
      <c r="AC63" s="118">
        <f>'SS6-Orifice1 (4)'!AC41</f>
        <v>1.6649105162804001</v>
      </c>
      <c r="AD63" s="118">
        <f>'SS6-Orifice1 (4)'!AD41</f>
        <v>0.878775250353375</v>
      </c>
      <c r="AE63" s="118">
        <f>'SS6-Orifice1 (4)'!AE41</f>
        <v>11.3833290756741</v>
      </c>
      <c r="AF63" s="118">
        <f>'SS6-Orifice1 (4)'!AF41</f>
        <v>6.0983367629374001</v>
      </c>
      <c r="AG63" s="118">
        <f>'SS6-Orifice1 (4)'!AG41</f>
        <v>3.9928855495654001</v>
      </c>
      <c r="AH63" s="118">
        <f>'SS6-Orifice1 (4)'!AH41</f>
        <v>3.9886112872841402</v>
      </c>
      <c r="AI63" s="118">
        <f>'SS6-Orifice1 (4)'!AI41</f>
        <v>0.530610320639886</v>
      </c>
      <c r="AJ63" s="118">
        <f>'SS6-Orifice1 (4)'!AJ41</f>
        <v>1.7940615989214099</v>
      </c>
      <c r="AK63" s="118">
        <f>'SS6-Orifice1 (4)'!AK41</f>
        <v>1.6649105162804001</v>
      </c>
      <c r="AL63" s="118">
        <f>'SS6-Orifice1 (4)'!AL41</f>
        <v>0.878775250353375</v>
      </c>
      <c r="AM63" s="118">
        <f>'SS6-Orifice1 (4)'!AM41</f>
        <v>182.61360045621799</v>
      </c>
      <c r="AN63" s="118">
        <f>'SS6-Orifice1 (4)'!AN41</f>
        <v>0.78613526592702498</v>
      </c>
      <c r="AO63" s="118">
        <f>'SS6-Orifice1 (4)'!AO41</f>
        <v>73921.244404604295</v>
      </c>
      <c r="AP63" s="118">
        <f>'SS6-Orifice1 (4)'!AP41</f>
        <v>2959.6091917879598</v>
      </c>
      <c r="AQ63" s="118">
        <f>'SS6-Orifice1 (4)'!AQ41</f>
        <v>8264.8274307497395</v>
      </c>
      <c r="AR63" s="118">
        <f>'SS6-Orifice1 (4)'!AR41</f>
        <v>6170.8572112028396</v>
      </c>
      <c r="AS63" s="118">
        <f>'SS6-Orifice1 (4)'!AS41</f>
        <v>3361.12086030004</v>
      </c>
      <c r="AT63" s="108">
        <f>'SS6-Orifice1 (4)'!AT41</f>
        <v>-6170.8572112028396</v>
      </c>
      <c r="AU63" s="109">
        <f t="shared" si="7"/>
        <v>0.52782131037087754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(4)'!I42</f>
        <v>1.5</v>
      </c>
      <c r="J64" s="118">
        <f>'SS6-Orifice1 (4)'!J42</f>
        <v>7</v>
      </c>
      <c r="K64" s="118">
        <f>'SS6-Orifice1 (4)'!K42</f>
        <v>0.48244140000000002</v>
      </c>
      <c r="L64" s="118">
        <f>'SS6-Orifice1 (4)'!L42</f>
        <v>1.946567E-3</v>
      </c>
      <c r="M64" s="118">
        <f>'SS6-Orifice1 (4)'!M42</f>
        <v>9.7328349999999998E-4</v>
      </c>
      <c r="N64" s="118">
        <f>'SS6-Orifice1 (4)'!N42</f>
        <v>7</v>
      </c>
      <c r="O64" s="118">
        <f>'SS6-Orifice1 (4)'!O42</f>
        <v>2.8260000000000001</v>
      </c>
      <c r="P64" s="118">
        <f>'SS6-Orifice1 (4)'!P42</f>
        <v>1.946567E-3</v>
      </c>
      <c r="Q64" s="118">
        <f>'SS6-Orifice1 (4)'!Q42</f>
        <v>9.7328349999999998E-4</v>
      </c>
      <c r="R64" s="118">
        <f>'SS6-Orifice1 (4)'!R42</f>
        <v>7</v>
      </c>
      <c r="S64" s="118">
        <f>'SS6-Orifice1 (4)'!S42</f>
        <v>2.8260000000000001</v>
      </c>
      <c r="T64" s="118">
        <f>'SS6-Orifice1 (4)'!T42</f>
        <v>3.4720000000000001E-12</v>
      </c>
      <c r="U64" s="118">
        <f>'SS6-Orifice1 (4)'!U42</f>
        <v>6.3629999999999995E-8</v>
      </c>
      <c r="V64" s="118">
        <f>'SS6-Orifice1 (4)'!V42</f>
        <v>1.20774</v>
      </c>
      <c r="W64" s="118">
        <f>'SS6-Orifice1 (4)'!W42</f>
        <v>1.999999999999999E-2</v>
      </c>
      <c r="X64" s="118">
        <f>'SS6-Orifice1 (4)'!X42</f>
        <v>74919816.6638401</v>
      </c>
      <c r="Y64" s="118">
        <f>'SS6-Orifice1 (4)'!Y42</f>
        <v>-50</v>
      </c>
      <c r="Z64" s="118">
        <f>'SS6-Orifice1 (4)'!Z42</f>
        <v>4</v>
      </c>
      <c r="AA64" s="118">
        <f>'SS6-Orifice1 (4)'!AA42</f>
        <v>0.114</v>
      </c>
      <c r="AB64" s="118">
        <f>'SS6-Orifice1 (4)'!AB42</f>
        <v>0.05</v>
      </c>
      <c r="AC64" s="118">
        <f>'SS6-Orifice1 (4)'!AC42</f>
        <v>1.83203026363175</v>
      </c>
      <c r="AD64" s="118">
        <f>'SS6-Orifice1 (4)'!AD42</f>
        <v>0.86567853654287097</v>
      </c>
      <c r="AE64" s="118">
        <f>'SS6-Orifice1 (4)'!AE42</f>
        <v>11.383712524890701</v>
      </c>
      <c r="AF64" s="118">
        <f>'SS6-Orifice1 (4)'!AF42</f>
        <v>5.9682313580911801</v>
      </c>
      <c r="AG64" s="118">
        <f>'SS6-Orifice1 (4)'!AG42</f>
        <v>4.0240468268528096</v>
      </c>
      <c r="AH64" s="118">
        <f>'SS6-Orifice1 (4)'!AH42</f>
        <v>4.0458380714068696</v>
      </c>
      <c r="AI64" s="118">
        <f>'SS6-Orifice1 (4)'!AI42</f>
        <v>0.51949757058865897</v>
      </c>
      <c r="AJ64" s="118">
        <f>'SS6-Orifice1 (4)'!AJ42</f>
        <v>1.9845254847973</v>
      </c>
      <c r="AK64" s="118">
        <f>'SS6-Orifice1 (4)'!AK42</f>
        <v>1.83203026363175</v>
      </c>
      <c r="AL64" s="118">
        <f>'SS6-Orifice1 (4)'!AL42</f>
        <v>0.86567853654287097</v>
      </c>
      <c r="AM64" s="118">
        <f>'SS6-Orifice1 (4)'!AM42</f>
        <v>185.34487044538801</v>
      </c>
      <c r="AN64" s="118">
        <f>'SS6-Orifice1 (4)'!AN42</f>
        <v>0.96635172708888195</v>
      </c>
      <c r="AO64" s="118">
        <f>'SS6-Orifice1 (4)'!AO42</f>
        <v>66188.549639565201</v>
      </c>
      <c r="AP64" s="118">
        <f>'SS6-Orifice1 (4)'!AP42</f>
        <v>2799.4274654088399</v>
      </c>
      <c r="AQ64" s="118">
        <f>'SS6-Orifice1 (4)'!AQ42</f>
        <v>8265.6755630919997</v>
      </c>
      <c r="AR64" s="118">
        <f>'SS6-Orifice1 (4)'!AR42</f>
        <v>6170.9231954976603</v>
      </c>
      <c r="AS64" s="118">
        <f>'SS6-Orifice1 (4)'!AS42</f>
        <v>3219.5126660477899</v>
      </c>
      <c r="AT64" s="108">
        <f>'SS6-Orifice1 (4)'!AT42</f>
        <v>-6170.9231954976603</v>
      </c>
      <c r="AU64" s="109">
        <f t="shared" si="7"/>
        <v>0.47252414642254947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(4)'!I43</f>
        <v>1.5</v>
      </c>
      <c r="J65" s="118">
        <f>'SS6-Orifice1 (4)'!J43</f>
        <v>7</v>
      </c>
      <c r="K65" s="118">
        <f>'SS6-Orifice1 (4)'!K43</f>
        <v>0.48244140000000002</v>
      </c>
      <c r="L65" s="118">
        <f>'SS6-Orifice1 (4)'!L43</f>
        <v>1.946567E-3</v>
      </c>
      <c r="M65" s="118">
        <f>'SS6-Orifice1 (4)'!M43</f>
        <v>9.7328349999999998E-4</v>
      </c>
      <c r="N65" s="118">
        <f>'SS6-Orifice1 (4)'!N43</f>
        <v>7</v>
      </c>
      <c r="O65" s="118">
        <f>'SS6-Orifice1 (4)'!O43</f>
        <v>2.8260000000000001</v>
      </c>
      <c r="P65" s="118">
        <f>'SS6-Orifice1 (4)'!P43</f>
        <v>1.946567E-3</v>
      </c>
      <c r="Q65" s="118">
        <f>'SS6-Orifice1 (4)'!Q43</f>
        <v>9.7328349999999998E-4</v>
      </c>
      <c r="R65" s="118">
        <f>'SS6-Orifice1 (4)'!R43</f>
        <v>7</v>
      </c>
      <c r="S65" s="118">
        <f>'SS6-Orifice1 (4)'!S43</f>
        <v>2.8260000000000001</v>
      </c>
      <c r="T65" s="118">
        <f>'SS6-Orifice1 (4)'!T43</f>
        <v>3.4720000000000001E-12</v>
      </c>
      <c r="U65" s="118">
        <f>'SS6-Orifice1 (4)'!U43</f>
        <v>6.3629999999999995E-8</v>
      </c>
      <c r="V65" s="118">
        <f>'SS6-Orifice1 (4)'!V43</f>
        <v>1.20774</v>
      </c>
      <c r="W65" s="118">
        <f>'SS6-Orifice1 (4)'!W43</f>
        <v>2.8999999999999998E-2</v>
      </c>
      <c r="X65" s="118">
        <f>'SS6-Orifice1 (4)'!X43</f>
        <v>157518914.53572401</v>
      </c>
      <c r="Y65" s="118">
        <f>'SS6-Orifice1 (4)'!Y43</f>
        <v>-50</v>
      </c>
      <c r="Z65" s="118">
        <f>'SS6-Orifice1 (4)'!Z43</f>
        <v>4</v>
      </c>
      <c r="AA65" s="118">
        <f>'SS6-Orifice1 (4)'!AA43</f>
        <v>0.114</v>
      </c>
      <c r="AB65" s="118">
        <f>'SS6-Orifice1 (4)'!AB43</f>
        <v>0.05</v>
      </c>
      <c r="AC65" s="118">
        <f>'SS6-Orifice1 (4)'!AC43</f>
        <v>2.7417000997644099</v>
      </c>
      <c r="AD65" s="118">
        <f>'SS6-Orifice1 (4)'!AD43</f>
        <v>0.77380111760483605</v>
      </c>
      <c r="AE65" s="118">
        <f>'SS6-Orifice1 (4)'!AE43</f>
        <v>11.383840341296199</v>
      </c>
      <c r="AF65" s="118">
        <f>'SS6-Orifice1 (4)'!AF43</f>
        <v>5.2846210257187298</v>
      </c>
      <c r="AG65" s="118">
        <f>'SS6-Orifice1 (4)'!AG43</f>
        <v>3.9931954986635501</v>
      </c>
      <c r="AH65" s="118">
        <f>'SS6-Orifice1 (4)'!AH43</f>
        <v>4.0342114821963904</v>
      </c>
      <c r="AI65" s="118">
        <f>'SS6-Orifice1 (4)'!AI43</f>
        <v>0.46117318407028701</v>
      </c>
      <c r="AJ65" s="118">
        <f>'SS6-Orifice1 (4)'!AJ43</f>
        <v>3.0897070759794798</v>
      </c>
      <c r="AK65" s="118">
        <f>'SS6-Orifice1 (4)'!AK43</f>
        <v>2.7417000997644099</v>
      </c>
      <c r="AL65" s="118">
        <f>'SS6-Orifice1 (4)'!AL43</f>
        <v>0.77380111760483605</v>
      </c>
      <c r="AM65" s="118">
        <f>'SS6-Orifice1 (4)'!AM43</f>
        <v>206.96461084647001</v>
      </c>
      <c r="AN65" s="118">
        <f>'SS6-Orifice1 (4)'!AN43</f>
        <v>1.96789898215957</v>
      </c>
      <c r="AO65" s="118">
        <f>'SS6-Orifice1 (4)'!AO43</f>
        <v>48681.4452880791</v>
      </c>
      <c r="AP65" s="118">
        <f>'SS6-Orifice1 (4)'!AP43</f>
        <v>2592.61164839103</v>
      </c>
      <c r="AQ65" s="118">
        <f>'SS6-Orifice1 (4)'!AQ43</f>
        <v>8263.6537102166203</v>
      </c>
      <c r="AR65" s="118">
        <f>'SS6-Orifice1 (4)'!AR43</f>
        <v>6170.3771719951701</v>
      </c>
      <c r="AS65" s="118">
        <f>'SS6-Orifice1 (4)'!AS43</f>
        <v>2909.40669148489</v>
      </c>
      <c r="AT65" s="108">
        <f>'SS6-Orifice1 (4)'!AT43</f>
        <v>-6170.3771719951701</v>
      </c>
      <c r="AU65" s="109">
        <f t="shared" si="7"/>
        <v>0.28223404801689567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(4)'!I44</f>
        <v>1.5</v>
      </c>
      <c r="J66" s="118">
        <f>'SS6-Orifice1 (4)'!J44</f>
        <v>7</v>
      </c>
      <c r="K66" s="118">
        <f>'SS6-Orifice1 (4)'!K44</f>
        <v>0.48244140000000002</v>
      </c>
      <c r="L66" s="118">
        <f>'SS6-Orifice1 (4)'!L44</f>
        <v>1.946567E-3</v>
      </c>
      <c r="M66" s="118">
        <f>'SS6-Orifice1 (4)'!M44</f>
        <v>9.7328349999999998E-4</v>
      </c>
      <c r="N66" s="118">
        <f>'SS6-Orifice1 (4)'!N44</f>
        <v>7</v>
      </c>
      <c r="O66" s="118">
        <f>'SS6-Orifice1 (4)'!O44</f>
        <v>2.8260000000000001</v>
      </c>
      <c r="P66" s="118">
        <f>'SS6-Orifice1 (4)'!P44</f>
        <v>1.946567E-3</v>
      </c>
      <c r="Q66" s="118">
        <f>'SS6-Orifice1 (4)'!Q44</f>
        <v>9.7328349999999998E-4</v>
      </c>
      <c r="R66" s="118">
        <f>'SS6-Orifice1 (4)'!R44</f>
        <v>7</v>
      </c>
      <c r="S66" s="118">
        <f>'SS6-Orifice1 (4)'!S44</f>
        <v>2.8260000000000001</v>
      </c>
      <c r="T66" s="118">
        <f>'SS6-Orifice1 (4)'!T44</f>
        <v>3.4720000000000001E-12</v>
      </c>
      <c r="U66" s="118">
        <f>'SS6-Orifice1 (4)'!U44</f>
        <v>6.3629999999999995E-8</v>
      </c>
      <c r="V66" s="118">
        <f>'SS6-Orifice1 (4)'!V44</f>
        <v>1.20774</v>
      </c>
      <c r="W66" s="118">
        <f>'SS6-Orifice1 (4)'!W44</f>
        <v>3.2000000000000001E-2</v>
      </c>
      <c r="X66" s="118">
        <f>'SS6-Orifice1 (4)'!X44</f>
        <v>191794730.65943101</v>
      </c>
      <c r="Y66" s="118">
        <f>'SS6-Orifice1 (4)'!Y44</f>
        <v>-50</v>
      </c>
      <c r="Z66" s="118">
        <f>'SS6-Orifice1 (4)'!Z44</f>
        <v>4</v>
      </c>
      <c r="AA66" s="118">
        <f>'SS6-Orifice1 (4)'!AA44</f>
        <v>0.114</v>
      </c>
      <c r="AB66" s="118">
        <f>'SS6-Orifice1 (4)'!AB44</f>
        <v>0.05</v>
      </c>
      <c r="AC66" s="118">
        <f>'SS6-Orifice1 (4)'!AC44</f>
        <v>3.1212880816265201</v>
      </c>
      <c r="AD66" s="118">
        <f>'SS6-Orifice1 (4)'!AD44</f>
        <v>0.748015523398735</v>
      </c>
      <c r="AE66" s="118">
        <f>'SS6-Orifice1 (4)'!AE44</f>
        <v>11.366712942956401</v>
      </c>
      <c r="AF66" s="118">
        <f>'SS6-Orifice1 (4)'!AF44</f>
        <v>5.1868533760549802</v>
      </c>
      <c r="AG66" s="118">
        <f>'SS6-Orifice1 (4)'!AG44</f>
        <v>4.0044246863769297</v>
      </c>
      <c r="AH66" s="118">
        <f>'SS6-Orifice1 (4)'!AH44</f>
        <v>4.0042414192785598</v>
      </c>
      <c r="AI66" s="118">
        <f>'SS6-Orifice1 (4)'!AI44</f>
        <v>0.43984443433023601</v>
      </c>
      <c r="AJ66" s="118">
        <f>'SS6-Orifice1 (4)'!AJ44</f>
        <v>3.5483134153334901</v>
      </c>
      <c r="AK66" s="118">
        <f>'SS6-Orifice1 (4)'!AK44</f>
        <v>3.1212880816265201</v>
      </c>
      <c r="AL66" s="118">
        <f>'SS6-Orifice1 (4)'!AL44</f>
        <v>0.748015523398735</v>
      </c>
      <c r="AM66" s="118">
        <f>'SS6-Orifice1 (4)'!AM44</f>
        <v>213.868510210653</v>
      </c>
      <c r="AN66" s="118">
        <f>'SS6-Orifice1 (4)'!AN44</f>
        <v>2.37327255822778</v>
      </c>
      <c r="AO66" s="118">
        <f>'SS6-Orifice1 (4)'!AO44</f>
        <v>45964.363782497101</v>
      </c>
      <c r="AP66" s="118">
        <f>'SS6-Orifice1 (4)'!AP44</f>
        <v>2665.5395355252399</v>
      </c>
      <c r="AQ66" s="118">
        <f>'SS6-Orifice1 (4)'!AQ44</f>
        <v>8264.6201520924496</v>
      </c>
      <c r="AR66" s="118">
        <f>'SS6-Orifice1 (4)'!AR44</f>
        <v>6170.2248746514897</v>
      </c>
      <c r="AS66" s="118">
        <f>'SS6-Orifice1 (4)'!AS44</f>
        <v>2983.06662223884</v>
      </c>
      <c r="AT66" s="108">
        <f>'SS6-Orifice1 (4)'!AT44</f>
        <v>-6170.2248746514897</v>
      </c>
      <c r="AU66" s="109">
        <f t="shared" si="7"/>
        <v>0.23964962664033884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(4)'!I45</f>
        <v>1.5</v>
      </c>
      <c r="J67" s="118">
        <f>'SS6-Orifice1 (4)'!J45</f>
        <v>7</v>
      </c>
      <c r="K67" s="118">
        <f>'SS6-Orifice1 (4)'!K45</f>
        <v>0.48244140000000002</v>
      </c>
      <c r="L67" s="118">
        <f>'SS6-Orifice1 (4)'!L45</f>
        <v>1.946567E-3</v>
      </c>
      <c r="M67" s="118">
        <f>'SS6-Orifice1 (4)'!M45</f>
        <v>9.7328349999999998E-4</v>
      </c>
      <c r="N67" s="118">
        <f>'SS6-Orifice1 (4)'!N45</f>
        <v>7</v>
      </c>
      <c r="O67" s="118">
        <f>'SS6-Orifice1 (4)'!O45</f>
        <v>2.8260000000000001</v>
      </c>
      <c r="P67" s="118">
        <f>'SS6-Orifice1 (4)'!P45</f>
        <v>1.946567E-3</v>
      </c>
      <c r="Q67" s="118">
        <f>'SS6-Orifice1 (4)'!Q45</f>
        <v>9.7328349999999998E-4</v>
      </c>
      <c r="R67" s="118">
        <f>'SS6-Orifice1 (4)'!R45</f>
        <v>7</v>
      </c>
      <c r="S67" s="118">
        <f>'SS6-Orifice1 (4)'!S45</f>
        <v>2.8260000000000001</v>
      </c>
      <c r="T67" s="118">
        <f>'SS6-Orifice1 (4)'!T45</f>
        <v>3.4720000000000001E-12</v>
      </c>
      <c r="U67" s="118">
        <f>'SS6-Orifice1 (4)'!U45</f>
        <v>6.3629999999999995E-8</v>
      </c>
      <c r="V67" s="118">
        <f>'SS6-Orifice1 (4)'!V45</f>
        <v>1.20774</v>
      </c>
      <c r="W67" s="118">
        <f>'SS6-Orifice1 (4)'!W45</f>
        <v>3.2999999999999995E-2</v>
      </c>
      <c r="X67" s="118">
        <f>'SS6-Orifice1 (4)'!X45</f>
        <v>203969200.86730501</v>
      </c>
      <c r="Y67" s="118">
        <f>'SS6-Orifice1 (4)'!Y45</f>
        <v>-50</v>
      </c>
      <c r="Z67" s="118">
        <f>'SS6-Orifice1 (4)'!Z45</f>
        <v>4</v>
      </c>
      <c r="AA67" s="118">
        <f>'SS6-Orifice1 (4)'!AA45</f>
        <v>0.114</v>
      </c>
      <c r="AB67" s="118">
        <f>'SS6-Orifice1 (4)'!AB45</f>
        <v>0.05</v>
      </c>
      <c r="AC67" s="118">
        <f>'SS6-Orifice1 (4)'!AC45</f>
        <v>3.24477684062377</v>
      </c>
      <c r="AD67" s="118">
        <f>'SS6-Orifice1 (4)'!AD45</f>
        <v>0.73417310353623499</v>
      </c>
      <c r="AE67" s="118">
        <f>'SS6-Orifice1 (4)'!AE45</f>
        <v>11.384095974107201</v>
      </c>
      <c r="AF67" s="118">
        <f>'SS6-Orifice1 (4)'!AF45</f>
        <v>5.1093102038779596</v>
      </c>
      <c r="AG67" s="118">
        <f>'SS6-Orifice1 (4)'!AG45</f>
        <v>3.9682039722177498</v>
      </c>
      <c r="AH67" s="118">
        <f>'SS6-Orifice1 (4)'!AH45</f>
        <v>3.9820056287790302</v>
      </c>
      <c r="AI67" s="118">
        <f>'SS6-Orifice1 (4)'!AI45</f>
        <v>0.43248207559461999</v>
      </c>
      <c r="AJ67" s="118">
        <f>'SS6-Orifice1 (4)'!AJ45</f>
        <v>3.7112033676621401</v>
      </c>
      <c r="AK67" s="118">
        <f>'SS6-Orifice1 (4)'!AK45</f>
        <v>3.24477684062377</v>
      </c>
      <c r="AL67" s="118">
        <f>'SS6-Orifice1 (4)'!AL45</f>
        <v>0.73417310353623499</v>
      </c>
      <c r="AM67" s="118">
        <f>'SS6-Orifice1 (4)'!AM45</f>
        <v>217.72702464480801</v>
      </c>
      <c r="AN67" s="118">
        <f>'SS6-Orifice1 (4)'!AN45</f>
        <v>2.51060373708754</v>
      </c>
      <c r="AO67" s="118">
        <f>'SS6-Orifice1 (4)'!AO45</f>
        <v>45171.685159040499</v>
      </c>
      <c r="AP67" s="118">
        <f>'SS6-Orifice1 (4)'!AP45</f>
        <v>2721.2568379005802</v>
      </c>
      <c r="AQ67" s="118">
        <f>'SS6-Orifice1 (4)'!AQ45</f>
        <v>8267.0469036038194</v>
      </c>
      <c r="AR67" s="118">
        <f>'SS6-Orifice1 (4)'!AR45</f>
        <v>6170.4317545314898</v>
      </c>
      <c r="AS67" s="118">
        <f>'SS6-Orifice1 (4)'!AS45</f>
        <v>3091.0544453819998</v>
      </c>
      <c r="AT67" s="108">
        <f>'SS6-Orifice1 (4)'!AT45</f>
        <v>-6170.4317545314898</v>
      </c>
      <c r="AU67" s="109">
        <f t="shared" si="7"/>
        <v>0.22626304969407354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(4)'!I46</f>
        <v>1.5</v>
      </c>
      <c r="J68" s="118">
        <f>'SS6-Orifice1 (4)'!J46</f>
        <v>7</v>
      </c>
      <c r="K68" s="118">
        <f>'SS6-Orifice1 (4)'!K46</f>
        <v>0.48244140000000002</v>
      </c>
      <c r="L68" s="118">
        <f>'SS6-Orifice1 (4)'!L46</f>
        <v>1.946567E-3</v>
      </c>
      <c r="M68" s="118">
        <f>'SS6-Orifice1 (4)'!M46</f>
        <v>9.7328349999999998E-4</v>
      </c>
      <c r="N68" s="118">
        <f>'SS6-Orifice1 (4)'!N46</f>
        <v>7</v>
      </c>
      <c r="O68" s="118">
        <f>'SS6-Orifice1 (4)'!O46</f>
        <v>2.8260000000000001</v>
      </c>
      <c r="P68" s="118">
        <f>'SS6-Orifice1 (4)'!P46</f>
        <v>1.946567E-3</v>
      </c>
      <c r="Q68" s="118">
        <f>'SS6-Orifice1 (4)'!Q46</f>
        <v>9.7328349999999998E-4</v>
      </c>
      <c r="R68" s="118">
        <f>'SS6-Orifice1 (4)'!R46</f>
        <v>7</v>
      </c>
      <c r="S68" s="118">
        <f>'SS6-Orifice1 (4)'!S46</f>
        <v>2.8260000000000001</v>
      </c>
      <c r="T68" s="118">
        <f>'SS6-Orifice1 (4)'!T46</f>
        <v>3.4720000000000001E-12</v>
      </c>
      <c r="U68" s="118">
        <f>'SS6-Orifice1 (4)'!U46</f>
        <v>6.3629999999999995E-8</v>
      </c>
      <c r="V68" s="118">
        <f>'SS6-Orifice1 (4)'!V46</f>
        <v>1.20774</v>
      </c>
      <c r="W68" s="118">
        <f>'SS6-Orifice1 (4)'!W46</f>
        <v>4.0000000000000042E-2</v>
      </c>
      <c r="X68" s="118">
        <f>'SS6-Orifice1 (4)'!X46</f>
        <v>299679266.65535998</v>
      </c>
      <c r="Y68" s="118">
        <f>'SS6-Orifice1 (4)'!Y46</f>
        <v>-50</v>
      </c>
      <c r="Z68" s="118">
        <f>'SS6-Orifice1 (4)'!Z46</f>
        <v>4</v>
      </c>
      <c r="AA68" s="118">
        <f>'SS6-Orifice1 (4)'!AA46</f>
        <v>0.114</v>
      </c>
      <c r="AB68" s="118">
        <f>'SS6-Orifice1 (4)'!AB46</f>
        <v>0.05</v>
      </c>
      <c r="AC68" s="118">
        <f>'SS6-Orifice1 (4)'!AC46</f>
        <v>4.3412379685376203</v>
      </c>
      <c r="AD68" s="118">
        <f>'SS6-Orifice1 (4)'!AD46</f>
        <v>0.70244933553314404</v>
      </c>
      <c r="AE68" s="118">
        <f>'SS6-Orifice1 (4)'!AE46</f>
        <v>11.384735056134801</v>
      </c>
      <c r="AF68" s="118">
        <f>'SS6-Orifice1 (4)'!AF46</f>
        <v>5.5442841707158603</v>
      </c>
      <c r="AG68" s="118">
        <f>'SS6-Orifice1 (4)'!AG46</f>
        <v>4.0048720028876401</v>
      </c>
      <c r="AH68" s="118">
        <f>'SS6-Orifice1 (4)'!AH46</f>
        <v>3.9913200913062901</v>
      </c>
      <c r="AI68" s="118">
        <f>'SS6-Orifice1 (4)'!AI46</f>
        <v>0.37949297534474702</v>
      </c>
      <c r="AJ68" s="118">
        <f>'SS6-Orifice1 (4)'!AJ46</f>
        <v>4.9917704550022002</v>
      </c>
      <c r="AK68" s="118">
        <f>'SS6-Orifice1 (4)'!AK46</f>
        <v>4.3412379685376203</v>
      </c>
      <c r="AL68" s="118">
        <f>'SS6-Orifice1 (4)'!AL46</f>
        <v>0.70244933553314404</v>
      </c>
      <c r="AM68" s="118">
        <f>'SS6-Orifice1 (4)'!AM46</f>
        <v>210.96982273935501</v>
      </c>
      <c r="AN68" s="118">
        <f>'SS6-Orifice1 (4)'!AN46</f>
        <v>3.6387886330044799</v>
      </c>
      <c r="AO68" s="118">
        <f>'SS6-Orifice1 (4)'!AO46</f>
        <v>41716.157529704498</v>
      </c>
      <c r="AP68" s="118">
        <f>'SS6-Orifice1 (4)'!AP46</f>
        <v>2530.4489075135598</v>
      </c>
      <c r="AQ68" s="118">
        <f>'SS6-Orifice1 (4)'!AQ46</f>
        <v>8263.9526571917704</v>
      </c>
      <c r="AR68" s="118">
        <f>'SS6-Orifice1 (4)'!AR46</f>
        <v>6170.5346213349103</v>
      </c>
      <c r="AS68" s="118">
        <f>'SS6-Orifice1 (4)'!AS46</f>
        <v>2797.6662527349299</v>
      </c>
      <c r="AT68" s="108">
        <f>'SS6-Orifice1 (4)'!AT46</f>
        <v>-6170.5346213349103</v>
      </c>
      <c r="AU68" s="109">
        <f t="shared" si="7"/>
        <v>0.1618085303372046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(4)'!I47</f>
        <v>1.5</v>
      </c>
      <c r="J69" s="118">
        <f>'SS6-Orifice1 (4)'!J47</f>
        <v>7</v>
      </c>
      <c r="K69" s="118">
        <f>'SS6-Orifice1 (4)'!K47</f>
        <v>0.48244140000000002</v>
      </c>
      <c r="L69" s="118">
        <f>'SS6-Orifice1 (4)'!L47</f>
        <v>1.946567E-3</v>
      </c>
      <c r="M69" s="118">
        <f>'SS6-Orifice1 (4)'!M47</f>
        <v>9.7328349999999998E-4</v>
      </c>
      <c r="N69" s="118">
        <f>'SS6-Orifice1 (4)'!N47</f>
        <v>7</v>
      </c>
      <c r="O69" s="118">
        <f>'SS6-Orifice1 (4)'!O47</f>
        <v>2.8260000000000001</v>
      </c>
      <c r="P69" s="118">
        <f>'SS6-Orifice1 (4)'!P47</f>
        <v>1.946567E-3</v>
      </c>
      <c r="Q69" s="118">
        <f>'SS6-Orifice1 (4)'!Q47</f>
        <v>9.7328349999999998E-4</v>
      </c>
      <c r="R69" s="118">
        <f>'SS6-Orifice1 (4)'!R47</f>
        <v>7</v>
      </c>
      <c r="S69" s="118">
        <f>'SS6-Orifice1 (4)'!S47</f>
        <v>2.8260000000000001</v>
      </c>
      <c r="T69" s="118">
        <f>'SS6-Orifice1 (4)'!T47</f>
        <v>3.4720000000000001E-12</v>
      </c>
      <c r="U69" s="118">
        <f>'SS6-Orifice1 (4)'!U47</f>
        <v>6.3629999999999995E-8</v>
      </c>
      <c r="V69" s="118">
        <f>'SS6-Orifice1 (4)'!V47</f>
        <v>1.20774</v>
      </c>
      <c r="W69" s="118">
        <f>'SS6-Orifice1 (4)'!W47</f>
        <v>4.6999999999999952E-2</v>
      </c>
      <c r="X69" s="118">
        <f>'SS6-Orifice1 (4)'!X47</f>
        <v>413744687.526057</v>
      </c>
      <c r="Y69" s="118">
        <f>'SS6-Orifice1 (4)'!Y47</f>
        <v>-50</v>
      </c>
      <c r="Z69" s="118">
        <f>'SS6-Orifice1 (4)'!Z47</f>
        <v>4</v>
      </c>
      <c r="AA69" s="118">
        <f>'SS6-Orifice1 (4)'!AA47</f>
        <v>0.114</v>
      </c>
      <c r="AB69" s="118">
        <f>'SS6-Orifice1 (4)'!AB47</f>
        <v>0.05</v>
      </c>
      <c r="AC69" s="118">
        <f>'SS6-Orifice1 (4)'!AC47</f>
        <v>5.4208899810553</v>
      </c>
      <c r="AD69" s="118">
        <f>'SS6-Orifice1 (4)'!AD47</f>
        <v>0.61640183606059196</v>
      </c>
      <c r="AE69" s="118">
        <f>'SS6-Orifice1 (4)'!AE47</f>
        <v>11.3854380463652</v>
      </c>
      <c r="AF69" s="118">
        <f>'SS6-Orifice1 (4)'!AF47</f>
        <v>5.20468917676728</v>
      </c>
      <c r="AG69" s="118">
        <f>'SS6-Orifice1 (4)'!AG47</f>
        <v>3.9845371683048199</v>
      </c>
      <c r="AH69" s="118">
        <f>'SS6-Orifice1 (4)'!AH47</f>
        <v>4.0166185155966403</v>
      </c>
      <c r="AI69" s="118">
        <f>'SS6-Orifice1 (4)'!AI47</f>
        <v>0.33506296729350399</v>
      </c>
      <c r="AJ69" s="118">
        <f>'SS6-Orifice1 (4)'!AJ47</f>
        <v>6.5178865746076697</v>
      </c>
      <c r="AK69" s="118">
        <f>'SS6-Orifice1 (4)'!AK47</f>
        <v>5.4208899810553</v>
      </c>
      <c r="AL69" s="118">
        <f>'SS6-Orifice1 (4)'!AL47</f>
        <v>0.61640183606059196</v>
      </c>
      <c r="AM69" s="118">
        <f>'SS6-Orifice1 (4)'!AM47</f>
        <v>214.24892785642001</v>
      </c>
      <c r="AN69" s="118">
        <f>'SS6-Orifice1 (4)'!AN47</f>
        <v>4.8044881449947097</v>
      </c>
      <c r="AO69" s="118">
        <f>'SS6-Orifice1 (4)'!AO47</f>
        <v>39463.114345353097</v>
      </c>
      <c r="AP69" s="118">
        <f>'SS6-Orifice1 (4)'!AP47</f>
        <v>2513.6129544513901</v>
      </c>
      <c r="AQ69" s="118">
        <f>'SS6-Orifice1 (4)'!AQ47</f>
        <v>8265.2930365842003</v>
      </c>
      <c r="AR69" s="118">
        <f>'SS6-Orifice1 (4)'!AR47</f>
        <v>6170.4245402101296</v>
      </c>
      <c r="AS69" s="118">
        <f>'SS6-Orifice1 (4)'!AS47</f>
        <v>2748.6721311671899</v>
      </c>
      <c r="AT69" s="108">
        <f>'SS6-Orifice1 (4)'!AT47</f>
        <v>-6170.4245402101296</v>
      </c>
      <c r="AU69" s="109">
        <f t="shared" si="7"/>
        <v>0.11370860471523446</v>
      </c>
    </row>
    <row r="70" spans="5:47" ht="13" x14ac:dyDescent="0.6">
      <c r="E70" s="27">
        <v>3.1172453105244701E-3</v>
      </c>
      <c r="F70" s="121">
        <f t="shared" ref="F70:F71" si="11">2*SQRT(E70/PI())</f>
        <v>6.2999999999999987E-2</v>
      </c>
      <c r="H70" s="106">
        <f t="shared" si="10"/>
        <v>10</v>
      </c>
      <c r="I70" s="107">
        <f>'SS6-Orifice1 (4)'!I48</f>
        <v>1.5</v>
      </c>
      <c r="J70" s="118">
        <f>'SS6-Orifice1 (4)'!J48</f>
        <v>7</v>
      </c>
      <c r="K70" s="118">
        <f>'SS6-Orifice1 (4)'!K48</f>
        <v>0.48244140000000002</v>
      </c>
      <c r="L70" s="118">
        <f>'SS6-Orifice1 (4)'!L48</f>
        <v>1.946567E-3</v>
      </c>
      <c r="M70" s="118">
        <f>'SS6-Orifice1 (4)'!M48</f>
        <v>9.7328349999999998E-4</v>
      </c>
      <c r="N70" s="118">
        <f>'SS6-Orifice1 (4)'!N48</f>
        <v>7</v>
      </c>
      <c r="O70" s="118">
        <f>'SS6-Orifice1 (4)'!O48</f>
        <v>2.8260000000000001</v>
      </c>
      <c r="P70" s="118">
        <f>'SS6-Orifice1 (4)'!P48</f>
        <v>1.946567E-3</v>
      </c>
      <c r="Q70" s="118">
        <f>'SS6-Orifice1 (4)'!Q48</f>
        <v>9.7328349999999998E-4</v>
      </c>
      <c r="R70" s="118">
        <f>'SS6-Orifice1 (4)'!R48</f>
        <v>7</v>
      </c>
      <c r="S70" s="118">
        <f>'SS6-Orifice1 (4)'!S48</f>
        <v>2.8260000000000001</v>
      </c>
      <c r="T70" s="118">
        <f>'SS6-Orifice1 (4)'!T48</f>
        <v>3.4720000000000001E-12</v>
      </c>
      <c r="U70" s="118">
        <f>'SS6-Orifice1 (4)'!U48</f>
        <v>6.3629999999999995E-8</v>
      </c>
      <c r="V70" s="118">
        <f>'SS6-Orifice1 (4)'!V48</f>
        <v>1.20774</v>
      </c>
      <c r="W70" s="118">
        <f>'SS6-Orifice1 (4)'!W48</f>
        <v>6.2999999999999987E-2</v>
      </c>
      <c r="X70" s="118">
        <f>'SS6-Orifice1 (4)'!X48</f>
        <v>743391880.84695303</v>
      </c>
      <c r="Y70" s="118">
        <f>'SS6-Orifice1 (4)'!Y48</f>
        <v>-50</v>
      </c>
      <c r="Z70" s="118">
        <f>'SS6-Orifice1 (4)'!Z48</f>
        <v>4</v>
      </c>
      <c r="AA70" s="118">
        <f>'SS6-Orifice1 (4)'!AA48</f>
        <v>0.114</v>
      </c>
      <c r="AB70" s="118">
        <f>'SS6-Orifice1 (4)'!AB48</f>
        <v>0.05</v>
      </c>
      <c r="AC70" s="118">
        <f>'SS6-Orifice1 (4)'!AC48</f>
        <v>8.3706874475871906</v>
      </c>
      <c r="AD70" s="118">
        <f>'SS6-Orifice1 (4)'!AD48</f>
        <v>0.54525399898723603</v>
      </c>
      <c r="AE70" s="118">
        <f>'SS6-Orifice1 (4)'!AE48</f>
        <v>11.3824343608355</v>
      </c>
      <c r="AF70" s="118">
        <f>'SS6-Orifice1 (4)'!AF48</f>
        <v>5.3281693527069596</v>
      </c>
      <c r="AG70" s="118">
        <f>'SS6-Orifice1 (4)'!AG48</f>
        <v>4.0027745292636299</v>
      </c>
      <c r="AH70" s="118">
        <f>'SS6-Orifice1 (4)'!AH48</f>
        <v>3.9900679547061499</v>
      </c>
      <c r="AI70" s="118">
        <f>'SS6-Orifice1 (4)'!AI48</f>
        <v>0.26685878505655403</v>
      </c>
      <c r="AJ70" s="118">
        <f>'SS6-Orifice1 (4)'!AJ48</f>
        <v>10.928104630340901</v>
      </c>
      <c r="AK70" s="118">
        <f>'SS6-Orifice1 (4)'!AK48</f>
        <v>8.3706874475871906</v>
      </c>
      <c r="AL70" s="118">
        <f>'SS6-Orifice1 (4)'!AL48</f>
        <v>0.54525399898723603</v>
      </c>
      <c r="AM70" s="118">
        <f>'SS6-Orifice1 (4)'!AM48</f>
        <v>206.186681615152</v>
      </c>
      <c r="AN70" s="118">
        <f>'SS6-Orifice1 (4)'!AN48</f>
        <v>7.8254334485999504</v>
      </c>
      <c r="AO70" s="118">
        <f>'SS6-Orifice1 (4)'!AO48</f>
        <v>37424.455685497502</v>
      </c>
      <c r="AP70" s="118">
        <f>'SS6-Orifice1 (4)'!AP48</f>
        <v>2235.4570518350502</v>
      </c>
      <c r="AQ70" s="118">
        <f>'SS6-Orifice1 (4)'!AQ48</f>
        <v>8265.1239703685005</v>
      </c>
      <c r="AR70" s="118">
        <f>'SS6-Orifice1 (4)'!AR48</f>
        <v>6169.3402516425804</v>
      </c>
      <c r="AS70" s="118">
        <f>'SS6-Orifice1 (4)'!AS48</f>
        <v>2407.9668411528501</v>
      </c>
      <c r="AT70" s="108">
        <f>'SS6-Orifice1 (4)'!AT48</f>
        <v>-6169.3402516425804</v>
      </c>
      <c r="AU70" s="109">
        <f t="shared" ref="AU70:AU104" si="12">AL70/AK70</f>
        <v>6.5138496975466795E-2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(4)'!I49</f>
        <v>1.5</v>
      </c>
      <c r="J71" s="112">
        <f>'SS6-Orifice1 (4)'!J49</f>
        <v>7</v>
      </c>
      <c r="K71" s="112">
        <f>'SS6-Orifice1 (4)'!K49</f>
        <v>0.48244140000000002</v>
      </c>
      <c r="L71" s="112">
        <f>'SS6-Orifice1 (4)'!L49</f>
        <v>1.946567E-3</v>
      </c>
      <c r="M71" s="112">
        <f>'SS6-Orifice1 (4)'!M49</f>
        <v>9.7328349999999998E-4</v>
      </c>
      <c r="N71" s="112">
        <f>'SS6-Orifice1 (4)'!N49</f>
        <v>7</v>
      </c>
      <c r="O71" s="112">
        <f>'SS6-Orifice1 (4)'!O49</f>
        <v>2.8260000000000001</v>
      </c>
      <c r="P71" s="112">
        <f>'SS6-Orifice1 (4)'!P49</f>
        <v>1.946567E-3</v>
      </c>
      <c r="Q71" s="112">
        <f>'SS6-Orifice1 (4)'!Q49</f>
        <v>9.7328349999999998E-4</v>
      </c>
      <c r="R71" s="112">
        <f>'SS6-Orifice1 (4)'!R49</f>
        <v>7</v>
      </c>
      <c r="S71" s="112">
        <f>'SS6-Orifice1 (4)'!S49</f>
        <v>2.8260000000000001</v>
      </c>
      <c r="T71" s="112">
        <f>'SS6-Orifice1 (4)'!T49</f>
        <v>3.4720000000000001E-12</v>
      </c>
      <c r="U71" s="112">
        <f>'SS6-Orifice1 (4)'!U49</f>
        <v>6.3629999999999995E-8</v>
      </c>
      <c r="V71" s="112">
        <f>'SS6-Orifice1 (4)'!V49</f>
        <v>1.20774</v>
      </c>
      <c r="W71" s="112">
        <f>'SS6-Orifice1 (4)'!W49</f>
        <v>0.12499999999999985</v>
      </c>
      <c r="X71" s="112">
        <f>'SS6-Orifice1 (4)'!X49</f>
        <v>2926555338.4312501</v>
      </c>
      <c r="Y71" s="112">
        <f>'SS6-Orifice1 (4)'!Y49</f>
        <v>-50</v>
      </c>
      <c r="Z71" s="112">
        <f>'SS6-Orifice1 (4)'!Z49</f>
        <v>4</v>
      </c>
      <c r="AA71" s="112">
        <f>'SS6-Orifice1 (4)'!AA49</f>
        <v>0.114</v>
      </c>
      <c r="AB71" s="112">
        <f>'SS6-Orifice1 (4)'!AB49</f>
        <v>0.05</v>
      </c>
      <c r="AC71" s="112">
        <f>'SS6-Orifice1 (4)'!AC49</f>
        <v>18.254557735994599</v>
      </c>
      <c r="AD71" s="112">
        <f>'SS6-Orifice1 (4)'!AD49</f>
        <v>0.168752715001103</v>
      </c>
      <c r="AE71" s="112">
        <f>'SS6-Orifice1 (4)'!AE49</f>
        <v>11.382817810052</v>
      </c>
      <c r="AF71" s="112">
        <f>'SS6-Orifice1 (4)'!AF49</f>
        <v>4.8815919026896299</v>
      </c>
      <c r="AG71" s="112">
        <f>'SS6-Orifice1 (4)'!AG49</f>
        <v>4.0079277899414603</v>
      </c>
      <c r="AH71" s="112">
        <f>'SS6-Orifice1 (4)'!AH49</f>
        <v>3.9942656708542201</v>
      </c>
      <c r="AI71" s="112">
        <f>'SS6-Orifice1 (4)'!AI49</f>
        <v>9.2146143802176506E-2</v>
      </c>
      <c r="AJ71" s="112">
        <f>'SS6-Orifice1 (4)'!AJ49</f>
        <v>39.088437106851202</v>
      </c>
      <c r="AK71" s="112">
        <f>'SS6-Orifice1 (4)'!AK49</f>
        <v>18.254557735994599</v>
      </c>
      <c r="AL71" s="112">
        <f>'SS6-Orifice1 (4)'!AL49</f>
        <v>0.168752715001103</v>
      </c>
      <c r="AM71" s="112">
        <f>'SS6-Orifice1 (4)'!AM49</f>
        <v>353.48880189288002</v>
      </c>
      <c r="AN71" s="112">
        <f>'SS6-Orifice1 (4)'!AN49</f>
        <v>18.085805020993401</v>
      </c>
      <c r="AO71" s="112">
        <f>'SS6-Orifice1 (4)'!AO49</f>
        <v>35323.275232880696</v>
      </c>
      <c r="AP71" s="112">
        <f>'SS6-Orifice1 (4)'!AP49</f>
        <v>1328.01836956636</v>
      </c>
      <c r="AQ71" s="112">
        <f>'SS6-Orifice1 (4)'!AQ49</f>
        <v>6862.9675729395804</v>
      </c>
      <c r="AR71" s="112">
        <f>'SS6-Orifice1 (4)'!AR49</f>
        <v>5713.5988858087503</v>
      </c>
      <c r="AS71" s="112">
        <f>'SS6-Orifice1 (4)'!AS49</f>
        <v>1361.6287372059001</v>
      </c>
      <c r="AT71" s="113">
        <f>'SS6-Orifice1 (4)'!AT49</f>
        <v>-5713.5988858087503</v>
      </c>
      <c r="AU71" s="114">
        <f t="shared" si="12"/>
        <v>9.2444154189698056E-3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A2FF-BE77-4BFA-9B27-EF28300E7AEB}">
  <sheetPr>
    <outlinePr summaryBelow="0" summaryRight="0"/>
  </sheetPr>
  <dimension ref="A2:AV104"/>
  <sheetViews>
    <sheetView topLeftCell="AP1" zoomScale="70" zoomScaleNormal="70" workbookViewId="0">
      <pane ySplit="5" topLeftCell="A12" activePane="bottomLeft" state="frozen"/>
      <selection activeCell="AT14" sqref="AT14"/>
      <selection pane="bottomLeft" activeCell="BI25" sqref="BI25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50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9" customHeight="1" thickBot="1" x14ac:dyDescent="0.75"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E6" s="119">
        <v>7.85398163397448E-5</v>
      </c>
      <c r="F6" s="120">
        <f t="shared" ref="F6:F37" si="1">2*SQRT(E6/PI())</f>
        <v>9.9999999999999985E-3</v>
      </c>
      <c r="G6" s="79" t="s">
        <v>83</v>
      </c>
      <c r="H6" s="101">
        <v>1</v>
      </c>
      <c r="I6" s="102">
        <f>'SS1-Orifice1 (4)'!I61</f>
        <v>0.25</v>
      </c>
      <c r="J6" s="103">
        <f>'SS1-Orifice1 (4)'!J61</f>
        <v>6</v>
      </c>
      <c r="K6" s="103">
        <f>'SS1-Orifice1 (4)'!K61</f>
        <v>0.48244140000000002</v>
      </c>
      <c r="L6" s="103">
        <f>'SS1-Orifice1 (4)'!L61</f>
        <v>1.946567E-3</v>
      </c>
      <c r="M6" s="103">
        <f>'SS1-Orifice1 (4)'!M61</f>
        <v>9.7328349999999998E-4</v>
      </c>
      <c r="N6" s="103">
        <f>'SS1-Orifice1 (4)'!N61</f>
        <v>7</v>
      </c>
      <c r="O6" s="103">
        <f>'SS1-Orifice1 (4)'!O61</f>
        <v>2.8260000000000001</v>
      </c>
      <c r="P6" s="103">
        <f>'SS1-Orifice1 (4)'!P61</f>
        <v>1.946567E-3</v>
      </c>
      <c r="Q6" s="103">
        <f>'SS1-Orifice1 (4)'!Q61</f>
        <v>9.7328349999999998E-4</v>
      </c>
      <c r="R6" s="103">
        <f>'SS1-Orifice1 (4)'!R61</f>
        <v>7</v>
      </c>
      <c r="S6" s="103">
        <f>'SS1-Orifice1 (4)'!S61</f>
        <v>2.8260000000000001</v>
      </c>
      <c r="T6" s="103">
        <f>'SS1-Orifice1 (4)'!T61</f>
        <v>3.4720000000000001E-12</v>
      </c>
      <c r="U6" s="103">
        <f>'SS1-Orifice1 (4)'!U61</f>
        <v>6.3629999999999995E-8</v>
      </c>
      <c r="V6" s="103">
        <f>'SS1-Orifice1 (4)'!V61</f>
        <v>1.20774</v>
      </c>
      <c r="W6" s="103">
        <f>'SS1-Orifice1 (4)'!W61</f>
        <v>9.9999999999999985E-3</v>
      </c>
      <c r="X6" s="103">
        <f>'SS1-Orifice1 (4)'!X61</f>
        <v>18729954.165959999</v>
      </c>
      <c r="Y6" s="103">
        <f>'SS1-Orifice1 (4)'!Y61</f>
        <v>-50</v>
      </c>
      <c r="Z6" s="103">
        <f>'SS1-Orifice1 (4)'!Z61</f>
        <v>4</v>
      </c>
      <c r="AA6" s="103">
        <f>'SS1-Orifice1 (4)'!AA61</f>
        <v>0.114</v>
      </c>
      <c r="AB6" s="103">
        <f>'SS1-Orifice1 (4)'!AB61</f>
        <v>7.0000000000000007E-2</v>
      </c>
      <c r="AC6" s="103">
        <f>'SS1-Orifice1 (4)'!AC61</f>
        <v>1.0886324888673899</v>
      </c>
      <c r="AD6" s="103">
        <f>'SS1-Orifice1 (4)'!AD61</f>
        <v>0.84814738516487498</v>
      </c>
      <c r="AE6" s="103">
        <f>'SS1-Orifice1 (4)'!AE61</f>
        <v>2.1929767956885802</v>
      </c>
      <c r="AF6" s="103">
        <f>'SS1-Orifice1 (4)'!AF61</f>
        <v>0.92670839680795003</v>
      </c>
      <c r="AG6" s="103">
        <f>'SS1-Orifice1 (4)'!AG61</f>
        <v>5.51888933106639</v>
      </c>
      <c r="AH6" s="103">
        <f>'SS1-Orifice1 (4)'!AH61</f>
        <v>5.5248357101840497</v>
      </c>
      <c r="AI6" s="103">
        <f>'SS1-Orifice1 (4)'!AI61</f>
        <v>0.55293442902393697</v>
      </c>
      <c r="AJ6" s="103">
        <f>'SS1-Orifice1 (4)'!AJ61</f>
        <v>1.2309907050026401</v>
      </c>
      <c r="AK6" s="103">
        <f>'SS1-Orifice1 (4)'!AK61</f>
        <v>1.0886324888673899</v>
      </c>
      <c r="AL6" s="103">
        <f>'SS1-Orifice1 (4)'!AL61</f>
        <v>0.84814738516487498</v>
      </c>
      <c r="AM6" s="103">
        <f>'SS1-Orifice1 (4)'!AM61</f>
        <v>189.206108005555</v>
      </c>
      <c r="AN6" s="103">
        <f>'SS1-Orifice1 (4)'!AN61</f>
        <v>0.24048510370251699</v>
      </c>
      <c r="AO6" s="103">
        <f>'SS1-Orifice1 (4)'!AO61</f>
        <v>157772.41327143501</v>
      </c>
      <c r="AP6" s="103">
        <f>'SS1-Orifice1 (4)'!AP61</f>
        <v>795.82622930737898</v>
      </c>
      <c r="AQ6" s="103">
        <f>'SS1-Orifice1 (4)'!AQ61</f>
        <v>2207.8962596187598</v>
      </c>
      <c r="AR6" s="103">
        <f>'SS1-Orifice1 (4)'!AR61</f>
        <v>8457.4260250669304</v>
      </c>
      <c r="AS6" s="103">
        <f>'SS1-Orifice1 (4)'!AS61</f>
        <v>4877.2427228038896</v>
      </c>
      <c r="AT6" s="104">
        <f>'SS1-Orifice1 (4)'!AT61</f>
        <v>-8457.4260250669304</v>
      </c>
      <c r="AU6" s="105">
        <f t="shared" ref="AU6:AU37" si="2">AL6/AK6</f>
        <v>0.77909431680408969</v>
      </c>
    </row>
    <row r="7" spans="1:48" ht="15.75" customHeight="1" x14ac:dyDescent="0.6">
      <c r="E7" s="27">
        <v>2.0106192982974699E-4</v>
      </c>
      <c r="F7" s="121">
        <f t="shared" si="1"/>
        <v>1.6000000000000011E-2</v>
      </c>
      <c r="H7" s="106">
        <f t="shared" ref="H7:H16" si="3">H6+1</f>
        <v>2</v>
      </c>
      <c r="I7" s="107">
        <f>'SS1-Orifice1 (4)'!I62</f>
        <v>0.25</v>
      </c>
      <c r="J7" s="118">
        <f>'SS1-Orifice1 (4)'!J62</f>
        <v>6</v>
      </c>
      <c r="K7" s="118">
        <f>'SS1-Orifice1 (4)'!K62</f>
        <v>0.48244140000000002</v>
      </c>
      <c r="L7" s="118">
        <f>'SS1-Orifice1 (4)'!L62</f>
        <v>1.946567E-3</v>
      </c>
      <c r="M7" s="118">
        <f>'SS1-Orifice1 (4)'!M62</f>
        <v>9.7328349999999998E-4</v>
      </c>
      <c r="N7" s="118">
        <f>'SS1-Orifice1 (4)'!N62</f>
        <v>7</v>
      </c>
      <c r="O7" s="118">
        <f>'SS1-Orifice1 (4)'!O62</f>
        <v>2.8260000000000001</v>
      </c>
      <c r="P7" s="118">
        <f>'SS1-Orifice1 (4)'!P62</f>
        <v>1.946567E-3</v>
      </c>
      <c r="Q7" s="118">
        <f>'SS1-Orifice1 (4)'!Q62</f>
        <v>9.7328349999999998E-4</v>
      </c>
      <c r="R7" s="118">
        <f>'SS1-Orifice1 (4)'!R62</f>
        <v>7</v>
      </c>
      <c r="S7" s="118">
        <f>'SS1-Orifice1 (4)'!S62</f>
        <v>2.8260000000000001</v>
      </c>
      <c r="T7" s="118">
        <f>'SS1-Orifice1 (4)'!T62</f>
        <v>3.4720000000000001E-12</v>
      </c>
      <c r="U7" s="118">
        <f>'SS1-Orifice1 (4)'!U62</f>
        <v>6.3629999999999995E-8</v>
      </c>
      <c r="V7" s="118">
        <f>'SS1-Orifice1 (4)'!V62</f>
        <v>1.20774</v>
      </c>
      <c r="W7" s="118">
        <f>'SS1-Orifice1 (4)'!W62</f>
        <v>1.6000000000000011E-2</v>
      </c>
      <c r="X7" s="118">
        <f>'SS1-Orifice1 (4)'!X62</f>
        <v>47948682.664857604</v>
      </c>
      <c r="Y7" s="118">
        <f>'SS1-Orifice1 (4)'!Y62</f>
        <v>-50</v>
      </c>
      <c r="Z7" s="118">
        <f>'SS1-Orifice1 (4)'!Z62</f>
        <v>4</v>
      </c>
      <c r="AA7" s="118">
        <f>'SS1-Orifice1 (4)'!AA62</f>
        <v>0.114</v>
      </c>
      <c r="AB7" s="118">
        <f>'SS1-Orifice1 (4)'!AB62</f>
        <v>7.0000000000000007E-2</v>
      </c>
      <c r="AC7" s="118">
        <f>'SS1-Orifice1 (4)'!AC62</f>
        <v>1.42272865138545</v>
      </c>
      <c r="AD7" s="118">
        <f>'SS1-Orifice1 (4)'!AD62</f>
        <v>0.81409928078662797</v>
      </c>
      <c r="AE7" s="118">
        <f>'SS1-Orifice1 (4)'!AE62</f>
        <v>2.1929745924714701</v>
      </c>
      <c r="AF7" s="118">
        <f>'SS1-Orifice1 (4)'!AF62</f>
        <v>0.99247115163783595</v>
      </c>
      <c r="AG7" s="118">
        <f>'SS1-Orifice1 (4)'!AG62</f>
        <v>5.51901015999956</v>
      </c>
      <c r="AH7" s="118">
        <f>'SS1-Orifice1 (4)'!AH62</f>
        <v>5.5216032435281504</v>
      </c>
      <c r="AI7" s="118">
        <f>'SS1-Orifice1 (4)'!AI62</f>
        <v>0.52096874128285997</v>
      </c>
      <c r="AJ7" s="118">
        <f>'SS1-Orifice1 (4)'!AJ62</f>
        <v>1.62176851865603</v>
      </c>
      <c r="AK7" s="118">
        <f>'SS1-Orifice1 (4)'!AK62</f>
        <v>1.42272865138545</v>
      </c>
      <c r="AL7" s="118">
        <f>'SS1-Orifice1 (4)'!AL62</f>
        <v>0.81409928078662797</v>
      </c>
      <c r="AM7" s="118">
        <f>'SS1-Orifice1 (4)'!AM62</f>
        <v>197.03930849945499</v>
      </c>
      <c r="AN7" s="118">
        <f>'SS1-Orifice1 (4)'!AN62</f>
        <v>0.60862937059881905</v>
      </c>
      <c r="AO7" s="118">
        <f>'SS1-Orifice1 (4)'!AO62</f>
        <v>81552.8394443328</v>
      </c>
      <c r="AP7" s="118">
        <f>'SS1-Orifice1 (4)'!AP62</f>
        <v>726.02569687734604</v>
      </c>
      <c r="AQ7" s="118">
        <f>'SS1-Orifice1 (4)'!AQ62</f>
        <v>2208.0341477389202</v>
      </c>
      <c r="AR7" s="118">
        <f>'SS1-Orifice1 (4)'!AR62</f>
        <v>8457.4188487095198</v>
      </c>
      <c r="AS7" s="118">
        <f>'SS1-Orifice1 (4)'!AS62</f>
        <v>4438.4203837514196</v>
      </c>
      <c r="AT7" s="108">
        <f>'SS1-Orifice1 (4)'!AT62</f>
        <v>-8457.4188487095198</v>
      </c>
      <c r="AU7" s="109">
        <f t="shared" si="2"/>
        <v>0.57220980261686571</v>
      </c>
    </row>
    <row r="8" spans="1:48" ht="15.75" customHeight="1" x14ac:dyDescent="0.6">
      <c r="E8" s="27">
        <v>2.54469004940773E-4</v>
      </c>
      <c r="F8" s="121">
        <f t="shared" si="1"/>
        <v>1.7999999999999992E-2</v>
      </c>
      <c r="H8" s="106">
        <f t="shared" si="3"/>
        <v>3</v>
      </c>
      <c r="I8" s="107">
        <f>'SS1-Orifice1 (4)'!I63</f>
        <v>0.25</v>
      </c>
      <c r="J8" s="118">
        <f>'SS1-Orifice1 (4)'!J63</f>
        <v>6</v>
      </c>
      <c r="K8" s="118">
        <f>'SS1-Orifice1 (4)'!K63</f>
        <v>0.48244140000000002</v>
      </c>
      <c r="L8" s="118">
        <f>'SS1-Orifice1 (4)'!L63</f>
        <v>1.946567E-3</v>
      </c>
      <c r="M8" s="118">
        <f>'SS1-Orifice1 (4)'!M63</f>
        <v>9.7328349999999998E-4</v>
      </c>
      <c r="N8" s="118">
        <f>'SS1-Orifice1 (4)'!N63</f>
        <v>7</v>
      </c>
      <c r="O8" s="118">
        <f>'SS1-Orifice1 (4)'!O63</f>
        <v>2.8260000000000001</v>
      </c>
      <c r="P8" s="118">
        <f>'SS1-Orifice1 (4)'!P63</f>
        <v>1.946567E-3</v>
      </c>
      <c r="Q8" s="118">
        <f>'SS1-Orifice1 (4)'!Q63</f>
        <v>9.7328349999999998E-4</v>
      </c>
      <c r="R8" s="118">
        <f>'SS1-Orifice1 (4)'!R63</f>
        <v>7</v>
      </c>
      <c r="S8" s="118">
        <f>'SS1-Orifice1 (4)'!S63</f>
        <v>2.8260000000000001</v>
      </c>
      <c r="T8" s="118">
        <f>'SS1-Orifice1 (4)'!T63</f>
        <v>3.4720000000000001E-12</v>
      </c>
      <c r="U8" s="118">
        <f>'SS1-Orifice1 (4)'!U63</f>
        <v>6.3629999999999995E-8</v>
      </c>
      <c r="V8" s="118">
        <f>'SS1-Orifice1 (4)'!V63</f>
        <v>1.20774</v>
      </c>
      <c r="W8" s="118">
        <f>'SS1-Orifice1 (4)'!W63</f>
        <v>1.7999999999999992E-2</v>
      </c>
      <c r="X8" s="118">
        <f>'SS1-Orifice1 (4)'!X63</f>
        <v>60685051.497710504</v>
      </c>
      <c r="Y8" s="118">
        <f>'SS1-Orifice1 (4)'!Y63</f>
        <v>-50</v>
      </c>
      <c r="Z8" s="118">
        <f>'SS1-Orifice1 (4)'!Z63</f>
        <v>4</v>
      </c>
      <c r="AA8" s="118">
        <f>'SS1-Orifice1 (4)'!AA63</f>
        <v>0.114</v>
      </c>
      <c r="AB8" s="118">
        <f>'SS1-Orifice1 (4)'!AB63</f>
        <v>7.0000000000000007E-2</v>
      </c>
      <c r="AC8" s="118">
        <f>'SS1-Orifice1 (4)'!AC63</f>
        <v>1.55428389437544</v>
      </c>
      <c r="AD8" s="118">
        <f>'SS1-Orifice1 (4)'!AD63</f>
        <v>0.79021400742513004</v>
      </c>
      <c r="AE8" s="118">
        <f>'SS1-Orifice1 (4)'!AE63</f>
        <v>2.19298241806713</v>
      </c>
      <c r="AF8" s="118">
        <f>'SS1-Orifice1 (4)'!AF63</f>
        <v>0.99961655643685798</v>
      </c>
      <c r="AG8" s="118">
        <f>'SS1-Orifice1 (4)'!AG63</f>
        <v>5.5172903785460399</v>
      </c>
      <c r="AH8" s="118">
        <f>'SS1-Orifice1 (4)'!AH63</f>
        <v>5.5214153341557299</v>
      </c>
      <c r="AI8" s="118">
        <f>'SS1-Orifice1 (4)'!AI63</f>
        <v>0.507002257937055</v>
      </c>
      <c r="AJ8" s="118">
        <f>'SS1-Orifice1 (4)'!AJ63</f>
        <v>1.79210656414609</v>
      </c>
      <c r="AK8" s="118">
        <f>'SS1-Orifice1 (4)'!AK63</f>
        <v>1.55428389437544</v>
      </c>
      <c r="AL8" s="118">
        <f>'SS1-Orifice1 (4)'!AL63</f>
        <v>0.79021400742513004</v>
      </c>
      <c r="AM8" s="118">
        <f>'SS1-Orifice1 (4)'!AM63</f>
        <v>202.934635367162</v>
      </c>
      <c r="AN8" s="118">
        <f>'SS1-Orifice1 (4)'!AN63</f>
        <v>0.76406988695030698</v>
      </c>
      <c r="AO8" s="118">
        <f>'SS1-Orifice1 (4)'!AO63</f>
        <v>70988.174009312206</v>
      </c>
      <c r="AP8" s="118">
        <f>'SS1-Orifice1 (4)'!AP63</f>
        <v>746.06556135903395</v>
      </c>
      <c r="AQ8" s="118">
        <f>'SS1-Orifice1 (4)'!AQ63</f>
        <v>2208.2079844682999</v>
      </c>
      <c r="AR8" s="118">
        <f>'SS1-Orifice1 (4)'!AR63</f>
        <v>8457.5278058803906</v>
      </c>
      <c r="AS8" s="118">
        <f>'SS1-Orifice1 (4)'!AS63</f>
        <v>4519.6516493968502</v>
      </c>
      <c r="AT8" s="108">
        <f>'SS1-Orifice1 (4)'!AT63</f>
        <v>-8457.5278058803906</v>
      </c>
      <c r="AU8" s="109">
        <f t="shared" si="2"/>
        <v>0.5084103427209884</v>
      </c>
    </row>
    <row r="9" spans="1:48" ht="15.75" customHeight="1" x14ac:dyDescent="0.6">
      <c r="E9" s="27">
        <v>3.1415926535897898E-4</v>
      </c>
      <c r="F9" s="121">
        <f t="shared" si="1"/>
        <v>1.999999999999999E-2</v>
      </c>
      <c r="H9" s="106">
        <f t="shared" si="3"/>
        <v>4</v>
      </c>
      <c r="I9" s="107">
        <f>'SS1-Orifice1 (4)'!I64</f>
        <v>0.25</v>
      </c>
      <c r="J9" s="118">
        <f>'SS1-Orifice1 (4)'!J64</f>
        <v>6</v>
      </c>
      <c r="K9" s="118">
        <f>'SS1-Orifice1 (4)'!K64</f>
        <v>0.48244140000000002</v>
      </c>
      <c r="L9" s="118">
        <f>'SS1-Orifice1 (4)'!L64</f>
        <v>1.946567E-3</v>
      </c>
      <c r="M9" s="118">
        <f>'SS1-Orifice1 (4)'!M64</f>
        <v>9.7328349999999998E-4</v>
      </c>
      <c r="N9" s="118">
        <f>'SS1-Orifice1 (4)'!N64</f>
        <v>7</v>
      </c>
      <c r="O9" s="118">
        <f>'SS1-Orifice1 (4)'!O64</f>
        <v>2.8260000000000001</v>
      </c>
      <c r="P9" s="118">
        <f>'SS1-Orifice1 (4)'!P64</f>
        <v>1.946567E-3</v>
      </c>
      <c r="Q9" s="118">
        <f>'SS1-Orifice1 (4)'!Q64</f>
        <v>9.7328349999999998E-4</v>
      </c>
      <c r="R9" s="118">
        <f>'SS1-Orifice1 (4)'!R64</f>
        <v>7</v>
      </c>
      <c r="S9" s="118">
        <f>'SS1-Orifice1 (4)'!S64</f>
        <v>2.8260000000000001</v>
      </c>
      <c r="T9" s="118">
        <f>'SS1-Orifice1 (4)'!T64</f>
        <v>3.4720000000000001E-12</v>
      </c>
      <c r="U9" s="118">
        <f>'SS1-Orifice1 (4)'!U64</f>
        <v>6.3629999999999995E-8</v>
      </c>
      <c r="V9" s="118">
        <f>'SS1-Orifice1 (4)'!V64</f>
        <v>1.20774</v>
      </c>
      <c r="W9" s="118">
        <f>'SS1-Orifice1 (4)'!W64</f>
        <v>1.999999999999999E-2</v>
      </c>
      <c r="X9" s="118">
        <f>'SS1-Orifice1 (4)'!X64</f>
        <v>74919816.6638401</v>
      </c>
      <c r="Y9" s="118">
        <f>'SS1-Orifice1 (4)'!Y64</f>
        <v>-50</v>
      </c>
      <c r="Z9" s="118">
        <f>'SS1-Orifice1 (4)'!Z64</f>
        <v>4</v>
      </c>
      <c r="AA9" s="118">
        <f>'SS1-Orifice1 (4)'!AA64</f>
        <v>0.114</v>
      </c>
      <c r="AB9" s="118">
        <f>'SS1-Orifice1 (4)'!AB64</f>
        <v>7.0000000000000007E-2</v>
      </c>
      <c r="AC9" s="118">
        <f>'SS1-Orifice1 (4)'!AC64</f>
        <v>1.7066080873786</v>
      </c>
      <c r="AD9" s="118">
        <f>'SS1-Orifice1 (4)'!AD64</f>
        <v>0.76995704501929596</v>
      </c>
      <c r="AE9" s="118">
        <f>'SS1-Orifice1 (4)'!AE64</f>
        <v>2.1929806604838999</v>
      </c>
      <c r="AF9" s="118">
        <f>'SS1-Orifice1 (4)'!AF64</f>
        <v>0.99989324436932703</v>
      </c>
      <c r="AG9" s="118">
        <f>'SS1-Orifice1 (4)'!AG64</f>
        <v>5.5226565019612499</v>
      </c>
      <c r="AH9" s="118">
        <f>'SS1-Orifice1 (4)'!AH64</f>
        <v>5.52412281609395</v>
      </c>
      <c r="AI9" s="118">
        <f>'SS1-Orifice1 (4)'!AI64</f>
        <v>0.49174192085264601</v>
      </c>
      <c r="AJ9" s="118">
        <f>'SS1-Orifice1 (4)'!AJ64</f>
        <v>1.98248392958396</v>
      </c>
      <c r="AK9" s="118">
        <f>'SS1-Orifice1 (4)'!AK64</f>
        <v>1.7066080873786</v>
      </c>
      <c r="AL9" s="118">
        <f>'SS1-Orifice1 (4)'!AL64</f>
        <v>0.76995704501929596</v>
      </c>
      <c r="AM9" s="118">
        <f>'SS1-Orifice1 (4)'!AM64</f>
        <v>208.21062513134399</v>
      </c>
      <c r="AN9" s="118">
        <f>'SS1-Orifice1 (4)'!AN64</f>
        <v>0.93665104235930596</v>
      </c>
      <c r="AO9" s="118">
        <f>'SS1-Orifice1 (4)'!AO64</f>
        <v>63600.352255366597</v>
      </c>
      <c r="AP9" s="118">
        <f>'SS1-Orifice1 (4)'!AP64</f>
        <v>656.38448055680499</v>
      </c>
      <c r="AQ9" s="118">
        <f>'SS1-Orifice1 (4)'!AQ64</f>
        <v>2207.9395832887999</v>
      </c>
      <c r="AR9" s="118">
        <f>'SS1-Orifice1 (4)'!AR64</f>
        <v>8457.2905174658408</v>
      </c>
      <c r="AS9" s="118">
        <f>'SS1-Orifice1 (4)'!AS64</f>
        <v>3939.2571886600199</v>
      </c>
      <c r="AT9" s="108">
        <f>'SS1-Orifice1 (4)'!AT64</f>
        <v>-8457.2905174658408</v>
      </c>
      <c r="AU9" s="109">
        <f t="shared" si="2"/>
        <v>0.45116219166755062</v>
      </c>
    </row>
    <row r="10" spans="1:48" ht="15.75" customHeight="1" x14ac:dyDescent="0.6">
      <c r="E10" s="27">
        <v>6.6051985541725399E-4</v>
      </c>
      <c r="F10" s="121">
        <f t="shared" si="1"/>
        <v>2.8999999999999998E-2</v>
      </c>
      <c r="H10" s="106">
        <f t="shared" si="3"/>
        <v>5</v>
      </c>
      <c r="I10" s="107">
        <f>'SS1-Orifice1 (4)'!I65</f>
        <v>0.25</v>
      </c>
      <c r="J10" s="118">
        <f>'SS1-Orifice1 (4)'!J65</f>
        <v>6</v>
      </c>
      <c r="K10" s="118">
        <f>'SS1-Orifice1 (4)'!K65</f>
        <v>0.48244140000000002</v>
      </c>
      <c r="L10" s="118">
        <f>'SS1-Orifice1 (4)'!L65</f>
        <v>1.946567E-3</v>
      </c>
      <c r="M10" s="118">
        <f>'SS1-Orifice1 (4)'!M65</f>
        <v>9.7328349999999998E-4</v>
      </c>
      <c r="N10" s="118">
        <f>'SS1-Orifice1 (4)'!N65</f>
        <v>7</v>
      </c>
      <c r="O10" s="118">
        <f>'SS1-Orifice1 (4)'!O65</f>
        <v>2.8260000000000001</v>
      </c>
      <c r="P10" s="118">
        <f>'SS1-Orifice1 (4)'!P65</f>
        <v>1.946567E-3</v>
      </c>
      <c r="Q10" s="118">
        <f>'SS1-Orifice1 (4)'!Q65</f>
        <v>9.7328349999999998E-4</v>
      </c>
      <c r="R10" s="118">
        <f>'SS1-Orifice1 (4)'!R65</f>
        <v>7</v>
      </c>
      <c r="S10" s="118">
        <f>'SS1-Orifice1 (4)'!S65</f>
        <v>2.8260000000000001</v>
      </c>
      <c r="T10" s="118">
        <f>'SS1-Orifice1 (4)'!T65</f>
        <v>3.4720000000000001E-12</v>
      </c>
      <c r="U10" s="118">
        <f>'SS1-Orifice1 (4)'!U65</f>
        <v>6.3629999999999995E-8</v>
      </c>
      <c r="V10" s="118">
        <f>'SS1-Orifice1 (4)'!V65</f>
        <v>1.20774</v>
      </c>
      <c r="W10" s="118">
        <f>'SS1-Orifice1 (4)'!W65</f>
        <v>2.8999999999999998E-2</v>
      </c>
      <c r="X10" s="118">
        <f>'SS1-Orifice1 (4)'!X65</f>
        <v>157518914.53572401</v>
      </c>
      <c r="Y10" s="118">
        <f>'SS1-Orifice1 (4)'!Y65</f>
        <v>-50</v>
      </c>
      <c r="Z10" s="118">
        <f>'SS1-Orifice1 (4)'!Z65</f>
        <v>4</v>
      </c>
      <c r="AA10" s="118">
        <f>'SS1-Orifice1 (4)'!AA65</f>
        <v>0.114</v>
      </c>
      <c r="AB10" s="118">
        <f>'SS1-Orifice1 (4)'!AB65</f>
        <v>7.0000000000000007E-2</v>
      </c>
      <c r="AC10" s="118">
        <f>'SS1-Orifice1 (4)'!AC65</f>
        <v>2.5026779700849802</v>
      </c>
      <c r="AD10" s="118">
        <f>'SS1-Orifice1 (4)'!AD65</f>
        <v>0.63073674807033697</v>
      </c>
      <c r="AE10" s="118">
        <f>'SS1-Orifice1 (4)'!AE65</f>
        <v>2.1929817010363002</v>
      </c>
      <c r="AF10" s="118">
        <f>'SS1-Orifice1 (4)'!AF65</f>
        <v>0.83462954815704304</v>
      </c>
      <c r="AG10" s="118">
        <f>'SS1-Orifice1 (4)'!AG65</f>
        <v>5.5213610455722</v>
      </c>
      <c r="AH10" s="118">
        <f>'SS1-Orifice1 (4)'!AH65</f>
        <v>5.5212813962867999</v>
      </c>
      <c r="AI10" s="118">
        <f>'SS1-Orifice1 (4)'!AI65</f>
        <v>0.40627591650473199</v>
      </c>
      <c r="AJ10" s="118">
        <f>'SS1-Orifice1 (4)'!AJ65</f>
        <v>3.08715865089526</v>
      </c>
      <c r="AK10" s="118">
        <f>'SS1-Orifice1 (4)'!AK65</f>
        <v>2.5026779700849802</v>
      </c>
      <c r="AL10" s="118">
        <f>'SS1-Orifice1 (4)'!AL65</f>
        <v>0.63073674807033697</v>
      </c>
      <c r="AM10" s="118">
        <f>'SS1-Orifice1 (4)'!AM65</f>
        <v>253.43366600412699</v>
      </c>
      <c r="AN10" s="118">
        <f>'SS1-Orifice1 (4)'!AN65</f>
        <v>1.8719412220146501</v>
      </c>
      <c r="AO10" s="118">
        <f>'SS1-Orifice1 (4)'!AO65</f>
        <v>46707.746840412299</v>
      </c>
      <c r="AP10" s="118">
        <f>'SS1-Orifice1 (4)'!AP65</f>
        <v>678.02363187002197</v>
      </c>
      <c r="AQ10" s="118">
        <f>'SS1-Orifice1 (4)'!AQ65</f>
        <v>2207.8735625013701</v>
      </c>
      <c r="AR10" s="118">
        <f>'SS1-Orifice1 (4)'!AR65</f>
        <v>8457.2147218254904</v>
      </c>
      <c r="AS10" s="118">
        <f>'SS1-Orifice1 (4)'!AS65</f>
        <v>4180.6325734960301</v>
      </c>
      <c r="AT10" s="108">
        <f>'SS1-Orifice1 (4)'!AT65</f>
        <v>-8457.2147218254904</v>
      </c>
      <c r="AU10" s="109">
        <f t="shared" si="2"/>
        <v>0.25202473334950076</v>
      </c>
    </row>
    <row r="11" spans="1:48" ht="15.75" customHeight="1" x14ac:dyDescent="0.6">
      <c r="E11" s="27">
        <v>8.0424771931898698E-4</v>
      </c>
      <c r="F11" s="121">
        <f t="shared" si="1"/>
        <v>3.2000000000000001E-2</v>
      </c>
      <c r="H11" s="106">
        <f t="shared" si="3"/>
        <v>6</v>
      </c>
      <c r="I11" s="107">
        <f>'SS1-Orifice1 (4)'!I66</f>
        <v>0.25</v>
      </c>
      <c r="J11" s="118">
        <f>'SS1-Orifice1 (4)'!J66</f>
        <v>6</v>
      </c>
      <c r="K11" s="118">
        <f>'SS1-Orifice1 (4)'!K66</f>
        <v>0.48244140000000002</v>
      </c>
      <c r="L11" s="118">
        <f>'SS1-Orifice1 (4)'!L66</f>
        <v>1.946567E-3</v>
      </c>
      <c r="M11" s="118">
        <f>'SS1-Orifice1 (4)'!M66</f>
        <v>9.7328349999999998E-4</v>
      </c>
      <c r="N11" s="118">
        <f>'SS1-Orifice1 (4)'!N66</f>
        <v>7</v>
      </c>
      <c r="O11" s="118">
        <f>'SS1-Orifice1 (4)'!O66</f>
        <v>2.8260000000000001</v>
      </c>
      <c r="P11" s="118">
        <f>'SS1-Orifice1 (4)'!P66</f>
        <v>1.946567E-3</v>
      </c>
      <c r="Q11" s="118">
        <f>'SS1-Orifice1 (4)'!Q66</f>
        <v>9.7328349999999998E-4</v>
      </c>
      <c r="R11" s="118">
        <f>'SS1-Orifice1 (4)'!R66</f>
        <v>7</v>
      </c>
      <c r="S11" s="118">
        <f>'SS1-Orifice1 (4)'!S66</f>
        <v>2.8260000000000001</v>
      </c>
      <c r="T11" s="118">
        <f>'SS1-Orifice1 (4)'!T66</f>
        <v>3.4720000000000001E-12</v>
      </c>
      <c r="U11" s="118">
        <f>'SS1-Orifice1 (4)'!U66</f>
        <v>6.3629999999999995E-8</v>
      </c>
      <c r="V11" s="118">
        <f>'SS1-Orifice1 (4)'!V66</f>
        <v>1.20774</v>
      </c>
      <c r="W11" s="118">
        <f>'SS1-Orifice1 (4)'!W66</f>
        <v>3.2000000000000001E-2</v>
      </c>
      <c r="X11" s="118">
        <f>'SS1-Orifice1 (4)'!X66</f>
        <v>191794730.65943101</v>
      </c>
      <c r="Y11" s="118">
        <f>'SS1-Orifice1 (4)'!Y66</f>
        <v>-50</v>
      </c>
      <c r="Z11" s="118">
        <f>'SS1-Orifice1 (4)'!Z66</f>
        <v>4</v>
      </c>
      <c r="AA11" s="118">
        <f>'SS1-Orifice1 (4)'!AA66</f>
        <v>0.114</v>
      </c>
      <c r="AB11" s="118">
        <f>'SS1-Orifice1 (4)'!AB66</f>
        <v>7.0000000000000007E-2</v>
      </c>
      <c r="AC11" s="118">
        <f>'SS1-Orifice1 (4)'!AC66</f>
        <v>2.8636917258932302</v>
      </c>
      <c r="AD11" s="118">
        <f>'SS1-Orifice1 (4)'!AD66</f>
        <v>0.60693457906728598</v>
      </c>
      <c r="AE11" s="118">
        <f>'SS1-Orifice1 (4)'!AE66</f>
        <v>2.1929774615380802</v>
      </c>
      <c r="AF11" s="118">
        <f>'SS1-Orifice1 (4)'!AF66</f>
        <v>0.88075137669442205</v>
      </c>
      <c r="AG11" s="118">
        <f>'SS1-Orifice1 (4)'!AG66</f>
        <v>5.5210441053351298</v>
      </c>
      <c r="AH11" s="118">
        <f>'SS1-Orifice1 (4)'!AH66</f>
        <v>5.5179385889420596</v>
      </c>
      <c r="AI11" s="118">
        <f>'SS1-Orifice1 (4)'!AI66</f>
        <v>0.37256850193980101</v>
      </c>
      <c r="AJ11" s="118">
        <f>'SS1-Orifice1 (4)'!AJ66</f>
        <v>3.5455476575945202</v>
      </c>
      <c r="AK11" s="118">
        <f>'SS1-Orifice1 (4)'!AK66</f>
        <v>2.8636917258932302</v>
      </c>
      <c r="AL11" s="118">
        <f>'SS1-Orifice1 (4)'!AL66</f>
        <v>0.60693457906728598</v>
      </c>
      <c r="AM11" s="118">
        <f>'SS1-Orifice1 (4)'!AM66</f>
        <v>262.96505708334797</v>
      </c>
      <c r="AN11" s="118">
        <f>'SS1-Orifice1 (4)'!AN66</f>
        <v>2.25675714682595</v>
      </c>
      <c r="AO11" s="118">
        <f>'SS1-Orifice1 (4)'!AO66</f>
        <v>44342.369122103897</v>
      </c>
      <c r="AP11" s="118">
        <f>'SS1-Orifice1 (4)'!AP66</f>
        <v>710.98078824499703</v>
      </c>
      <c r="AQ11" s="118">
        <f>'SS1-Orifice1 (4)'!AQ66</f>
        <v>2185.7713811551898</v>
      </c>
      <c r="AR11" s="118">
        <f>'SS1-Orifice1 (4)'!AR66</f>
        <v>8457.3060362487504</v>
      </c>
      <c r="AS11" s="118">
        <f>'SS1-Orifice1 (4)'!AS66</f>
        <v>4360.9444869039398</v>
      </c>
      <c r="AT11" s="108">
        <f>'SS1-Orifice1 (4)'!AT66</f>
        <v>-8457.3060362487504</v>
      </c>
      <c r="AU11" s="109">
        <f t="shared" si="2"/>
        <v>0.21194131113326228</v>
      </c>
    </row>
    <row r="12" spans="1:48" ht="15.75" customHeight="1" x14ac:dyDescent="0.6">
      <c r="E12" s="27">
        <v>8.5529859993982102E-4</v>
      </c>
      <c r="F12" s="121">
        <f t="shared" si="1"/>
        <v>3.2999999999999995E-2</v>
      </c>
      <c r="H12" s="106">
        <f t="shared" si="3"/>
        <v>7</v>
      </c>
      <c r="I12" s="107">
        <f>'SS1-Orifice1 (4)'!I67</f>
        <v>0.25</v>
      </c>
      <c r="J12" s="118">
        <f>'SS1-Orifice1 (4)'!J67</f>
        <v>6</v>
      </c>
      <c r="K12" s="118">
        <f>'SS1-Orifice1 (4)'!K67</f>
        <v>0.48244140000000002</v>
      </c>
      <c r="L12" s="118">
        <f>'SS1-Orifice1 (4)'!L67</f>
        <v>1.946567E-3</v>
      </c>
      <c r="M12" s="118">
        <f>'SS1-Orifice1 (4)'!M67</f>
        <v>9.7328349999999998E-4</v>
      </c>
      <c r="N12" s="118">
        <f>'SS1-Orifice1 (4)'!N67</f>
        <v>7</v>
      </c>
      <c r="O12" s="118">
        <f>'SS1-Orifice1 (4)'!O67</f>
        <v>2.8260000000000001</v>
      </c>
      <c r="P12" s="118">
        <f>'SS1-Orifice1 (4)'!P67</f>
        <v>1.946567E-3</v>
      </c>
      <c r="Q12" s="118">
        <f>'SS1-Orifice1 (4)'!Q67</f>
        <v>9.7328349999999998E-4</v>
      </c>
      <c r="R12" s="118">
        <f>'SS1-Orifice1 (4)'!R67</f>
        <v>7</v>
      </c>
      <c r="S12" s="118">
        <f>'SS1-Orifice1 (4)'!S67</f>
        <v>2.8260000000000001</v>
      </c>
      <c r="T12" s="118">
        <f>'SS1-Orifice1 (4)'!T67</f>
        <v>3.4720000000000001E-12</v>
      </c>
      <c r="U12" s="118">
        <f>'SS1-Orifice1 (4)'!U67</f>
        <v>6.3629999999999995E-8</v>
      </c>
      <c r="V12" s="118">
        <f>'SS1-Orifice1 (4)'!V67</f>
        <v>1.20774</v>
      </c>
      <c r="W12" s="118">
        <f>'SS1-Orifice1 (4)'!W67</f>
        <v>3.2999999999999995E-2</v>
      </c>
      <c r="X12" s="118">
        <f>'SS1-Orifice1 (4)'!X67</f>
        <v>203969200.86730501</v>
      </c>
      <c r="Y12" s="118">
        <f>'SS1-Orifice1 (4)'!Y67</f>
        <v>-50</v>
      </c>
      <c r="Z12" s="118">
        <f>'SS1-Orifice1 (4)'!Z67</f>
        <v>4</v>
      </c>
      <c r="AA12" s="118">
        <f>'SS1-Orifice1 (4)'!AA67</f>
        <v>0.114</v>
      </c>
      <c r="AB12" s="118">
        <f>'SS1-Orifice1 (4)'!AB67</f>
        <v>7.0000000000000007E-2</v>
      </c>
      <c r="AC12" s="118">
        <f>'SS1-Orifice1 (4)'!AC67</f>
        <v>2.95148078506615</v>
      </c>
      <c r="AD12" s="118">
        <f>'SS1-Orifice1 (4)'!AD67</f>
        <v>0.57815483308303295</v>
      </c>
      <c r="AE12" s="118">
        <f>'SS1-Orifice1 (4)'!AE67</f>
        <v>2.1929820045878299</v>
      </c>
      <c r="AF12" s="118">
        <f>'SS1-Orifice1 (4)'!AF67</f>
        <v>0.85862105903806096</v>
      </c>
      <c r="AG12" s="118">
        <f>'SS1-Orifice1 (4)'!AG67</f>
        <v>5.5194627194626902</v>
      </c>
      <c r="AH12" s="118">
        <f>'SS1-Orifice1 (4)'!AH67</f>
        <v>5.51930997506728</v>
      </c>
      <c r="AI12" s="118">
        <f>'SS1-Orifice1 (4)'!AI67</f>
        <v>0.360991425077612</v>
      </c>
      <c r="AJ12" s="118">
        <f>'SS1-Orifice1 (4)'!AJ67</f>
        <v>3.7083505786320798</v>
      </c>
      <c r="AK12" s="118">
        <f>'SS1-Orifice1 (4)'!AK67</f>
        <v>2.95148078506615</v>
      </c>
      <c r="AL12" s="118">
        <f>'SS1-Orifice1 (4)'!AL67</f>
        <v>0.57815483308303295</v>
      </c>
      <c r="AM12" s="118">
        <f>'SS1-Orifice1 (4)'!AM67</f>
        <v>275.73247248135601</v>
      </c>
      <c r="AN12" s="118">
        <f>'SS1-Orifice1 (4)'!AN67</f>
        <v>2.3733259519831198</v>
      </c>
      <c r="AO12" s="118">
        <f>'SS1-Orifice1 (4)'!AO67</f>
        <v>43459.151172537902</v>
      </c>
      <c r="AP12" s="118">
        <f>'SS1-Orifice1 (4)'!AP67</f>
        <v>681.99891194781696</v>
      </c>
      <c r="AQ12" s="118">
        <f>'SS1-Orifice1 (4)'!AQ67</f>
        <v>2155.9051215442601</v>
      </c>
      <c r="AR12" s="118">
        <f>'SS1-Orifice1 (4)'!AR67</f>
        <v>8457.2360068578691</v>
      </c>
      <c r="AS12" s="118">
        <f>'SS1-Orifice1 (4)'!AS67</f>
        <v>4213.37733747946</v>
      </c>
      <c r="AT12" s="108">
        <f>'SS1-Orifice1 (4)'!AT67</f>
        <v>-8457.2360068578691</v>
      </c>
      <c r="AU12" s="109">
        <f t="shared" si="2"/>
        <v>0.19588636185889147</v>
      </c>
    </row>
    <row r="13" spans="1:48" ht="15.75" customHeight="1" x14ac:dyDescent="0.6">
      <c r="E13" s="27">
        <v>1.2566370614359201E-3</v>
      </c>
      <c r="F13" s="121">
        <f t="shared" si="1"/>
        <v>4.0000000000000042E-2</v>
      </c>
      <c r="H13" s="106">
        <f t="shared" si="3"/>
        <v>8</v>
      </c>
      <c r="I13" s="107">
        <f>'SS1-Orifice1 (4)'!I68</f>
        <v>0.25</v>
      </c>
      <c r="J13" s="118">
        <f>'SS1-Orifice1 (4)'!J68</f>
        <v>6</v>
      </c>
      <c r="K13" s="118">
        <f>'SS1-Orifice1 (4)'!K68</f>
        <v>0.48244140000000002</v>
      </c>
      <c r="L13" s="118">
        <f>'SS1-Orifice1 (4)'!L68</f>
        <v>1.946567E-3</v>
      </c>
      <c r="M13" s="118">
        <f>'SS1-Orifice1 (4)'!M68</f>
        <v>9.7328349999999998E-4</v>
      </c>
      <c r="N13" s="118">
        <f>'SS1-Orifice1 (4)'!N68</f>
        <v>7</v>
      </c>
      <c r="O13" s="118">
        <f>'SS1-Orifice1 (4)'!O68</f>
        <v>2.8260000000000001</v>
      </c>
      <c r="P13" s="118">
        <f>'SS1-Orifice1 (4)'!P68</f>
        <v>1.946567E-3</v>
      </c>
      <c r="Q13" s="118">
        <f>'SS1-Orifice1 (4)'!Q68</f>
        <v>9.7328349999999998E-4</v>
      </c>
      <c r="R13" s="118">
        <f>'SS1-Orifice1 (4)'!R68</f>
        <v>7</v>
      </c>
      <c r="S13" s="118">
        <f>'SS1-Orifice1 (4)'!S68</f>
        <v>2.8260000000000001</v>
      </c>
      <c r="T13" s="118">
        <f>'SS1-Orifice1 (4)'!T68</f>
        <v>3.4720000000000001E-12</v>
      </c>
      <c r="U13" s="118">
        <f>'SS1-Orifice1 (4)'!U68</f>
        <v>6.3629999999999995E-8</v>
      </c>
      <c r="V13" s="118">
        <f>'SS1-Orifice1 (4)'!V68</f>
        <v>1.20774</v>
      </c>
      <c r="W13" s="118">
        <f>'SS1-Orifice1 (4)'!W68</f>
        <v>4.0000000000000042E-2</v>
      </c>
      <c r="X13" s="118">
        <f>'SS1-Orifice1 (4)'!X68</f>
        <v>299679266.65535998</v>
      </c>
      <c r="Y13" s="118">
        <f>'SS1-Orifice1 (4)'!Y68</f>
        <v>-50</v>
      </c>
      <c r="Z13" s="118">
        <f>'SS1-Orifice1 (4)'!Z68</f>
        <v>4</v>
      </c>
      <c r="AA13" s="118">
        <f>'SS1-Orifice1 (4)'!AA68</f>
        <v>0.114</v>
      </c>
      <c r="AB13" s="118">
        <f>'SS1-Orifice1 (4)'!AB68</f>
        <v>7.0000000000000007E-2</v>
      </c>
      <c r="AC13" s="118">
        <f>'SS1-Orifice1 (4)'!AC68</f>
        <v>3.6393524612478698</v>
      </c>
      <c r="AD13" s="118">
        <f>'SS1-Orifice1 (4)'!AD68</f>
        <v>0.40082680027484402</v>
      </c>
      <c r="AE13" s="118">
        <f>'SS1-Orifice1 (4)'!AE68</f>
        <v>2.1929730273055998</v>
      </c>
      <c r="AF13" s="118">
        <f>'SS1-Orifice1 (4)'!AF68</f>
        <v>0.77926999414970699</v>
      </c>
      <c r="AG13" s="118">
        <f>'SS1-Orifice1 (4)'!AG68</f>
        <v>5.5175887883066199</v>
      </c>
      <c r="AH13" s="118">
        <f>'SS1-Orifice1 (4)'!AH68</f>
        <v>5.5202363904521503</v>
      </c>
      <c r="AI13" s="118">
        <f>'SS1-Orifice1 (4)'!AI68</f>
        <v>0.25613594424986902</v>
      </c>
      <c r="AJ13" s="118">
        <f>'SS1-Orifice1 (4)'!AJ68</f>
        <v>4.9881419390422899</v>
      </c>
      <c r="AK13" s="118">
        <f>'SS1-Orifice1 (4)'!AK68</f>
        <v>3.6393524612478698</v>
      </c>
      <c r="AL13" s="118">
        <f>'SS1-Orifice1 (4)'!AL68</f>
        <v>0.40082680027484402</v>
      </c>
      <c r="AM13" s="118">
        <f>'SS1-Orifice1 (4)'!AM68</f>
        <v>351.50793702875802</v>
      </c>
      <c r="AN13" s="118">
        <f>'SS1-Orifice1 (4)'!AN68</f>
        <v>3.2385256609730302</v>
      </c>
      <c r="AO13" s="118">
        <f>'SS1-Orifice1 (4)'!AO68</f>
        <v>39288.441102239303</v>
      </c>
      <c r="AP13" s="118">
        <f>'SS1-Orifice1 (4)'!AP68</f>
        <v>532.44925443684099</v>
      </c>
      <c r="AQ13" s="118">
        <f>'SS1-Orifice1 (4)'!AQ68</f>
        <v>1804.98313185033</v>
      </c>
      <c r="AR13" s="118">
        <f>'SS1-Orifice1 (4)'!AR68</f>
        <v>8457.0630294173898</v>
      </c>
      <c r="AS13" s="118">
        <f>'SS1-Orifice1 (4)'!AS68</f>
        <v>3329.20561174268</v>
      </c>
      <c r="AT13" s="108">
        <f>'SS1-Orifice1 (4)'!AT68</f>
        <v>-8457.0630294173898</v>
      </c>
      <c r="AU13" s="109">
        <f t="shared" si="2"/>
        <v>0.11013684564572446</v>
      </c>
    </row>
    <row r="14" spans="1:48" ht="15.75" customHeight="1" x14ac:dyDescent="0.6">
      <c r="E14" s="27">
        <v>1.73494454294496E-3</v>
      </c>
      <c r="F14" s="121">
        <f t="shared" si="1"/>
        <v>4.6999999999999952E-2</v>
      </c>
      <c r="H14" s="106">
        <f t="shared" si="3"/>
        <v>9</v>
      </c>
      <c r="I14" s="107">
        <f>'SS1-Orifice1 (4)'!I69</f>
        <v>0.25</v>
      </c>
      <c r="J14" s="118">
        <f>'SS1-Orifice1 (4)'!J69</f>
        <v>6</v>
      </c>
      <c r="K14" s="118">
        <f>'SS1-Orifice1 (4)'!K69</f>
        <v>0.48244140000000002</v>
      </c>
      <c r="L14" s="118">
        <f>'SS1-Orifice1 (4)'!L69</f>
        <v>1.946567E-3</v>
      </c>
      <c r="M14" s="118">
        <f>'SS1-Orifice1 (4)'!M69</f>
        <v>9.7328349999999998E-4</v>
      </c>
      <c r="N14" s="118">
        <f>'SS1-Orifice1 (4)'!N69</f>
        <v>7</v>
      </c>
      <c r="O14" s="118">
        <f>'SS1-Orifice1 (4)'!O69</f>
        <v>2.8260000000000001</v>
      </c>
      <c r="P14" s="118">
        <f>'SS1-Orifice1 (4)'!P69</f>
        <v>1.946567E-3</v>
      </c>
      <c r="Q14" s="118">
        <f>'SS1-Orifice1 (4)'!Q69</f>
        <v>9.7328349999999998E-4</v>
      </c>
      <c r="R14" s="118">
        <f>'SS1-Orifice1 (4)'!R69</f>
        <v>7</v>
      </c>
      <c r="S14" s="118">
        <f>'SS1-Orifice1 (4)'!S69</f>
        <v>2.8260000000000001</v>
      </c>
      <c r="T14" s="118">
        <f>'SS1-Orifice1 (4)'!T69</f>
        <v>3.4720000000000001E-12</v>
      </c>
      <c r="U14" s="118">
        <f>'SS1-Orifice1 (4)'!U69</f>
        <v>6.3629999999999995E-8</v>
      </c>
      <c r="V14" s="118">
        <f>'SS1-Orifice1 (4)'!V69</f>
        <v>1.20774</v>
      </c>
      <c r="W14" s="118">
        <f>'SS1-Orifice1 (4)'!W69</f>
        <v>4.6999999999999952E-2</v>
      </c>
      <c r="X14" s="118">
        <f>'SS1-Orifice1 (4)'!X69</f>
        <v>413744687.526057</v>
      </c>
      <c r="Y14" s="118">
        <f>'SS1-Orifice1 (4)'!Y69</f>
        <v>-50</v>
      </c>
      <c r="Z14" s="118">
        <f>'SS1-Orifice1 (4)'!Z69</f>
        <v>4</v>
      </c>
      <c r="AA14" s="118">
        <f>'SS1-Orifice1 (4)'!AA69</f>
        <v>0.114</v>
      </c>
      <c r="AB14" s="118">
        <f>'SS1-Orifice1 (4)'!AB69</f>
        <v>7.0000000000000007E-2</v>
      </c>
      <c r="AC14" s="118">
        <f>'SS1-Orifice1 (4)'!AC69</f>
        <v>3.8035277656755802</v>
      </c>
      <c r="AD14" s="118">
        <f>'SS1-Orifice1 (4)'!AD69</f>
        <v>0.13453777819632801</v>
      </c>
      <c r="AE14" s="118">
        <f>'SS1-Orifice1 (4)'!AE69</f>
        <v>2.1929797822619501</v>
      </c>
      <c r="AF14" s="118">
        <f>'SS1-Orifice1 (4)'!AF69</f>
        <v>0.90940113083365803</v>
      </c>
      <c r="AG14" s="118">
        <f>'SS1-Orifice1 (4)'!AG69</f>
        <v>5.5168800576104697</v>
      </c>
      <c r="AH14" s="118">
        <f>'SS1-Orifice1 (4)'!AH69</f>
        <v>5.5216150545045597</v>
      </c>
      <c r="AI14" s="118">
        <f>'SS1-Orifice1 (4)'!AI69</f>
        <v>8.5186899093083301E-2</v>
      </c>
      <c r="AJ14" s="118">
        <f>'SS1-Orifice1 (4)'!AJ69</f>
        <v>5.4496998580164604</v>
      </c>
      <c r="AK14" s="118">
        <f>'SS1-Orifice1 (4)'!AK69</f>
        <v>3.8035277656755802</v>
      </c>
      <c r="AL14" s="118">
        <f>'SS1-Orifice1 (4)'!AL69</f>
        <v>0.13453777819632801</v>
      </c>
      <c r="AM14" s="118">
        <f>'SS1-Orifice1 (4)'!AM69</f>
        <v>602.09192259047802</v>
      </c>
      <c r="AN14" s="118">
        <f>'SS1-Orifice1 (4)'!AN69</f>
        <v>3.66898998747926</v>
      </c>
      <c r="AO14" s="118">
        <f>'SS1-Orifice1 (4)'!AO69</f>
        <v>36261.388016357698</v>
      </c>
      <c r="AP14" s="118">
        <f>'SS1-Orifice1 (4)'!AP69</f>
        <v>425.89053789288499</v>
      </c>
      <c r="AQ14" s="118">
        <f>'SS1-Orifice1 (4)'!AQ69</f>
        <v>1245.43486346796</v>
      </c>
      <c r="AR14" s="118">
        <f>'SS1-Orifice1 (4)'!AR69</f>
        <v>6448.5339314140001</v>
      </c>
      <c r="AS14" s="118">
        <f>'SS1-Orifice1 (4)'!AS69</f>
        <v>2588.1376977179998</v>
      </c>
      <c r="AT14" s="108">
        <f>'SS1-Orifice1 (4)'!AT69</f>
        <v>-6448.5339314140001</v>
      </c>
      <c r="AU14" s="109">
        <f t="shared" si="2"/>
        <v>3.5371840692329348E-2</v>
      </c>
    </row>
    <row r="15" spans="1:48" ht="15.75" customHeight="1" x14ac:dyDescent="0.6">
      <c r="E15" s="27">
        <v>3.1172453105244701E-3</v>
      </c>
      <c r="F15" s="121">
        <f t="shared" si="1"/>
        <v>6.2999999999999987E-2</v>
      </c>
      <c r="H15" s="106">
        <f t="shared" si="3"/>
        <v>10</v>
      </c>
      <c r="I15" s="107">
        <f>'SS1-Orifice1 (4)'!I70</f>
        <v>0.25</v>
      </c>
      <c r="J15" s="118">
        <f>'SS1-Orifice1 (4)'!J70</f>
        <v>6</v>
      </c>
      <c r="K15" s="118">
        <f>'SS1-Orifice1 (4)'!K70</f>
        <v>0.48244140000000002</v>
      </c>
      <c r="L15" s="118">
        <f>'SS1-Orifice1 (4)'!L70</f>
        <v>1.946567E-3</v>
      </c>
      <c r="M15" s="118">
        <f>'SS1-Orifice1 (4)'!M70</f>
        <v>9.7328349999999998E-4</v>
      </c>
      <c r="N15" s="118">
        <f>'SS1-Orifice1 (4)'!N70</f>
        <v>7</v>
      </c>
      <c r="O15" s="118">
        <f>'SS1-Orifice1 (4)'!O70</f>
        <v>2.8260000000000001</v>
      </c>
      <c r="P15" s="118">
        <f>'SS1-Orifice1 (4)'!P70</f>
        <v>1.946567E-3</v>
      </c>
      <c r="Q15" s="118">
        <f>'SS1-Orifice1 (4)'!Q70</f>
        <v>9.7328349999999998E-4</v>
      </c>
      <c r="R15" s="118">
        <f>'SS1-Orifice1 (4)'!R70</f>
        <v>7</v>
      </c>
      <c r="S15" s="118">
        <f>'SS1-Orifice1 (4)'!S70</f>
        <v>2.8260000000000001</v>
      </c>
      <c r="T15" s="118">
        <f>'SS1-Orifice1 (4)'!T70</f>
        <v>3.4720000000000001E-12</v>
      </c>
      <c r="U15" s="118">
        <f>'SS1-Orifice1 (4)'!U70</f>
        <v>6.3629999999999995E-8</v>
      </c>
      <c r="V15" s="118">
        <f>'SS1-Orifice1 (4)'!V70</f>
        <v>1.20774</v>
      </c>
      <c r="W15" s="118">
        <f>'SS1-Orifice1 (4)'!W70</f>
        <v>6.2999999999999987E-2</v>
      </c>
      <c r="X15" s="118">
        <f>'SS1-Orifice1 (4)'!X70</f>
        <v>743391880.84695303</v>
      </c>
      <c r="Y15" s="118">
        <f>'SS1-Orifice1 (4)'!Y70</f>
        <v>-50</v>
      </c>
      <c r="Z15" s="118">
        <f>'SS1-Orifice1 (4)'!Z70</f>
        <v>4</v>
      </c>
      <c r="AA15" s="118">
        <f>'SS1-Orifice1 (4)'!AA70</f>
        <v>0.114</v>
      </c>
      <c r="AB15" s="118">
        <f>'SS1-Orifice1 (4)'!AB70</f>
        <v>7.0000000000000007E-2</v>
      </c>
      <c r="AC15" s="118">
        <f>'SS1-Orifice1 (4)'!AC70</f>
        <v>3.9473797712615002</v>
      </c>
      <c r="AD15" s="118">
        <f>'SS1-Orifice1 (4)'!AD70</f>
        <v>3.4163805578101801E-3</v>
      </c>
      <c r="AE15" s="118">
        <f>'SS1-Orifice1 (4)'!AE70</f>
        <v>2.1929815239677799</v>
      </c>
      <c r="AF15" s="118">
        <f>'SS1-Orifice1 (4)'!AF70</f>
        <v>0.97867410217599604</v>
      </c>
      <c r="AG15" s="118">
        <f>'SS1-Orifice1 (4)'!AG70</f>
        <v>5.5182525442268702</v>
      </c>
      <c r="AH15" s="118">
        <f>'SS1-Orifice1 (4)'!AH70</f>
        <v>5.5170512912089604</v>
      </c>
      <c r="AI15" s="118">
        <f>'SS1-Orifice1 (4)'!AI70</f>
        <v>1.5688105905500599E-3</v>
      </c>
      <c r="AJ15" s="118">
        <f>'SS1-Orifice1 (4)'!AJ70</f>
        <v>6.9329632982205398</v>
      </c>
      <c r="AK15" s="118">
        <f>'SS1-Orifice1 (4)'!AK70</f>
        <v>3.9473797712615002</v>
      </c>
      <c r="AL15" s="118">
        <f>'SS1-Orifice1 (4)'!AL70</f>
        <v>3.4163805578101801E-3</v>
      </c>
      <c r="AM15" s="118">
        <f>'SS1-Orifice1 (4)'!AM70</f>
        <v>1778.25578107405</v>
      </c>
      <c r="AN15" s="118">
        <f>'SS1-Orifice1 (4)'!AN70</f>
        <v>3.94396339070369</v>
      </c>
      <c r="AO15" s="118">
        <f>'SS1-Orifice1 (4)'!AO70</f>
        <v>35028.7812724088</v>
      </c>
      <c r="AP15" s="118">
        <f>'SS1-Orifice1 (4)'!AP70</f>
        <v>206.51682173955501</v>
      </c>
      <c r="AQ15" s="118">
        <f>'SS1-Orifice1 (4)'!AQ70</f>
        <v>825.49588406452199</v>
      </c>
      <c r="AR15" s="118">
        <f>'SS1-Orifice1 (4)'!AR70</f>
        <v>4119.3747709333002</v>
      </c>
      <c r="AS15" s="118">
        <f>'SS1-Orifice1 (4)'!AS70</f>
        <v>1226.5858141503199</v>
      </c>
      <c r="AT15" s="108">
        <f>'SS1-Orifice1 (4)'!AT70</f>
        <v>-4119.3747709333002</v>
      </c>
      <c r="AU15" s="109">
        <f t="shared" si="2"/>
        <v>8.654805860542717E-4</v>
      </c>
    </row>
    <row r="16" spans="1:48" ht="15.75" customHeight="1" thickBot="1" x14ac:dyDescent="0.75">
      <c r="E16" s="111">
        <v>1.22718463030851E-2</v>
      </c>
      <c r="F16" s="122">
        <f t="shared" si="1"/>
        <v>0.12499999999999985</v>
      </c>
      <c r="H16" s="110">
        <f t="shared" si="3"/>
        <v>11</v>
      </c>
      <c r="I16" s="111">
        <f>'SS1-Orifice1 (4)'!I71</f>
        <v>0.25</v>
      </c>
      <c r="J16" s="112">
        <f>'SS1-Orifice1 (4)'!J71</f>
        <v>6</v>
      </c>
      <c r="K16" s="112">
        <f>'SS1-Orifice1 (4)'!K71</f>
        <v>0.48244140000000002</v>
      </c>
      <c r="L16" s="112">
        <f>'SS1-Orifice1 (4)'!L71</f>
        <v>1.946567E-3</v>
      </c>
      <c r="M16" s="112">
        <f>'SS1-Orifice1 (4)'!M71</f>
        <v>9.7328349999999998E-4</v>
      </c>
      <c r="N16" s="112">
        <f>'SS1-Orifice1 (4)'!N71</f>
        <v>7</v>
      </c>
      <c r="O16" s="112">
        <f>'SS1-Orifice1 (4)'!O71</f>
        <v>2.8260000000000001</v>
      </c>
      <c r="P16" s="112">
        <f>'SS1-Orifice1 (4)'!P71</f>
        <v>1.946567E-3</v>
      </c>
      <c r="Q16" s="112">
        <f>'SS1-Orifice1 (4)'!Q71</f>
        <v>9.7328349999999998E-4</v>
      </c>
      <c r="R16" s="112">
        <f>'SS1-Orifice1 (4)'!R71</f>
        <v>7</v>
      </c>
      <c r="S16" s="112">
        <f>'SS1-Orifice1 (4)'!S71</f>
        <v>2.8260000000000001</v>
      </c>
      <c r="T16" s="112">
        <f>'SS1-Orifice1 (4)'!T71</f>
        <v>3.4720000000000001E-12</v>
      </c>
      <c r="U16" s="112">
        <f>'SS1-Orifice1 (4)'!U71</f>
        <v>6.3629999999999995E-8</v>
      </c>
      <c r="V16" s="112">
        <f>'SS1-Orifice1 (4)'!V71</f>
        <v>1.20774</v>
      </c>
      <c r="W16" s="112">
        <f>'SS1-Orifice1 (4)'!W71</f>
        <v>0.12499999999999985</v>
      </c>
      <c r="X16" s="112">
        <f>'SS1-Orifice1 (4)'!X71</f>
        <v>2926555338.4312501</v>
      </c>
      <c r="Y16" s="112">
        <f>'SS1-Orifice1 (4)'!Y71</f>
        <v>-50</v>
      </c>
      <c r="Z16" s="112">
        <f>'SS1-Orifice1 (4)'!Z71</f>
        <v>4</v>
      </c>
      <c r="AA16" s="112">
        <f>'SS1-Orifice1 (4)'!AA71</f>
        <v>0.114</v>
      </c>
      <c r="AB16" s="112">
        <f>'SS1-Orifice1 (4)'!AB71</f>
        <v>7.0000000000000007E-2</v>
      </c>
      <c r="AC16" s="112">
        <f>'SS1-Orifice1 (4)'!AC71</f>
        <v>4.7139743276785797</v>
      </c>
      <c r="AD16" s="112">
        <f>'SS1-Orifice1 (4)'!AD71</f>
        <v>5.9539651824566403E-7</v>
      </c>
      <c r="AE16" s="112">
        <f>'SS1-Orifice1 (4)'!AE71</f>
        <v>2.1929755996827001</v>
      </c>
      <c r="AF16" s="112">
        <f>'SS1-Orifice1 (4)'!AF71</f>
        <v>0.91666521521182498</v>
      </c>
      <c r="AG16" s="112">
        <f>'SS1-Orifice1 (4)'!AG71</f>
        <v>5.5194333098476802</v>
      </c>
      <c r="AH16" s="112">
        <f>'SS1-Orifice1 (4)'!AH71</f>
        <v>5.5188168531338997</v>
      </c>
      <c r="AI16" s="112">
        <f>'SS1-Orifice1 (4)'!AI71</f>
        <v>3.3171846938641999E-7</v>
      </c>
      <c r="AJ16" s="112">
        <f>'SS1-Orifice1 (4)'!AJ71</f>
        <v>15.1267298100056</v>
      </c>
      <c r="AK16" s="112">
        <f>'SS1-Orifice1 (4)'!AK71</f>
        <v>4.7139743276785797</v>
      </c>
      <c r="AL16" s="112">
        <f>'SS1-Orifice1 (4)'!AL71</f>
        <v>5.9539651824566403E-7</v>
      </c>
      <c r="AM16" s="112">
        <f>'SS1-Orifice1 (4)'!AM71</f>
        <v>0</v>
      </c>
      <c r="AN16" s="112">
        <f>'SS1-Orifice1 (4)'!AN71</f>
        <v>4.7139737322820601</v>
      </c>
      <c r="AO16" s="112">
        <f>'SS1-Orifice1 (4)'!AO71</f>
        <v>35000.004420660698</v>
      </c>
      <c r="AP16" s="112">
        <f>'SS1-Orifice1 (4)'!AP71</f>
        <v>71.828717962562294</v>
      </c>
      <c r="AQ16" s="112">
        <f>'SS1-Orifice1 (4)'!AQ71</f>
        <v>363.94845766192998</v>
      </c>
      <c r="AR16" s="112">
        <f>'SS1-Orifice1 (4)'!AR71</f>
        <v>1405.4091735336599</v>
      </c>
      <c r="AS16" s="112">
        <f>'SS1-Orifice1 (4)'!AS71</f>
        <v>389.56294389828798</v>
      </c>
      <c r="AT16" s="113">
        <f>'SS1-Orifice1 (4)'!AT71</f>
        <v>-1405.4091735336599</v>
      </c>
      <c r="AU16" s="114">
        <f t="shared" si="2"/>
        <v>1.2630457377540917E-7</v>
      </c>
    </row>
    <row r="17" spans="5:47" ht="32" customHeight="1" x14ac:dyDescent="0.95">
      <c r="E17" s="119">
        <v>7.85398163397448E-5</v>
      </c>
      <c r="F17" s="120">
        <f t="shared" si="1"/>
        <v>9.9999999999999985E-3</v>
      </c>
      <c r="G17" s="79" t="s">
        <v>84</v>
      </c>
      <c r="H17" s="101">
        <v>1</v>
      </c>
      <c r="I17" s="107">
        <f>'SS2-Orifice1 (4)'!I61</f>
        <v>0.25</v>
      </c>
      <c r="J17" s="118">
        <f>'SS2-Orifice1 (4)'!J61</f>
        <v>10</v>
      </c>
      <c r="K17" s="118">
        <f>'SS2-Orifice1 (4)'!K61</f>
        <v>0.48244140000000002</v>
      </c>
      <c r="L17" s="118">
        <f>'SS2-Orifice1 (4)'!L61</f>
        <v>1.946567E-3</v>
      </c>
      <c r="M17" s="118">
        <f>'SS2-Orifice1 (4)'!M61</f>
        <v>9.7328349999999998E-4</v>
      </c>
      <c r="N17" s="118">
        <f>'SS2-Orifice1 (4)'!N61</f>
        <v>7</v>
      </c>
      <c r="O17" s="118">
        <f>'SS2-Orifice1 (4)'!O61</f>
        <v>2.8260000000000001</v>
      </c>
      <c r="P17" s="118">
        <f>'SS2-Orifice1 (4)'!P61</f>
        <v>1.946567E-3</v>
      </c>
      <c r="Q17" s="118">
        <f>'SS2-Orifice1 (4)'!Q61</f>
        <v>9.7328349999999998E-4</v>
      </c>
      <c r="R17" s="118">
        <f>'SS2-Orifice1 (4)'!R61</f>
        <v>7</v>
      </c>
      <c r="S17" s="118">
        <f>'SS2-Orifice1 (4)'!S61</f>
        <v>2.8260000000000001</v>
      </c>
      <c r="T17" s="118">
        <f>'SS2-Orifice1 (4)'!T61</f>
        <v>3.4720000000000001E-12</v>
      </c>
      <c r="U17" s="118">
        <f>'SS2-Orifice1 (4)'!U61</f>
        <v>6.3629999999999995E-8</v>
      </c>
      <c r="V17" s="118">
        <f>'SS2-Orifice1 (4)'!V61</f>
        <v>1.20774</v>
      </c>
      <c r="W17" s="123">
        <f>'SS2-Orifice1 (4)'!W61</f>
        <v>9.9999999999999985E-3</v>
      </c>
      <c r="X17" s="118">
        <f>'SS2-Orifice1 (4)'!X61</f>
        <v>18729954.165959999</v>
      </c>
      <c r="Y17" s="118">
        <f>'SS2-Orifice1 (4)'!Y61</f>
        <v>-50</v>
      </c>
      <c r="Z17" s="118">
        <f>'SS2-Orifice1 (4)'!Z61</f>
        <v>4</v>
      </c>
      <c r="AA17" s="118">
        <f>'SS2-Orifice1 (4)'!AA61</f>
        <v>0.114</v>
      </c>
      <c r="AB17" s="118">
        <f>'SS2-Orifice1 (4)'!AB61</f>
        <v>7.0000000000000007E-2</v>
      </c>
      <c r="AC17" s="118">
        <f>'SS2-Orifice1 (4)'!AC61</f>
        <v>1.0073267362760601</v>
      </c>
      <c r="AD17" s="118">
        <f>'SS2-Orifice1 (4)'!AD61</f>
        <v>0.77286035016018995</v>
      </c>
      <c r="AE17" s="118">
        <f>'SS2-Orifice1 (4)'!AE61</f>
        <v>1.3157873629394701</v>
      </c>
      <c r="AF17" s="118">
        <f>'SS2-Orifice1 (4)'!AF61</f>
        <v>0.58368389875926296</v>
      </c>
      <c r="AG17" s="118">
        <f>'SS2-Orifice1 (4)'!AG61</f>
        <v>5.5151230655639196</v>
      </c>
      <c r="AH17" s="118">
        <f>'SS2-Orifice1 (4)'!AH61</f>
        <v>5.5151707732703503</v>
      </c>
      <c r="AI17" s="118">
        <f>'SS2-Orifice1 (4)'!AI61</f>
        <v>0.491763619454121</v>
      </c>
      <c r="AJ17" s="118">
        <f>'SS2-Orifice1 (4)'!AJ61</f>
        <v>1.23072560789548</v>
      </c>
      <c r="AK17" s="118">
        <f>'SS2-Orifice1 (4)'!AK61</f>
        <v>1.0073267362760601</v>
      </c>
      <c r="AL17" s="118">
        <f>'SS2-Orifice1 (4)'!AL61</f>
        <v>0.77286035016018995</v>
      </c>
      <c r="AM17" s="118">
        <f>'SS2-Orifice1 (4)'!AM61</f>
        <v>207.46771297810099</v>
      </c>
      <c r="AN17" s="118">
        <f>'SS2-Orifice1 (4)'!AN61</f>
        <v>0.23446638611586901</v>
      </c>
      <c r="AO17" s="118">
        <f>'SS2-Orifice1 (4)'!AO61</f>
        <v>149681.428597908</v>
      </c>
      <c r="AP17" s="118">
        <f>'SS2-Orifice1 (4)'!AP61</f>
        <v>471.63973536184</v>
      </c>
      <c r="AQ17" s="118">
        <f>'SS2-Orifice1 (4)'!AQ61</f>
        <v>1326.15148083336</v>
      </c>
      <c r="AR17" s="118">
        <f>'SS2-Orifice1 (4)'!AR61</f>
        <v>8454.8864007628799</v>
      </c>
      <c r="AS17" s="118">
        <f>'SS2-Orifice1 (4)'!AS61</f>
        <v>4474.9057732048004</v>
      </c>
      <c r="AT17" s="108">
        <f>'SS2-Orifice1 (4)'!AT61</f>
        <v>-8454.8864007628799</v>
      </c>
      <c r="AU17" s="115">
        <f t="shared" si="2"/>
        <v>0.76723899240214932</v>
      </c>
    </row>
    <row r="18" spans="5:47" ht="15.75" customHeight="1" x14ac:dyDescent="0.6">
      <c r="E18" s="27">
        <v>2.0106192982974699E-4</v>
      </c>
      <c r="F18" s="121">
        <f t="shared" si="1"/>
        <v>1.6000000000000011E-2</v>
      </c>
      <c r="H18" s="106">
        <f t="shared" ref="H18:H27" si="4">H17+1</f>
        <v>2</v>
      </c>
      <c r="I18" s="107">
        <f>'SS2-Orifice1 (4)'!I62</f>
        <v>0.25</v>
      </c>
      <c r="J18" s="118">
        <f>'SS2-Orifice1 (4)'!J62</f>
        <v>10</v>
      </c>
      <c r="K18" s="118">
        <f>'SS2-Orifice1 (4)'!K62</f>
        <v>0.48244140000000002</v>
      </c>
      <c r="L18" s="118">
        <f>'SS2-Orifice1 (4)'!L62</f>
        <v>1.946567E-3</v>
      </c>
      <c r="M18" s="118">
        <f>'SS2-Orifice1 (4)'!M62</f>
        <v>9.7328349999999998E-4</v>
      </c>
      <c r="N18" s="118">
        <f>'SS2-Orifice1 (4)'!N62</f>
        <v>7</v>
      </c>
      <c r="O18" s="118">
        <f>'SS2-Orifice1 (4)'!O62</f>
        <v>2.8260000000000001</v>
      </c>
      <c r="P18" s="118">
        <f>'SS2-Orifice1 (4)'!P62</f>
        <v>1.946567E-3</v>
      </c>
      <c r="Q18" s="118">
        <f>'SS2-Orifice1 (4)'!Q62</f>
        <v>9.7328349999999998E-4</v>
      </c>
      <c r="R18" s="118">
        <f>'SS2-Orifice1 (4)'!R62</f>
        <v>7</v>
      </c>
      <c r="S18" s="118">
        <f>'SS2-Orifice1 (4)'!S62</f>
        <v>2.8260000000000001</v>
      </c>
      <c r="T18" s="118">
        <f>'SS2-Orifice1 (4)'!T62</f>
        <v>3.4720000000000001E-12</v>
      </c>
      <c r="U18" s="118">
        <f>'SS2-Orifice1 (4)'!U62</f>
        <v>6.3629999999999995E-8</v>
      </c>
      <c r="V18" s="118">
        <f>'SS2-Orifice1 (4)'!V62</f>
        <v>1.20774</v>
      </c>
      <c r="W18" s="123">
        <f>'SS2-Orifice1 (4)'!W62</f>
        <v>1.6000000000000011E-2</v>
      </c>
      <c r="X18" s="118">
        <f>'SS2-Orifice1 (4)'!X62</f>
        <v>47948682.664857604</v>
      </c>
      <c r="Y18" s="118">
        <f>'SS2-Orifice1 (4)'!Y62</f>
        <v>-50</v>
      </c>
      <c r="Z18" s="118">
        <f>'SS2-Orifice1 (4)'!Z62</f>
        <v>4</v>
      </c>
      <c r="AA18" s="118">
        <f>'SS2-Orifice1 (4)'!AA62</f>
        <v>0.114</v>
      </c>
      <c r="AB18" s="118">
        <f>'SS2-Orifice1 (4)'!AB62</f>
        <v>7.0000000000000007E-2</v>
      </c>
      <c r="AC18" s="118">
        <f>'SS2-Orifice1 (4)'!AC62</f>
        <v>1.2957683289083699</v>
      </c>
      <c r="AD18" s="118">
        <f>'SS2-Orifice1 (4)'!AD62</f>
        <v>0.70910446632118096</v>
      </c>
      <c r="AE18" s="118">
        <f>'SS2-Orifice1 (4)'!AE62</f>
        <v>1.3250566989824699</v>
      </c>
      <c r="AF18" s="118">
        <f>'SS2-Orifice1 (4)'!AF62</f>
        <v>0.58048655426622398</v>
      </c>
      <c r="AG18" s="118">
        <f>'SS2-Orifice1 (4)'!AG62</f>
        <v>5.5160474265169901</v>
      </c>
      <c r="AH18" s="118">
        <f>'SS2-Orifice1 (4)'!AH62</f>
        <v>5.5163724270164698</v>
      </c>
      <c r="AI18" s="118">
        <f>'SS2-Orifice1 (4)'!AI62</f>
        <v>0.44317899459441901</v>
      </c>
      <c r="AJ18" s="118">
        <f>'SS2-Orifice1 (4)'!AJ62</f>
        <v>1.6214973333839899</v>
      </c>
      <c r="AK18" s="118">
        <f>'SS2-Orifice1 (4)'!AK62</f>
        <v>1.2957683289083699</v>
      </c>
      <c r="AL18" s="118">
        <f>'SS2-Orifice1 (4)'!AL62</f>
        <v>0.70910446632118096</v>
      </c>
      <c r="AM18" s="118">
        <f>'SS2-Orifice1 (4)'!AM62</f>
        <v>225.867144382596</v>
      </c>
      <c r="AN18" s="118">
        <f>'SS2-Orifice1 (4)'!AN62</f>
        <v>0.58666386258719105</v>
      </c>
      <c r="AO18" s="118">
        <f>'SS2-Orifice1 (4)'!AO62</f>
        <v>77029.889839853102</v>
      </c>
      <c r="AP18" s="118">
        <f>'SS2-Orifice1 (4)'!AP62</f>
        <v>455.09760779000499</v>
      </c>
      <c r="AQ18" s="118">
        <f>'SS2-Orifice1 (4)'!AQ62</f>
        <v>1326.1432118949299</v>
      </c>
      <c r="AR18" s="118">
        <f>'SS2-Orifice1 (4)'!AR62</f>
        <v>8454.82990078697</v>
      </c>
      <c r="AS18" s="118">
        <f>'SS2-Orifice1 (4)'!AS62</f>
        <v>4335.4622070252699</v>
      </c>
      <c r="AT18" s="108">
        <f>'SS2-Orifice1 (4)'!AT62</f>
        <v>-8454.82990078697</v>
      </c>
      <c r="AU18" s="109">
        <f t="shared" si="2"/>
        <v>0.5472463329294146</v>
      </c>
    </row>
    <row r="19" spans="5:47" ht="15.75" customHeight="1" x14ac:dyDescent="0.6">
      <c r="E19" s="27">
        <v>2.54469004940773E-4</v>
      </c>
      <c r="F19" s="121">
        <f t="shared" si="1"/>
        <v>1.7999999999999992E-2</v>
      </c>
      <c r="H19" s="106">
        <f t="shared" si="4"/>
        <v>3</v>
      </c>
      <c r="I19" s="107">
        <f>'SS2-Orifice1 (4)'!I63</f>
        <v>0.25</v>
      </c>
      <c r="J19" s="118">
        <f>'SS2-Orifice1 (4)'!J63</f>
        <v>10</v>
      </c>
      <c r="K19" s="118">
        <f>'SS2-Orifice1 (4)'!K63</f>
        <v>0.48244140000000002</v>
      </c>
      <c r="L19" s="118">
        <f>'SS2-Orifice1 (4)'!L63</f>
        <v>1.946567E-3</v>
      </c>
      <c r="M19" s="118">
        <f>'SS2-Orifice1 (4)'!M63</f>
        <v>9.7328349999999998E-4</v>
      </c>
      <c r="N19" s="118">
        <f>'SS2-Orifice1 (4)'!N63</f>
        <v>7</v>
      </c>
      <c r="O19" s="118">
        <f>'SS2-Orifice1 (4)'!O63</f>
        <v>2.8260000000000001</v>
      </c>
      <c r="P19" s="118">
        <f>'SS2-Orifice1 (4)'!P63</f>
        <v>1.946567E-3</v>
      </c>
      <c r="Q19" s="118">
        <f>'SS2-Orifice1 (4)'!Q63</f>
        <v>9.7328349999999998E-4</v>
      </c>
      <c r="R19" s="118">
        <f>'SS2-Orifice1 (4)'!R63</f>
        <v>7</v>
      </c>
      <c r="S19" s="118">
        <f>'SS2-Orifice1 (4)'!S63</f>
        <v>2.8260000000000001</v>
      </c>
      <c r="T19" s="118">
        <f>'SS2-Orifice1 (4)'!T63</f>
        <v>3.4720000000000001E-12</v>
      </c>
      <c r="U19" s="118">
        <f>'SS2-Orifice1 (4)'!U63</f>
        <v>6.3629999999999995E-8</v>
      </c>
      <c r="V19" s="118">
        <f>'SS2-Orifice1 (4)'!V63</f>
        <v>1.20774</v>
      </c>
      <c r="W19" s="123">
        <f>'SS2-Orifice1 (4)'!W63</f>
        <v>1.7999999999999992E-2</v>
      </c>
      <c r="X19" s="118">
        <f>'SS2-Orifice1 (4)'!X63</f>
        <v>60685051.497710504</v>
      </c>
      <c r="Y19" s="118">
        <f>'SS2-Orifice1 (4)'!Y63</f>
        <v>-50</v>
      </c>
      <c r="Z19" s="118">
        <f>'SS2-Orifice1 (4)'!Z63</f>
        <v>4</v>
      </c>
      <c r="AA19" s="118">
        <f>'SS2-Orifice1 (4)'!AA63</f>
        <v>0.114</v>
      </c>
      <c r="AB19" s="118">
        <f>'SS2-Orifice1 (4)'!AB63</f>
        <v>7.0000000000000007E-2</v>
      </c>
      <c r="AC19" s="118">
        <f>'SS2-Orifice1 (4)'!AC63</f>
        <v>1.4097878297913999</v>
      </c>
      <c r="AD19" s="118">
        <f>'SS2-Orifice1 (4)'!AD63</f>
        <v>0.67624470497811495</v>
      </c>
      <c r="AE19" s="118">
        <f>'SS2-Orifice1 (4)'!AE63</f>
        <v>1.3246892268166</v>
      </c>
      <c r="AF19" s="118">
        <f>'SS2-Orifice1 (4)'!AF63</f>
        <v>0.56015022742859899</v>
      </c>
      <c r="AG19" s="118">
        <f>'SS2-Orifice1 (4)'!AG63</f>
        <v>5.5153147182607398</v>
      </c>
      <c r="AH19" s="118">
        <f>'SS2-Orifice1 (4)'!AH63</f>
        <v>5.5152875963314303</v>
      </c>
      <c r="AI19" s="118">
        <f>'SS2-Orifice1 (4)'!AI63</f>
        <v>0.42215826918712601</v>
      </c>
      <c r="AJ19" s="118">
        <f>'SS2-Orifice1 (4)'!AJ63</f>
        <v>1.7918363507611801</v>
      </c>
      <c r="AK19" s="118">
        <f>'SS2-Orifice1 (4)'!AK63</f>
        <v>1.4097878297913999</v>
      </c>
      <c r="AL19" s="118">
        <f>'SS2-Orifice1 (4)'!AL63</f>
        <v>0.67624470497811495</v>
      </c>
      <c r="AM19" s="118">
        <f>'SS2-Orifice1 (4)'!AM63</f>
        <v>236.67075846096</v>
      </c>
      <c r="AN19" s="118">
        <f>'SS2-Orifice1 (4)'!AN63</f>
        <v>0.73354312481328598</v>
      </c>
      <c r="AO19" s="118">
        <f>'SS2-Orifice1 (4)'!AO63</f>
        <v>67046.246885008703</v>
      </c>
      <c r="AP19" s="118">
        <f>'SS2-Orifice1 (4)'!AP63</f>
        <v>410.82031006851099</v>
      </c>
      <c r="AQ19" s="118">
        <f>'SS2-Orifice1 (4)'!AQ63</f>
        <v>1326.0543321319001</v>
      </c>
      <c r="AR19" s="118">
        <f>'SS2-Orifice1 (4)'!AR63</f>
        <v>8454.7797958072897</v>
      </c>
      <c r="AS19" s="118">
        <f>'SS2-Orifice1 (4)'!AS63</f>
        <v>3972.0108597224898</v>
      </c>
      <c r="AT19" s="108">
        <f>'SS2-Orifice1 (4)'!AT63</f>
        <v>-8454.7797958072897</v>
      </c>
      <c r="AU19" s="109">
        <f t="shared" si="2"/>
        <v>0.47967835349960136</v>
      </c>
    </row>
    <row r="20" spans="5:47" ht="15.75" customHeight="1" x14ac:dyDescent="0.6">
      <c r="E20" s="27">
        <v>3.1415926535897898E-4</v>
      </c>
      <c r="F20" s="121">
        <f t="shared" si="1"/>
        <v>1.999999999999999E-2</v>
      </c>
      <c r="H20" s="106">
        <f t="shared" si="4"/>
        <v>4</v>
      </c>
      <c r="I20" s="107">
        <f>'SS2-Orifice1 (4)'!I64</f>
        <v>0.25</v>
      </c>
      <c r="J20" s="118">
        <f>'SS2-Orifice1 (4)'!J64</f>
        <v>10</v>
      </c>
      <c r="K20" s="118">
        <f>'SS2-Orifice1 (4)'!K64</f>
        <v>0.48244140000000002</v>
      </c>
      <c r="L20" s="118">
        <f>'SS2-Orifice1 (4)'!L64</f>
        <v>1.946567E-3</v>
      </c>
      <c r="M20" s="118">
        <f>'SS2-Orifice1 (4)'!M64</f>
        <v>9.7328349999999998E-4</v>
      </c>
      <c r="N20" s="118">
        <f>'SS2-Orifice1 (4)'!N64</f>
        <v>7</v>
      </c>
      <c r="O20" s="118">
        <f>'SS2-Orifice1 (4)'!O64</f>
        <v>2.8260000000000001</v>
      </c>
      <c r="P20" s="118">
        <f>'SS2-Orifice1 (4)'!P64</f>
        <v>1.946567E-3</v>
      </c>
      <c r="Q20" s="118">
        <f>'SS2-Orifice1 (4)'!Q64</f>
        <v>9.7328349999999998E-4</v>
      </c>
      <c r="R20" s="118">
        <f>'SS2-Orifice1 (4)'!R64</f>
        <v>7</v>
      </c>
      <c r="S20" s="118">
        <f>'SS2-Orifice1 (4)'!S64</f>
        <v>2.8260000000000001</v>
      </c>
      <c r="T20" s="118">
        <f>'SS2-Orifice1 (4)'!T64</f>
        <v>3.4720000000000001E-12</v>
      </c>
      <c r="U20" s="118">
        <f>'SS2-Orifice1 (4)'!U64</f>
        <v>6.3629999999999995E-8</v>
      </c>
      <c r="V20" s="118">
        <f>'SS2-Orifice1 (4)'!V64</f>
        <v>1.20774</v>
      </c>
      <c r="W20" s="123">
        <f>'SS2-Orifice1 (4)'!W64</f>
        <v>1.999999999999999E-2</v>
      </c>
      <c r="X20" s="118">
        <f>'SS2-Orifice1 (4)'!X64</f>
        <v>74919816.6638401</v>
      </c>
      <c r="Y20" s="118">
        <f>'SS2-Orifice1 (4)'!Y64</f>
        <v>-50</v>
      </c>
      <c r="Z20" s="118">
        <f>'SS2-Orifice1 (4)'!Z64</f>
        <v>4</v>
      </c>
      <c r="AA20" s="118">
        <f>'SS2-Orifice1 (4)'!AA64</f>
        <v>0.114</v>
      </c>
      <c r="AB20" s="118">
        <f>'SS2-Orifice1 (4)'!AB64</f>
        <v>7.0000000000000007E-2</v>
      </c>
      <c r="AC20" s="118">
        <f>'SS2-Orifice1 (4)'!AC64</f>
        <v>1.5367208806783299</v>
      </c>
      <c r="AD20" s="118">
        <f>'SS2-Orifice1 (4)'!AD64</f>
        <v>0.64259859424656396</v>
      </c>
      <c r="AE20" s="118">
        <f>'SS2-Orifice1 (4)'!AE64</f>
        <v>1.3250087678303999</v>
      </c>
      <c r="AF20" s="118">
        <f>'SS2-Orifice1 (4)'!AF64</f>
        <v>0.58470166949732705</v>
      </c>
      <c r="AG20" s="118">
        <f>'SS2-Orifice1 (4)'!AG64</f>
        <v>5.51503949467212</v>
      </c>
      <c r="AH20" s="118">
        <f>'SS2-Orifice1 (4)'!AH64</f>
        <v>5.51480584464207</v>
      </c>
      <c r="AI20" s="118">
        <f>'SS2-Orifice1 (4)'!AI64</f>
        <v>0.39927027073875299</v>
      </c>
      <c r="AJ20" s="118">
        <f>'SS2-Orifice1 (4)'!AJ64</f>
        <v>1.9821719640506199</v>
      </c>
      <c r="AK20" s="118">
        <f>'SS2-Orifice1 (4)'!AK64</f>
        <v>1.5367208806783299</v>
      </c>
      <c r="AL20" s="118">
        <f>'SS2-Orifice1 (4)'!AL64</f>
        <v>0.64259859424656396</v>
      </c>
      <c r="AM20" s="118">
        <f>'SS2-Orifice1 (4)'!AM64</f>
        <v>248.82319923415901</v>
      </c>
      <c r="AN20" s="118">
        <f>'SS2-Orifice1 (4)'!AN64</f>
        <v>0.89412228643176395</v>
      </c>
      <c r="AO20" s="118">
        <f>'SS2-Orifice1 (4)'!AO64</f>
        <v>59974.121895199802</v>
      </c>
      <c r="AP20" s="118">
        <f>'SS2-Orifice1 (4)'!AP64</f>
        <v>441.37722470390298</v>
      </c>
      <c r="AQ20" s="118">
        <f>'SS2-Orifice1 (4)'!AQ64</f>
        <v>1326.1609942001901</v>
      </c>
      <c r="AR20" s="118">
        <f>'SS2-Orifice1 (4)'!AR64</f>
        <v>8454.7770004413305</v>
      </c>
      <c r="AS20" s="118">
        <f>'SS2-Orifice1 (4)'!AS64</f>
        <v>4156.3821312719401</v>
      </c>
      <c r="AT20" s="108">
        <f>'SS2-Orifice1 (4)'!AT64</f>
        <v>-8454.7770004413305</v>
      </c>
      <c r="AU20" s="109">
        <f t="shared" si="2"/>
        <v>0.41816220650487423</v>
      </c>
    </row>
    <row r="21" spans="5:47" ht="15.75" customHeight="1" x14ac:dyDescent="0.6">
      <c r="E21" s="27">
        <v>6.6051985541725399E-4</v>
      </c>
      <c r="F21" s="121">
        <f t="shared" si="1"/>
        <v>2.8999999999999998E-2</v>
      </c>
      <c r="H21" s="106">
        <f t="shared" si="4"/>
        <v>5</v>
      </c>
      <c r="I21" s="107">
        <f>'SS2-Orifice1 (4)'!I65</f>
        <v>0.25</v>
      </c>
      <c r="J21" s="118">
        <f>'SS2-Orifice1 (4)'!J65</f>
        <v>10</v>
      </c>
      <c r="K21" s="118">
        <f>'SS2-Orifice1 (4)'!K65</f>
        <v>0.48244140000000002</v>
      </c>
      <c r="L21" s="118">
        <f>'SS2-Orifice1 (4)'!L65</f>
        <v>1.946567E-3</v>
      </c>
      <c r="M21" s="118">
        <f>'SS2-Orifice1 (4)'!M65</f>
        <v>9.7328349999999998E-4</v>
      </c>
      <c r="N21" s="118">
        <f>'SS2-Orifice1 (4)'!N65</f>
        <v>7</v>
      </c>
      <c r="O21" s="118">
        <f>'SS2-Orifice1 (4)'!O65</f>
        <v>2.8260000000000001</v>
      </c>
      <c r="P21" s="118">
        <f>'SS2-Orifice1 (4)'!P65</f>
        <v>1.946567E-3</v>
      </c>
      <c r="Q21" s="118">
        <f>'SS2-Orifice1 (4)'!Q65</f>
        <v>9.7328349999999998E-4</v>
      </c>
      <c r="R21" s="118">
        <f>'SS2-Orifice1 (4)'!R65</f>
        <v>7</v>
      </c>
      <c r="S21" s="118">
        <f>'SS2-Orifice1 (4)'!S65</f>
        <v>2.8260000000000001</v>
      </c>
      <c r="T21" s="118">
        <f>'SS2-Orifice1 (4)'!T65</f>
        <v>3.4720000000000001E-12</v>
      </c>
      <c r="U21" s="118">
        <f>'SS2-Orifice1 (4)'!U65</f>
        <v>6.3629999999999995E-8</v>
      </c>
      <c r="V21" s="118">
        <f>'SS2-Orifice1 (4)'!V65</f>
        <v>1.20774</v>
      </c>
      <c r="W21" s="123">
        <f>'SS2-Orifice1 (4)'!W65</f>
        <v>2.8999999999999998E-2</v>
      </c>
      <c r="X21" s="118">
        <f>'SS2-Orifice1 (4)'!X65</f>
        <v>157518914.53572401</v>
      </c>
      <c r="Y21" s="118">
        <f>'SS2-Orifice1 (4)'!Y65</f>
        <v>-50</v>
      </c>
      <c r="Z21" s="118">
        <f>'SS2-Orifice1 (4)'!Z65</f>
        <v>4</v>
      </c>
      <c r="AA21" s="118">
        <f>'SS2-Orifice1 (4)'!AA65</f>
        <v>0.114</v>
      </c>
      <c r="AB21" s="118">
        <f>'SS2-Orifice1 (4)'!AB65</f>
        <v>7.0000000000000007E-2</v>
      </c>
      <c r="AC21" s="118">
        <f>'SS2-Orifice1 (4)'!AC65</f>
        <v>2.1721933311013499</v>
      </c>
      <c r="AD21" s="118">
        <f>'SS2-Orifice1 (4)'!AD65</f>
        <v>0.44093444040753499</v>
      </c>
      <c r="AE21" s="118">
        <f>'SS2-Orifice1 (4)'!AE65</f>
        <v>1.31578749151531</v>
      </c>
      <c r="AF21" s="118">
        <f>'SS2-Orifice1 (4)'!AF65</f>
        <v>0.56537404669819902</v>
      </c>
      <c r="AG21" s="118">
        <f>'SS2-Orifice1 (4)'!AG65</f>
        <v>5.5152033091485198</v>
      </c>
      <c r="AH21" s="118">
        <f>'SS2-Orifice1 (4)'!AH65</f>
        <v>5.5157722303272001</v>
      </c>
      <c r="AI21" s="118">
        <f>'SS2-Orifice1 (4)'!AI65</f>
        <v>0.26543705683740898</v>
      </c>
      <c r="AJ21" s="118">
        <f>'SS2-Orifice1 (4)'!AJ65</f>
        <v>3.0866857484142902</v>
      </c>
      <c r="AK21" s="118">
        <f>'SS2-Orifice1 (4)'!AK65</f>
        <v>2.1721933311013499</v>
      </c>
      <c r="AL21" s="118">
        <f>'SS2-Orifice1 (4)'!AL65</f>
        <v>0.44093444040753499</v>
      </c>
      <c r="AM21" s="118">
        <f>'SS2-Orifice1 (4)'!AM65</f>
        <v>330.35299333907301</v>
      </c>
      <c r="AN21" s="118">
        <f>'SS2-Orifice1 (4)'!AN65</f>
        <v>1.73125889069381</v>
      </c>
      <c r="AO21" s="118">
        <f>'SS2-Orifice1 (4)'!AO65</f>
        <v>43829.799968441097</v>
      </c>
      <c r="AP21" s="118">
        <f>'SS2-Orifice1 (4)'!AP65</f>
        <v>371.60213774669802</v>
      </c>
      <c r="AQ21" s="118">
        <f>'SS2-Orifice1 (4)'!AQ65</f>
        <v>1124.53167216007</v>
      </c>
      <c r="AR21" s="118">
        <f>'SS2-Orifice1 (4)'!AR65</f>
        <v>8454.6090983141894</v>
      </c>
      <c r="AS21" s="118">
        <f>'SS2-Orifice1 (4)'!AS65</f>
        <v>3639.5806300765498</v>
      </c>
      <c r="AT21" s="108">
        <f>'SS2-Orifice1 (4)'!AT65</f>
        <v>-8454.6090983141894</v>
      </c>
      <c r="AU21" s="109">
        <f t="shared" si="2"/>
        <v>0.20299042175217963</v>
      </c>
    </row>
    <row r="22" spans="5:47" ht="15.75" customHeight="1" x14ac:dyDescent="0.6">
      <c r="E22" s="27">
        <v>8.0424771931898698E-4</v>
      </c>
      <c r="F22" s="121">
        <f t="shared" si="1"/>
        <v>3.2000000000000001E-2</v>
      </c>
      <c r="H22" s="106">
        <f t="shared" si="4"/>
        <v>6</v>
      </c>
      <c r="I22" s="107">
        <f>'SS2-Orifice1 (4)'!I66</f>
        <v>0.25</v>
      </c>
      <c r="J22" s="118">
        <f>'SS2-Orifice1 (4)'!J66</f>
        <v>10</v>
      </c>
      <c r="K22" s="118">
        <f>'SS2-Orifice1 (4)'!K66</f>
        <v>0.48244140000000002</v>
      </c>
      <c r="L22" s="118">
        <f>'SS2-Orifice1 (4)'!L66</f>
        <v>1.946567E-3</v>
      </c>
      <c r="M22" s="118">
        <f>'SS2-Orifice1 (4)'!M66</f>
        <v>9.7328349999999998E-4</v>
      </c>
      <c r="N22" s="118">
        <f>'SS2-Orifice1 (4)'!N66</f>
        <v>7</v>
      </c>
      <c r="O22" s="118">
        <f>'SS2-Orifice1 (4)'!O66</f>
        <v>2.8260000000000001</v>
      </c>
      <c r="P22" s="118">
        <f>'SS2-Orifice1 (4)'!P66</f>
        <v>1.946567E-3</v>
      </c>
      <c r="Q22" s="118">
        <f>'SS2-Orifice1 (4)'!Q66</f>
        <v>9.7328349999999998E-4</v>
      </c>
      <c r="R22" s="118">
        <f>'SS2-Orifice1 (4)'!R66</f>
        <v>7</v>
      </c>
      <c r="S22" s="118">
        <f>'SS2-Orifice1 (4)'!S66</f>
        <v>2.8260000000000001</v>
      </c>
      <c r="T22" s="118">
        <f>'SS2-Orifice1 (4)'!T66</f>
        <v>3.4720000000000001E-12</v>
      </c>
      <c r="U22" s="118">
        <f>'SS2-Orifice1 (4)'!U66</f>
        <v>6.3629999999999995E-8</v>
      </c>
      <c r="V22" s="118">
        <f>'SS2-Orifice1 (4)'!V66</f>
        <v>1.20774</v>
      </c>
      <c r="W22" s="123">
        <f>'SS2-Orifice1 (4)'!W66</f>
        <v>3.2000000000000001E-2</v>
      </c>
      <c r="X22" s="118">
        <f>'SS2-Orifice1 (4)'!X66</f>
        <v>191794730.65943101</v>
      </c>
      <c r="Y22" s="118">
        <f>'SS2-Orifice1 (4)'!Y66</f>
        <v>-50</v>
      </c>
      <c r="Z22" s="118">
        <f>'SS2-Orifice1 (4)'!Z66</f>
        <v>4</v>
      </c>
      <c r="AA22" s="118">
        <f>'SS2-Orifice1 (4)'!AA66</f>
        <v>0.114</v>
      </c>
      <c r="AB22" s="118">
        <f>'SS2-Orifice1 (4)'!AB66</f>
        <v>7.0000000000000007E-2</v>
      </c>
      <c r="AC22" s="118">
        <f>'SS2-Orifice1 (4)'!AC66</f>
        <v>2.31428401084304</v>
      </c>
      <c r="AD22" s="118">
        <f>'SS2-Orifice1 (4)'!AD66</f>
        <v>0.32645761923303901</v>
      </c>
      <c r="AE22" s="118">
        <f>'SS2-Orifice1 (4)'!AE66</f>
        <v>1.3157874245346901</v>
      </c>
      <c r="AF22" s="118">
        <f>'SS2-Orifice1 (4)'!AF66</f>
        <v>0.56420144907144099</v>
      </c>
      <c r="AG22" s="118">
        <f>'SS2-Orifice1 (4)'!AG66</f>
        <v>5.5152728363549803</v>
      </c>
      <c r="AH22" s="118">
        <f>'SS2-Orifice1 (4)'!AH66</f>
        <v>5.5155790742247701</v>
      </c>
      <c r="AI22" s="118">
        <f>'SS2-Orifice1 (4)'!AI66</f>
        <v>0.19900824095167199</v>
      </c>
      <c r="AJ22" s="118">
        <f>'SS2-Orifice1 (4)'!AJ66</f>
        <v>3.5448340105871101</v>
      </c>
      <c r="AK22" s="118">
        <f>'SS2-Orifice1 (4)'!AK66</f>
        <v>2.31428401084304</v>
      </c>
      <c r="AL22" s="118">
        <f>'SS2-Orifice1 (4)'!AL66</f>
        <v>0.32645761923303901</v>
      </c>
      <c r="AM22" s="118">
        <f>'SS2-Orifice1 (4)'!AM66</f>
        <v>358.30574323570801</v>
      </c>
      <c r="AN22" s="118">
        <f>'SS2-Orifice1 (4)'!AN66</f>
        <v>1.9878263916100001</v>
      </c>
      <c r="AO22" s="118">
        <f>'SS2-Orifice1 (4)'!AO66</f>
        <v>40689.138782622496</v>
      </c>
      <c r="AP22" s="118">
        <f>'SS2-Orifice1 (4)'!AP66</f>
        <v>329.848835358972</v>
      </c>
      <c r="AQ22" s="118">
        <f>'SS2-Orifice1 (4)'!AQ66</f>
        <v>966.07900724285003</v>
      </c>
      <c r="AR22" s="118">
        <f>'SS2-Orifice1 (4)'!AR66</f>
        <v>8454.5478147906797</v>
      </c>
      <c r="AS22" s="118">
        <f>'SS2-Orifice1 (4)'!AS66</f>
        <v>3312.5854348102798</v>
      </c>
      <c r="AT22" s="108">
        <f>'SS2-Orifice1 (4)'!AT66</f>
        <v>-8454.5478147906797</v>
      </c>
      <c r="AU22" s="109">
        <f t="shared" si="2"/>
        <v>0.141062038065984</v>
      </c>
    </row>
    <row r="23" spans="5:47" ht="15.75" customHeight="1" x14ac:dyDescent="0.6">
      <c r="E23" s="27">
        <v>8.5529859993982102E-4</v>
      </c>
      <c r="F23" s="121">
        <f t="shared" si="1"/>
        <v>3.2999999999999995E-2</v>
      </c>
      <c r="H23" s="106">
        <f t="shared" si="4"/>
        <v>7</v>
      </c>
      <c r="I23" s="107">
        <f>'SS2-Orifice1 (4)'!I67</f>
        <v>0.25</v>
      </c>
      <c r="J23" s="118">
        <f>'SS2-Orifice1 (4)'!J67</f>
        <v>10</v>
      </c>
      <c r="K23" s="118">
        <f>'SS2-Orifice1 (4)'!K67</f>
        <v>0.48244140000000002</v>
      </c>
      <c r="L23" s="118">
        <f>'SS2-Orifice1 (4)'!L67</f>
        <v>1.946567E-3</v>
      </c>
      <c r="M23" s="118">
        <f>'SS2-Orifice1 (4)'!M67</f>
        <v>9.7328349999999998E-4</v>
      </c>
      <c r="N23" s="118">
        <f>'SS2-Orifice1 (4)'!N67</f>
        <v>7</v>
      </c>
      <c r="O23" s="118">
        <f>'SS2-Orifice1 (4)'!O67</f>
        <v>2.8260000000000001</v>
      </c>
      <c r="P23" s="118">
        <f>'SS2-Orifice1 (4)'!P67</f>
        <v>1.946567E-3</v>
      </c>
      <c r="Q23" s="118">
        <f>'SS2-Orifice1 (4)'!Q67</f>
        <v>9.7328349999999998E-4</v>
      </c>
      <c r="R23" s="118">
        <f>'SS2-Orifice1 (4)'!R67</f>
        <v>7</v>
      </c>
      <c r="S23" s="118">
        <f>'SS2-Orifice1 (4)'!S67</f>
        <v>2.8260000000000001</v>
      </c>
      <c r="T23" s="118">
        <f>'SS2-Orifice1 (4)'!T67</f>
        <v>3.4720000000000001E-12</v>
      </c>
      <c r="U23" s="118">
        <f>'SS2-Orifice1 (4)'!U67</f>
        <v>6.3629999999999995E-8</v>
      </c>
      <c r="V23" s="118">
        <f>'SS2-Orifice1 (4)'!V67</f>
        <v>1.20774</v>
      </c>
      <c r="W23" s="123">
        <f>'SS2-Orifice1 (4)'!W67</f>
        <v>3.2999999999999995E-2</v>
      </c>
      <c r="X23" s="118">
        <f>'SS2-Orifice1 (4)'!X67</f>
        <v>203969200.86730501</v>
      </c>
      <c r="Y23" s="118">
        <f>'SS2-Orifice1 (4)'!Y67</f>
        <v>-50</v>
      </c>
      <c r="Z23" s="118">
        <f>'SS2-Orifice1 (4)'!Z67</f>
        <v>4</v>
      </c>
      <c r="AA23" s="118">
        <f>'SS2-Orifice1 (4)'!AA67</f>
        <v>0.114</v>
      </c>
      <c r="AB23" s="118">
        <f>'SS2-Orifice1 (4)'!AB67</f>
        <v>7.0000000000000007E-2</v>
      </c>
      <c r="AC23" s="118">
        <f>'SS2-Orifice1 (4)'!AC67</f>
        <v>2.3108328396076998</v>
      </c>
      <c r="AD23" s="118">
        <f>'SS2-Orifice1 (4)'!AD67</f>
        <v>0.26884972305982102</v>
      </c>
      <c r="AE23" s="118">
        <f>'SS2-Orifice1 (4)'!AE67</f>
        <v>1.31578749175093</v>
      </c>
      <c r="AF23" s="118">
        <f>'SS2-Orifice1 (4)'!AF67</f>
        <v>0.56617830577126804</v>
      </c>
      <c r="AG23" s="118">
        <f>'SS2-Orifice1 (4)'!AG67</f>
        <v>5.5154241585535901</v>
      </c>
      <c r="AH23" s="118">
        <f>'SS2-Orifice1 (4)'!AH67</f>
        <v>5.5160144915022</v>
      </c>
      <c r="AI23" s="118">
        <f>'SS2-Orifice1 (4)'!AI67</f>
        <v>0.16917411818792299</v>
      </c>
      <c r="AJ23" s="118">
        <f>'SS2-Orifice1 (4)'!AJ67</f>
        <v>3.6011904826489198</v>
      </c>
      <c r="AK23" s="118">
        <f>'SS2-Orifice1 (4)'!AK67</f>
        <v>2.3108328396076998</v>
      </c>
      <c r="AL23" s="118">
        <f>'SS2-Orifice1 (4)'!AL67</f>
        <v>0.26884972305982102</v>
      </c>
      <c r="AM23" s="118">
        <f>'SS2-Orifice1 (4)'!AM67</f>
        <v>396.18447289170501</v>
      </c>
      <c r="AN23" s="118">
        <f>'SS2-Orifice1 (4)'!AN67</f>
        <v>2.0419831165478799</v>
      </c>
      <c r="AO23" s="118">
        <f>'SS2-Orifice1 (4)'!AO67</f>
        <v>39555.982376574197</v>
      </c>
      <c r="AP23" s="118">
        <f>'SS2-Orifice1 (4)'!AP67</f>
        <v>318.10820591016</v>
      </c>
      <c r="AQ23" s="118">
        <f>'SS2-Orifice1 (4)'!AQ67</f>
        <v>907.23406607685297</v>
      </c>
      <c r="AR23" s="118">
        <f>'SS2-Orifice1 (4)'!AR67</f>
        <v>8014.1194132125502</v>
      </c>
      <c r="AS23" s="118">
        <f>'SS2-Orifice1 (4)'!AS67</f>
        <v>3151.0233673181301</v>
      </c>
      <c r="AT23" s="108">
        <f>'SS2-Orifice1 (4)'!AT67</f>
        <v>-8014.1194132125502</v>
      </c>
      <c r="AU23" s="109">
        <f t="shared" si="2"/>
        <v>0.11634321550729844</v>
      </c>
    </row>
    <row r="24" spans="5:47" ht="15.75" customHeight="1" x14ac:dyDescent="0.6">
      <c r="E24" s="27">
        <v>1.2566370614359201E-3</v>
      </c>
      <c r="F24" s="121">
        <f t="shared" si="1"/>
        <v>4.0000000000000042E-2</v>
      </c>
      <c r="H24" s="106">
        <f t="shared" si="4"/>
        <v>8</v>
      </c>
      <c r="I24" s="107">
        <f>'SS2-Orifice1 (4)'!I68</f>
        <v>0.25</v>
      </c>
      <c r="J24" s="118">
        <f>'SS2-Orifice1 (4)'!J68</f>
        <v>10</v>
      </c>
      <c r="K24" s="118">
        <f>'SS2-Orifice1 (4)'!K68</f>
        <v>0.48244140000000002</v>
      </c>
      <c r="L24" s="118">
        <f>'SS2-Orifice1 (4)'!L68</f>
        <v>1.946567E-3</v>
      </c>
      <c r="M24" s="118">
        <f>'SS2-Orifice1 (4)'!M68</f>
        <v>9.7328349999999998E-4</v>
      </c>
      <c r="N24" s="118">
        <f>'SS2-Orifice1 (4)'!N68</f>
        <v>7</v>
      </c>
      <c r="O24" s="118">
        <f>'SS2-Orifice1 (4)'!O68</f>
        <v>2.8260000000000001</v>
      </c>
      <c r="P24" s="118">
        <f>'SS2-Orifice1 (4)'!P68</f>
        <v>1.946567E-3</v>
      </c>
      <c r="Q24" s="118">
        <f>'SS2-Orifice1 (4)'!Q68</f>
        <v>9.7328349999999998E-4</v>
      </c>
      <c r="R24" s="118">
        <f>'SS2-Orifice1 (4)'!R68</f>
        <v>7</v>
      </c>
      <c r="S24" s="118">
        <f>'SS2-Orifice1 (4)'!S68</f>
        <v>2.8260000000000001</v>
      </c>
      <c r="T24" s="118">
        <f>'SS2-Orifice1 (4)'!T68</f>
        <v>3.4720000000000001E-12</v>
      </c>
      <c r="U24" s="118">
        <f>'SS2-Orifice1 (4)'!U68</f>
        <v>6.3629999999999995E-8</v>
      </c>
      <c r="V24" s="118">
        <f>'SS2-Orifice1 (4)'!V68</f>
        <v>1.20774</v>
      </c>
      <c r="W24" s="123">
        <f>'SS2-Orifice1 (4)'!W68</f>
        <v>4.0000000000000042E-2</v>
      </c>
      <c r="X24" s="118">
        <f>'SS2-Orifice1 (4)'!X68</f>
        <v>299679266.65535998</v>
      </c>
      <c r="Y24" s="118">
        <f>'SS2-Orifice1 (4)'!Y68</f>
        <v>-50</v>
      </c>
      <c r="Z24" s="118">
        <f>'SS2-Orifice1 (4)'!Z68</f>
        <v>4</v>
      </c>
      <c r="AA24" s="118">
        <f>'SS2-Orifice1 (4)'!AA68</f>
        <v>0.114</v>
      </c>
      <c r="AB24" s="118">
        <f>'SS2-Orifice1 (4)'!AB68</f>
        <v>7.0000000000000007E-2</v>
      </c>
      <c r="AC24" s="118">
        <f>'SS2-Orifice1 (4)'!AC68</f>
        <v>2.30055642671286</v>
      </c>
      <c r="AD24" s="118">
        <f>'SS2-Orifice1 (4)'!AD68</f>
        <v>5.3398406852333297E-2</v>
      </c>
      <c r="AE24" s="118">
        <f>'SS2-Orifice1 (4)'!AE68</f>
        <v>1.31578740306262</v>
      </c>
      <c r="AF24" s="118">
        <f>'SS2-Orifice1 (4)'!AF68</f>
        <v>0.57478496198834095</v>
      </c>
      <c r="AG24" s="118">
        <f>'SS2-Orifice1 (4)'!AG68</f>
        <v>5.51529199372699</v>
      </c>
      <c r="AH24" s="118">
        <f>'SS2-Orifice1 (4)'!AH68</f>
        <v>5.5155499699610404</v>
      </c>
      <c r="AI24" s="118">
        <f>'SS2-Orifice1 (4)'!AI68</f>
        <v>3.07352437227284E-2</v>
      </c>
      <c r="AJ24" s="118">
        <f>'SS2-Orifice1 (4)'!AJ68</f>
        <v>3.4406091602622801</v>
      </c>
      <c r="AK24" s="118">
        <f>'SS2-Orifice1 (4)'!AK68</f>
        <v>2.30055642671286</v>
      </c>
      <c r="AL24" s="118">
        <f>'SS2-Orifice1 (4)'!AL68</f>
        <v>5.3398406852333297E-2</v>
      </c>
      <c r="AM24" s="118">
        <f>'SS2-Orifice1 (4)'!AM68</f>
        <v>934.70092980592199</v>
      </c>
      <c r="AN24" s="118">
        <f>'SS2-Orifice1 (4)'!AN68</f>
        <v>2.2471580198605299</v>
      </c>
      <c r="AO24" s="118">
        <f>'SS2-Orifice1 (4)'!AO68</f>
        <v>35809.5613166111</v>
      </c>
      <c r="AP24" s="118">
        <f>'SS2-Orifice1 (4)'!AP68</f>
        <v>198.504289714994</v>
      </c>
      <c r="AQ24" s="118">
        <f>'SS2-Orifice1 (4)'!AQ68</f>
        <v>623.07505276919801</v>
      </c>
      <c r="AR24" s="118">
        <f>'SS2-Orifice1 (4)'!AR68</f>
        <v>5225.26700215857</v>
      </c>
      <c r="AS24" s="118">
        <f>'SS2-Orifice1 (4)'!AS68</f>
        <v>1892.77131363544</v>
      </c>
      <c r="AT24" s="108">
        <f>'SS2-Orifice1 (4)'!AT68</f>
        <v>-5225.26700215857</v>
      </c>
      <c r="AU24" s="109">
        <f t="shared" si="2"/>
        <v>2.3211083298066017E-2</v>
      </c>
    </row>
    <row r="25" spans="5:47" ht="13" x14ac:dyDescent="0.6">
      <c r="E25" s="27">
        <v>1.73494454294496E-3</v>
      </c>
      <c r="F25" s="121">
        <f t="shared" si="1"/>
        <v>4.6999999999999952E-2</v>
      </c>
      <c r="H25" s="106">
        <f t="shared" si="4"/>
        <v>9</v>
      </c>
      <c r="I25" s="107">
        <f>'SS2-Orifice1 (4)'!I69</f>
        <v>0.25</v>
      </c>
      <c r="J25" s="118">
        <f>'SS2-Orifice1 (4)'!J69</f>
        <v>10</v>
      </c>
      <c r="K25" s="118">
        <f>'SS2-Orifice1 (4)'!K69</f>
        <v>0.48244140000000002</v>
      </c>
      <c r="L25" s="118">
        <f>'SS2-Orifice1 (4)'!L69</f>
        <v>1.946567E-3</v>
      </c>
      <c r="M25" s="118">
        <f>'SS2-Orifice1 (4)'!M69</f>
        <v>9.7328349999999998E-4</v>
      </c>
      <c r="N25" s="118">
        <f>'SS2-Orifice1 (4)'!N69</f>
        <v>7</v>
      </c>
      <c r="O25" s="118">
        <f>'SS2-Orifice1 (4)'!O69</f>
        <v>2.8260000000000001</v>
      </c>
      <c r="P25" s="118">
        <f>'SS2-Orifice1 (4)'!P69</f>
        <v>1.946567E-3</v>
      </c>
      <c r="Q25" s="118">
        <f>'SS2-Orifice1 (4)'!Q69</f>
        <v>9.7328349999999998E-4</v>
      </c>
      <c r="R25" s="118">
        <f>'SS2-Orifice1 (4)'!R69</f>
        <v>7</v>
      </c>
      <c r="S25" s="118">
        <f>'SS2-Orifice1 (4)'!S69</f>
        <v>2.8260000000000001</v>
      </c>
      <c r="T25" s="118">
        <f>'SS2-Orifice1 (4)'!T69</f>
        <v>3.4720000000000001E-12</v>
      </c>
      <c r="U25" s="118">
        <f>'SS2-Orifice1 (4)'!U69</f>
        <v>6.3629999999999995E-8</v>
      </c>
      <c r="V25" s="118">
        <f>'SS2-Orifice1 (4)'!V69</f>
        <v>1.20774</v>
      </c>
      <c r="W25" s="123">
        <f>'SS2-Orifice1 (4)'!W69</f>
        <v>4.6999999999999952E-2</v>
      </c>
      <c r="X25" s="118">
        <f>'SS2-Orifice1 (4)'!X69</f>
        <v>413744687.526057</v>
      </c>
      <c r="Y25" s="118">
        <f>'SS2-Orifice1 (4)'!Y69</f>
        <v>-50</v>
      </c>
      <c r="Z25" s="118">
        <f>'SS2-Orifice1 (4)'!Z69</f>
        <v>4</v>
      </c>
      <c r="AA25" s="118">
        <f>'SS2-Orifice1 (4)'!AA69</f>
        <v>0.114</v>
      </c>
      <c r="AB25" s="118">
        <f>'SS2-Orifice1 (4)'!AB69</f>
        <v>7.0000000000000007E-2</v>
      </c>
      <c r="AC25" s="118">
        <f>'SS2-Orifice1 (4)'!AC69</f>
        <v>2.37171283006768</v>
      </c>
      <c r="AD25" s="118">
        <f>'SS2-Orifice1 (4)'!AD69</f>
        <v>8.0791098216623607E-3</v>
      </c>
      <c r="AE25" s="118">
        <f>'SS2-Orifice1 (4)'!AE69</f>
        <v>1.31578736229944</v>
      </c>
      <c r="AF25" s="118">
        <f>'SS2-Orifice1 (4)'!AF69</f>
        <v>0.56867439352649296</v>
      </c>
      <c r="AG25" s="118">
        <f>'SS2-Orifice1 (4)'!AG69</f>
        <v>5.5157830575922704</v>
      </c>
      <c r="AH25" s="118">
        <f>'SS2-Orifice1 (4)'!AH69</f>
        <v>5.5157322224124803</v>
      </c>
      <c r="AI25" s="118">
        <f>'SS2-Orifice1 (4)'!AI69</f>
        <v>4.2643247065354698E-3</v>
      </c>
      <c r="AJ25" s="118">
        <f>'SS2-Orifice1 (4)'!AJ69</f>
        <v>3.9914989540396899</v>
      </c>
      <c r="AK25" s="118">
        <f>'SS2-Orifice1 (4)'!AK69</f>
        <v>2.37171283006768</v>
      </c>
      <c r="AL25" s="118">
        <f>'SS2-Orifice1 (4)'!AL69</f>
        <v>8.0791098216623607E-3</v>
      </c>
      <c r="AM25" s="118">
        <f>'SS2-Orifice1 (4)'!AM69</f>
        <v>1872.4006254348101</v>
      </c>
      <c r="AN25" s="118">
        <f>'SS2-Orifice1 (4)'!AN69</f>
        <v>2.3636337202460198</v>
      </c>
      <c r="AO25" s="118">
        <f>'SS2-Orifice1 (4)'!AO69</f>
        <v>35113.255689735</v>
      </c>
      <c r="AP25" s="118">
        <f>'SS2-Orifice1 (4)'!AP69</f>
        <v>137.96528121015899</v>
      </c>
      <c r="AQ25" s="118">
        <f>'SS2-Orifice1 (4)'!AQ69</f>
        <v>518.33554800857803</v>
      </c>
      <c r="AR25" s="118">
        <f>'SS2-Orifice1 (4)'!AR69</f>
        <v>4278.31964561316</v>
      </c>
      <c r="AS25" s="118">
        <f>'SS2-Orifice1 (4)'!AS69</f>
        <v>1319.41703204602</v>
      </c>
      <c r="AT25" s="108">
        <f>'SS2-Orifice1 (4)'!AT69</f>
        <v>-4278.31964561316</v>
      </c>
      <c r="AU25" s="109">
        <f t="shared" si="2"/>
        <v>3.4064452151366964E-3</v>
      </c>
    </row>
    <row r="26" spans="5:47" ht="13" x14ac:dyDescent="0.6">
      <c r="E26" s="27">
        <v>3.1172453105244701E-3</v>
      </c>
      <c r="F26" s="121">
        <f t="shared" si="1"/>
        <v>6.2999999999999987E-2</v>
      </c>
      <c r="H26" s="106">
        <f t="shared" si="4"/>
        <v>10</v>
      </c>
      <c r="I26" s="107">
        <f>'SS2-Orifice1 (4)'!I70</f>
        <v>0.25</v>
      </c>
      <c r="J26" s="118">
        <f>'SS2-Orifice1 (4)'!J70</f>
        <v>10</v>
      </c>
      <c r="K26" s="118">
        <f>'SS2-Orifice1 (4)'!K70</f>
        <v>0.48244140000000002</v>
      </c>
      <c r="L26" s="118">
        <f>'SS2-Orifice1 (4)'!L70</f>
        <v>1.946567E-3</v>
      </c>
      <c r="M26" s="118">
        <f>'SS2-Orifice1 (4)'!M70</f>
        <v>9.7328349999999998E-4</v>
      </c>
      <c r="N26" s="118">
        <f>'SS2-Orifice1 (4)'!N70</f>
        <v>7</v>
      </c>
      <c r="O26" s="118">
        <f>'SS2-Orifice1 (4)'!O70</f>
        <v>2.8260000000000001</v>
      </c>
      <c r="P26" s="118">
        <f>'SS2-Orifice1 (4)'!P70</f>
        <v>1.946567E-3</v>
      </c>
      <c r="Q26" s="118">
        <f>'SS2-Orifice1 (4)'!Q70</f>
        <v>9.7328349999999998E-4</v>
      </c>
      <c r="R26" s="118">
        <f>'SS2-Orifice1 (4)'!R70</f>
        <v>7</v>
      </c>
      <c r="S26" s="118">
        <f>'SS2-Orifice1 (4)'!S70</f>
        <v>2.8260000000000001</v>
      </c>
      <c r="T26" s="118">
        <f>'SS2-Orifice1 (4)'!T70</f>
        <v>3.4720000000000001E-12</v>
      </c>
      <c r="U26" s="118">
        <f>'SS2-Orifice1 (4)'!U70</f>
        <v>6.3629999999999995E-8</v>
      </c>
      <c r="V26" s="118">
        <f>'SS2-Orifice1 (4)'!V70</f>
        <v>1.20774</v>
      </c>
      <c r="W26" s="123">
        <f>'SS2-Orifice1 (4)'!W70</f>
        <v>6.2999999999999987E-2</v>
      </c>
      <c r="X26" s="118">
        <f>'SS2-Orifice1 (4)'!X70</f>
        <v>743391880.84695303</v>
      </c>
      <c r="Y26" s="118">
        <f>'SS2-Orifice1 (4)'!Y70</f>
        <v>-50</v>
      </c>
      <c r="Z26" s="118">
        <f>'SS2-Orifice1 (4)'!Z70</f>
        <v>4</v>
      </c>
      <c r="AA26" s="118">
        <f>'SS2-Orifice1 (4)'!AA70</f>
        <v>0.114</v>
      </c>
      <c r="AB26" s="118">
        <f>'SS2-Orifice1 (4)'!AB70</f>
        <v>7.0000000000000007E-2</v>
      </c>
      <c r="AC26" s="118">
        <f>'SS2-Orifice1 (4)'!AC70</f>
        <v>2.6726932585791499</v>
      </c>
      <c r="AD26" s="118">
        <f>'SS2-Orifice1 (4)'!AD70</f>
        <v>1.3289498444595301E-6</v>
      </c>
      <c r="AE26" s="118">
        <f>'SS2-Orifice1 (4)'!AE70</f>
        <v>1.3157875032831801</v>
      </c>
      <c r="AF26" s="118">
        <f>'SS2-Orifice1 (4)'!AF70</f>
        <v>0.56101181695759705</v>
      </c>
      <c r="AG26" s="118">
        <f>'SS2-Orifice1 (4)'!AG70</f>
        <v>5.5154275318185197</v>
      </c>
      <c r="AH26" s="118">
        <f>'SS2-Orifice1 (4)'!AH70</f>
        <v>5.5155431987378503</v>
      </c>
      <c r="AI26" s="118">
        <f>'SS2-Orifice1 (4)'!AI70</f>
        <v>7.47118077633127E-7</v>
      </c>
      <c r="AJ26" s="118">
        <f>'SS2-Orifice1 (4)'!AJ70</f>
        <v>5.7403776392130403</v>
      </c>
      <c r="AK26" s="118">
        <f>'SS2-Orifice1 (4)'!AK70</f>
        <v>2.6726932585791499</v>
      </c>
      <c r="AL26" s="118">
        <f>'SS2-Orifice1 (4)'!AL70</f>
        <v>1.3289498444595301E-6</v>
      </c>
      <c r="AM26" s="118">
        <f>'SS2-Orifice1 (4)'!AM70</f>
        <v>0</v>
      </c>
      <c r="AN26" s="118">
        <f>'SS2-Orifice1 (4)'!AN70</f>
        <v>2.6726919296293099</v>
      </c>
      <c r="AO26" s="118">
        <f>'SS2-Orifice1 (4)'!AO70</f>
        <v>35000.017403144702</v>
      </c>
      <c r="AP26" s="118">
        <f>'SS2-Orifice1 (4)'!AP70</f>
        <v>89.8621375042176</v>
      </c>
      <c r="AQ26" s="118">
        <f>'SS2-Orifice1 (4)'!AQ70</f>
        <v>387.14942225080898</v>
      </c>
      <c r="AR26" s="118">
        <f>'SS2-Orifice1 (4)'!AR70</f>
        <v>2859.4732377219102</v>
      </c>
      <c r="AS26" s="118">
        <f>'SS2-Orifice1 (4)'!AS70</f>
        <v>834.93712821249505</v>
      </c>
      <c r="AT26" s="108">
        <f>'SS2-Orifice1 (4)'!AT70</f>
        <v>-2859.4732377219102</v>
      </c>
      <c r="AU26" s="109">
        <f t="shared" si="2"/>
        <v>4.97232460250984E-7</v>
      </c>
    </row>
    <row r="27" spans="5:47" ht="13.75" thickBot="1" x14ac:dyDescent="0.75">
      <c r="E27" s="111">
        <v>1.22718463030851E-2</v>
      </c>
      <c r="F27" s="122">
        <f t="shared" si="1"/>
        <v>0.12499999999999985</v>
      </c>
      <c r="H27" s="110">
        <f t="shared" si="4"/>
        <v>11</v>
      </c>
      <c r="I27" s="111">
        <f>'SS2-Orifice1 (4)'!I71</f>
        <v>0.25</v>
      </c>
      <c r="J27" s="112">
        <f>'SS2-Orifice1 (4)'!J71</f>
        <v>10</v>
      </c>
      <c r="K27" s="112">
        <f>'SS2-Orifice1 (4)'!K71</f>
        <v>0.48244140000000002</v>
      </c>
      <c r="L27" s="112">
        <f>'SS2-Orifice1 (4)'!L71</f>
        <v>1.946567E-3</v>
      </c>
      <c r="M27" s="112">
        <f>'SS2-Orifice1 (4)'!M71</f>
        <v>9.7328349999999998E-4</v>
      </c>
      <c r="N27" s="112">
        <f>'SS2-Orifice1 (4)'!N71</f>
        <v>7</v>
      </c>
      <c r="O27" s="112">
        <f>'SS2-Orifice1 (4)'!O71</f>
        <v>2.8260000000000001</v>
      </c>
      <c r="P27" s="112">
        <f>'SS2-Orifice1 (4)'!P71</f>
        <v>1.946567E-3</v>
      </c>
      <c r="Q27" s="112">
        <f>'SS2-Orifice1 (4)'!Q71</f>
        <v>9.7328349999999998E-4</v>
      </c>
      <c r="R27" s="112">
        <f>'SS2-Orifice1 (4)'!R71</f>
        <v>7</v>
      </c>
      <c r="S27" s="112">
        <f>'SS2-Orifice1 (4)'!S71</f>
        <v>2.8260000000000001</v>
      </c>
      <c r="T27" s="112">
        <f>'SS2-Orifice1 (4)'!T71</f>
        <v>3.4720000000000001E-12</v>
      </c>
      <c r="U27" s="112">
        <f>'SS2-Orifice1 (4)'!U71</f>
        <v>6.3629999999999995E-8</v>
      </c>
      <c r="V27" s="112">
        <f>'SS2-Orifice1 (4)'!V71</f>
        <v>1.20774</v>
      </c>
      <c r="W27" s="124">
        <f>'SS2-Orifice1 (4)'!W71</f>
        <v>0.12499999999999985</v>
      </c>
      <c r="X27" s="112">
        <f>'SS2-Orifice1 (4)'!X71</f>
        <v>2926555338.4312501</v>
      </c>
      <c r="Y27" s="112">
        <f>'SS2-Orifice1 (4)'!Y71</f>
        <v>-50</v>
      </c>
      <c r="Z27" s="112">
        <f>'SS2-Orifice1 (4)'!Z71</f>
        <v>4</v>
      </c>
      <c r="AA27" s="112">
        <f>'SS2-Orifice1 (4)'!AA71</f>
        <v>0.114</v>
      </c>
      <c r="AB27" s="112">
        <f>'SS2-Orifice1 (4)'!AB71</f>
        <v>7.0000000000000007E-2</v>
      </c>
      <c r="AC27" s="112">
        <f>'SS2-Orifice1 (4)'!AC71</f>
        <v>3.03970724241608</v>
      </c>
      <c r="AD27" s="112">
        <f>'SS2-Orifice1 (4)'!AD71</f>
        <v>3.8392743289236501E-7</v>
      </c>
      <c r="AE27" s="112">
        <f>'SS2-Orifice1 (4)'!AE71</f>
        <v>1.31578733852672</v>
      </c>
      <c r="AF27" s="112">
        <f>'SS2-Orifice1 (4)'!AF71</f>
        <v>0.55529045136602395</v>
      </c>
      <c r="AG27" s="112">
        <f>'SS2-Orifice1 (4)'!AG71</f>
        <v>5.51590980706992</v>
      </c>
      <c r="AH27" s="112">
        <f>'SS2-Orifice1 (4)'!AH71</f>
        <v>5.5163018426187298</v>
      </c>
      <c r="AI27" s="112">
        <f>'SS2-Orifice1 (4)'!AI71</f>
        <v>1.9642566370552099E-7</v>
      </c>
      <c r="AJ27" s="112">
        <f>'SS2-Orifice1 (4)'!AJ71</f>
        <v>10.777047443692499</v>
      </c>
      <c r="AK27" s="112">
        <f>'SS2-Orifice1 (4)'!AK71</f>
        <v>3.03970724241608</v>
      </c>
      <c r="AL27" s="112">
        <f>'SS2-Orifice1 (4)'!AL71</f>
        <v>3.8392743289236501E-7</v>
      </c>
      <c r="AM27" s="112">
        <f>'SS2-Orifice1 (4)'!AM71</f>
        <v>0</v>
      </c>
      <c r="AN27" s="112">
        <f>'SS2-Orifice1 (4)'!AN71</f>
        <v>3.03970685848864</v>
      </c>
      <c r="AO27" s="112">
        <f>'SS2-Orifice1 (4)'!AO71</f>
        <v>35000.004420643403</v>
      </c>
      <c r="AP27" s="112">
        <f>'SS2-Orifice1 (4)'!AP71</f>
        <v>33.206021101463399</v>
      </c>
      <c r="AQ27" s="112">
        <f>'SS2-Orifice1 (4)'!AQ71</f>
        <v>129.62075681322801</v>
      </c>
      <c r="AR27" s="112">
        <f>'SS2-Orifice1 (4)'!AR71</f>
        <v>826.72879973864599</v>
      </c>
      <c r="AS27" s="112">
        <f>'SS2-Orifice1 (4)'!AS71</f>
        <v>300.91033037030599</v>
      </c>
      <c r="AT27" s="113">
        <f>'SS2-Orifice1 (4)'!AT71</f>
        <v>-826.72879973864599</v>
      </c>
      <c r="AU27" s="114">
        <f t="shared" si="2"/>
        <v>1.2630408202969054E-7</v>
      </c>
    </row>
    <row r="28" spans="5:47" ht="22.75" x14ac:dyDescent="0.95">
      <c r="E28" s="119">
        <v>7.85398163397448E-5</v>
      </c>
      <c r="F28" s="120">
        <f t="shared" si="1"/>
        <v>9.9999999999999985E-3</v>
      </c>
      <c r="G28" s="79" t="s">
        <v>85</v>
      </c>
      <c r="H28" s="101">
        <v>1</v>
      </c>
      <c r="I28" s="107">
        <f>'SS3-Orifice1 (4)'!I61</f>
        <v>0.5</v>
      </c>
      <c r="J28" s="118">
        <f>'SS3-Orifice1 (4)'!J61</f>
        <v>6</v>
      </c>
      <c r="K28" s="118">
        <f>'SS3-Orifice1 (4)'!K61</f>
        <v>0.48244140000000002</v>
      </c>
      <c r="L28" s="118">
        <f>'SS3-Orifice1 (4)'!L61</f>
        <v>1.946567E-3</v>
      </c>
      <c r="M28" s="118">
        <f>'SS3-Orifice1 (4)'!M61</f>
        <v>9.7328349999999998E-4</v>
      </c>
      <c r="N28" s="118">
        <f>'SS3-Orifice1 (4)'!N61</f>
        <v>7</v>
      </c>
      <c r="O28" s="118">
        <f>'SS3-Orifice1 (4)'!O61</f>
        <v>2.8260000000000001</v>
      </c>
      <c r="P28" s="118">
        <f>'SS3-Orifice1 (4)'!P61</f>
        <v>1.946567E-3</v>
      </c>
      <c r="Q28" s="118">
        <f>'SS3-Orifice1 (4)'!Q61</f>
        <v>9.7328349999999998E-4</v>
      </c>
      <c r="R28" s="118">
        <f>'SS3-Orifice1 (4)'!R61</f>
        <v>7</v>
      </c>
      <c r="S28" s="118">
        <f>'SS3-Orifice1 (4)'!S61</f>
        <v>2.8260000000000001</v>
      </c>
      <c r="T28" s="118">
        <f>'SS3-Orifice1 (4)'!T61</f>
        <v>3.4720000000000001E-12</v>
      </c>
      <c r="U28" s="118">
        <f>'SS3-Orifice1 (4)'!U61</f>
        <v>6.3629999999999995E-8</v>
      </c>
      <c r="V28" s="118">
        <f>'SS3-Orifice1 (4)'!V61</f>
        <v>1.20774</v>
      </c>
      <c r="W28" s="118">
        <f>'SS3-Orifice1 (4)'!W61</f>
        <v>9.9999999999999985E-3</v>
      </c>
      <c r="X28" s="118">
        <f>'SS3-Orifice1 (4)'!X61</f>
        <v>18729954.165959999</v>
      </c>
      <c r="Y28" s="118">
        <f>'SS3-Orifice1 (4)'!Y61</f>
        <v>-50</v>
      </c>
      <c r="Z28" s="118">
        <f>'SS3-Orifice1 (4)'!Z61</f>
        <v>4</v>
      </c>
      <c r="AA28" s="118">
        <f>'SS3-Orifice1 (4)'!AA61</f>
        <v>0.114</v>
      </c>
      <c r="AB28" s="118">
        <f>'SS3-Orifice1 (4)'!AB61</f>
        <v>7.0000000000000007E-2</v>
      </c>
      <c r="AC28" s="118">
        <f>'SS3-Orifice1 (4)'!AC61</f>
        <v>1.13028709569301</v>
      </c>
      <c r="AD28" s="118">
        <f>'SS3-Orifice1 (4)'!AD61</f>
        <v>0.886852970056899</v>
      </c>
      <c r="AE28" s="118">
        <f>'SS3-Orifice1 (4)'!AE61</f>
        <v>4.4119666857637503</v>
      </c>
      <c r="AF28" s="118">
        <f>'SS3-Orifice1 (4)'!AF61</f>
        <v>2.0710007027273498</v>
      </c>
      <c r="AG28" s="118">
        <f>'SS3-Orifice1 (4)'!AG61</f>
        <v>5.5252786775198004</v>
      </c>
      <c r="AH28" s="118">
        <f>'SS3-Orifice1 (4)'!AH61</f>
        <v>5.52352647608648</v>
      </c>
      <c r="AI28" s="118">
        <f>'SS3-Orifice1 (4)'!AI61</f>
        <v>0.56643807840060501</v>
      </c>
      <c r="AJ28" s="118">
        <f>'SS3-Orifice1 (4)'!AJ61</f>
        <v>1.2316594193883601</v>
      </c>
      <c r="AK28" s="118">
        <f>'SS3-Orifice1 (4)'!AK61</f>
        <v>1.13028709569301</v>
      </c>
      <c r="AL28" s="118">
        <f>'SS3-Orifice1 (4)'!AL61</f>
        <v>0.886852970056899</v>
      </c>
      <c r="AM28" s="118">
        <f>'SS3-Orifice1 (4)'!AM61</f>
        <v>180.99974211245799</v>
      </c>
      <c r="AN28" s="118">
        <f>'SS3-Orifice1 (4)'!AN61</f>
        <v>0.243434125636111</v>
      </c>
      <c r="AO28" s="118">
        <f>'SS3-Orifice1 (4)'!AO61</f>
        <v>161850.33675667699</v>
      </c>
      <c r="AP28" s="118">
        <f>'SS3-Orifice1 (4)'!AP61</f>
        <v>1546.1922117255299</v>
      </c>
      <c r="AQ28" s="118">
        <f>'SS3-Orifice1 (4)'!AQ61</f>
        <v>4424.7262929399603</v>
      </c>
      <c r="AR28" s="118">
        <f>'SS3-Orifice1 (4)'!AR61</f>
        <v>8477.8541666344499</v>
      </c>
      <c r="AS28" s="118">
        <f>'SS3-Orifice1 (4)'!AS61</f>
        <v>4879.8768180417201</v>
      </c>
      <c r="AT28" s="108">
        <f>'SS3-Orifice1 (4)'!AT61</f>
        <v>-8477.8541666344499</v>
      </c>
      <c r="AU28" s="115">
        <f t="shared" si="2"/>
        <v>0.78462628958277647</v>
      </c>
    </row>
    <row r="29" spans="5:47" ht="13" x14ac:dyDescent="0.6">
      <c r="E29" s="27">
        <v>2.0106192982974699E-4</v>
      </c>
      <c r="F29" s="121">
        <f t="shared" si="1"/>
        <v>1.6000000000000011E-2</v>
      </c>
      <c r="H29" s="106">
        <f t="shared" ref="H29:H38" si="5">H28+1</f>
        <v>2</v>
      </c>
      <c r="I29" s="107">
        <f>'SS3-Orifice1 (4)'!I62</f>
        <v>0.5</v>
      </c>
      <c r="J29" s="118">
        <f>'SS3-Orifice1 (4)'!J62</f>
        <v>6</v>
      </c>
      <c r="K29" s="118">
        <f>'SS3-Orifice1 (4)'!K62</f>
        <v>0.48244140000000002</v>
      </c>
      <c r="L29" s="118">
        <f>'SS3-Orifice1 (4)'!L62</f>
        <v>1.946567E-3</v>
      </c>
      <c r="M29" s="118">
        <f>'SS3-Orifice1 (4)'!M62</f>
        <v>9.7328349999999998E-4</v>
      </c>
      <c r="N29" s="118">
        <f>'SS3-Orifice1 (4)'!N62</f>
        <v>7</v>
      </c>
      <c r="O29" s="118">
        <f>'SS3-Orifice1 (4)'!O62</f>
        <v>2.8260000000000001</v>
      </c>
      <c r="P29" s="118">
        <f>'SS3-Orifice1 (4)'!P62</f>
        <v>1.946567E-3</v>
      </c>
      <c r="Q29" s="118">
        <f>'SS3-Orifice1 (4)'!Q62</f>
        <v>9.7328349999999998E-4</v>
      </c>
      <c r="R29" s="118">
        <f>'SS3-Orifice1 (4)'!R62</f>
        <v>7</v>
      </c>
      <c r="S29" s="118">
        <f>'SS3-Orifice1 (4)'!S62</f>
        <v>2.8260000000000001</v>
      </c>
      <c r="T29" s="118">
        <f>'SS3-Orifice1 (4)'!T62</f>
        <v>3.4720000000000001E-12</v>
      </c>
      <c r="U29" s="118">
        <f>'SS3-Orifice1 (4)'!U62</f>
        <v>6.3629999999999995E-8</v>
      </c>
      <c r="V29" s="118">
        <f>'SS3-Orifice1 (4)'!V62</f>
        <v>1.20774</v>
      </c>
      <c r="W29" s="118">
        <f>'SS3-Orifice1 (4)'!W62</f>
        <v>1.6000000000000011E-2</v>
      </c>
      <c r="X29" s="118">
        <f>'SS3-Orifice1 (4)'!X62</f>
        <v>47948682.664857604</v>
      </c>
      <c r="Y29" s="118">
        <f>'SS3-Orifice1 (4)'!Y62</f>
        <v>-50</v>
      </c>
      <c r="Z29" s="118">
        <f>'SS3-Orifice1 (4)'!Z62</f>
        <v>4</v>
      </c>
      <c r="AA29" s="118">
        <f>'SS3-Orifice1 (4)'!AA62</f>
        <v>0.114</v>
      </c>
      <c r="AB29" s="118">
        <f>'SS3-Orifice1 (4)'!AB62</f>
        <v>7.0000000000000007E-2</v>
      </c>
      <c r="AC29" s="118">
        <f>'SS3-Orifice1 (4)'!AC62</f>
        <v>1.47323053075915</v>
      </c>
      <c r="AD29" s="118">
        <f>'SS3-Orifice1 (4)'!AD62</f>
        <v>0.85626554442645697</v>
      </c>
      <c r="AE29" s="118">
        <f>'SS3-Orifice1 (4)'!AE62</f>
        <v>4.3859645128382603</v>
      </c>
      <c r="AF29" s="118">
        <f>'SS3-Orifice1 (4)'!AF62</f>
        <v>2.0811811400957199</v>
      </c>
      <c r="AG29" s="118">
        <f>'SS3-Orifice1 (4)'!AG62</f>
        <v>5.5258183587474701</v>
      </c>
      <c r="AH29" s="118">
        <f>'SS3-Orifice1 (4)'!AH62</f>
        <v>5.5379191239578498</v>
      </c>
      <c r="AI29" s="118">
        <f>'SS3-Orifice1 (4)'!AI62</f>
        <v>0.54024657577059199</v>
      </c>
      <c r="AJ29" s="118">
        <f>'SS3-Orifice1 (4)'!AJ62</f>
        <v>1.62250747907916</v>
      </c>
      <c r="AK29" s="118">
        <f>'SS3-Orifice1 (4)'!AK62</f>
        <v>1.47323053075915</v>
      </c>
      <c r="AL29" s="118">
        <f>'SS3-Orifice1 (4)'!AL62</f>
        <v>0.85626554442645697</v>
      </c>
      <c r="AM29" s="118">
        <f>'SS3-Orifice1 (4)'!AM62</f>
        <v>187.403506819916</v>
      </c>
      <c r="AN29" s="118">
        <f>'SS3-Orifice1 (4)'!AN62</f>
        <v>0.61696498633268904</v>
      </c>
      <c r="AO29" s="118">
        <f>'SS3-Orifice1 (4)'!AO62</f>
        <v>83315.984739423206</v>
      </c>
      <c r="AP29" s="118">
        <f>'SS3-Orifice1 (4)'!AP62</f>
        <v>1569.45441737961</v>
      </c>
      <c r="AQ29" s="118">
        <f>'SS3-Orifice1 (4)'!AQ62</f>
        <v>4424.6306889838697</v>
      </c>
      <c r="AR29" s="118">
        <f>'SS3-Orifice1 (4)'!AR62</f>
        <v>8477.7188406343703</v>
      </c>
      <c r="AS29" s="118">
        <f>'SS3-Orifice1 (4)'!AS62</f>
        <v>4869.5784205296904</v>
      </c>
      <c r="AT29" s="108">
        <f>'SS3-Orifice1 (4)'!AT62</f>
        <v>-8477.7188406343703</v>
      </c>
      <c r="AU29" s="109">
        <f t="shared" si="2"/>
        <v>0.58121626354378264</v>
      </c>
    </row>
    <row r="30" spans="5:47" ht="13" x14ac:dyDescent="0.6">
      <c r="E30" s="27">
        <v>2.54469004940773E-4</v>
      </c>
      <c r="F30" s="121">
        <f t="shared" si="1"/>
        <v>1.7999999999999992E-2</v>
      </c>
      <c r="H30" s="106">
        <f t="shared" si="5"/>
        <v>3</v>
      </c>
      <c r="I30" s="107">
        <f>'SS3-Orifice1 (4)'!I63</f>
        <v>0.5</v>
      </c>
      <c r="J30" s="118">
        <f>'SS3-Orifice1 (4)'!J63</f>
        <v>6</v>
      </c>
      <c r="K30" s="118">
        <f>'SS3-Orifice1 (4)'!K63</f>
        <v>0.48244140000000002</v>
      </c>
      <c r="L30" s="118">
        <f>'SS3-Orifice1 (4)'!L63</f>
        <v>1.946567E-3</v>
      </c>
      <c r="M30" s="118">
        <f>'SS3-Orifice1 (4)'!M63</f>
        <v>9.7328349999999998E-4</v>
      </c>
      <c r="N30" s="118">
        <f>'SS3-Orifice1 (4)'!N63</f>
        <v>7</v>
      </c>
      <c r="O30" s="118">
        <f>'SS3-Orifice1 (4)'!O63</f>
        <v>2.8260000000000001</v>
      </c>
      <c r="P30" s="118">
        <f>'SS3-Orifice1 (4)'!P63</f>
        <v>1.946567E-3</v>
      </c>
      <c r="Q30" s="118">
        <f>'SS3-Orifice1 (4)'!Q63</f>
        <v>9.7328349999999998E-4</v>
      </c>
      <c r="R30" s="118">
        <f>'SS3-Orifice1 (4)'!R63</f>
        <v>7</v>
      </c>
      <c r="S30" s="118">
        <f>'SS3-Orifice1 (4)'!S63</f>
        <v>2.8260000000000001</v>
      </c>
      <c r="T30" s="118">
        <f>'SS3-Orifice1 (4)'!T63</f>
        <v>3.4720000000000001E-12</v>
      </c>
      <c r="U30" s="118">
        <f>'SS3-Orifice1 (4)'!U63</f>
        <v>6.3629999999999995E-8</v>
      </c>
      <c r="V30" s="118">
        <f>'SS3-Orifice1 (4)'!V63</f>
        <v>1.20774</v>
      </c>
      <c r="W30" s="118">
        <f>'SS3-Orifice1 (4)'!W63</f>
        <v>1.7999999999999992E-2</v>
      </c>
      <c r="X30" s="118">
        <f>'SS3-Orifice1 (4)'!X63</f>
        <v>60685051.497710504</v>
      </c>
      <c r="Y30" s="118">
        <f>'SS3-Orifice1 (4)'!Y63</f>
        <v>-50</v>
      </c>
      <c r="Z30" s="118">
        <f>'SS3-Orifice1 (4)'!Z63</f>
        <v>4</v>
      </c>
      <c r="AA30" s="118">
        <f>'SS3-Orifice1 (4)'!AA63</f>
        <v>0.114</v>
      </c>
      <c r="AB30" s="118">
        <f>'SS3-Orifice1 (4)'!AB63</f>
        <v>7.0000000000000007E-2</v>
      </c>
      <c r="AC30" s="118">
        <f>'SS3-Orifice1 (4)'!AC63</f>
        <v>1.6141331643125301</v>
      </c>
      <c r="AD30" s="118">
        <f>'SS3-Orifice1 (4)'!AD63</f>
        <v>0.83800095614783598</v>
      </c>
      <c r="AE30" s="118">
        <f>'SS3-Orifice1 (4)'!AE63</f>
        <v>4.3859613059950098</v>
      </c>
      <c r="AF30" s="118">
        <f>'SS3-Orifice1 (4)'!AF63</f>
        <v>2.0580270623822399</v>
      </c>
      <c r="AG30" s="118">
        <f>'SS3-Orifice1 (4)'!AG63</f>
        <v>5.5440826123228799</v>
      </c>
      <c r="AH30" s="118">
        <f>'SS3-Orifice1 (4)'!AH63</f>
        <v>5.5349378019366897</v>
      </c>
      <c r="AI30" s="118">
        <f>'SS3-Orifice1 (4)'!AI63</f>
        <v>0.52928821337035603</v>
      </c>
      <c r="AJ30" s="118">
        <f>'SS3-Orifice1 (4)'!AJ63</f>
        <v>1.7928762709822701</v>
      </c>
      <c r="AK30" s="118">
        <f>'SS3-Orifice1 (4)'!AK63</f>
        <v>1.6141331643125301</v>
      </c>
      <c r="AL30" s="118">
        <f>'SS3-Orifice1 (4)'!AL63</f>
        <v>0.83800095614783598</v>
      </c>
      <c r="AM30" s="118">
        <f>'SS3-Orifice1 (4)'!AM63</f>
        <v>191.44831041713101</v>
      </c>
      <c r="AN30" s="118">
        <f>'SS3-Orifice1 (4)'!AN63</f>
        <v>0.77613220816469597</v>
      </c>
      <c r="AO30" s="118">
        <f>'SS3-Orifice1 (4)'!AO63</f>
        <v>72583.879487305894</v>
      </c>
      <c r="AP30" s="118">
        <f>'SS3-Orifice1 (4)'!AP63</f>
        <v>1517.6275524150101</v>
      </c>
      <c r="AQ30" s="118">
        <f>'SS3-Orifice1 (4)'!AQ63</f>
        <v>4425.3121630526903</v>
      </c>
      <c r="AR30" s="118">
        <f>'SS3-Orifice1 (4)'!AR63</f>
        <v>8477.77568072754</v>
      </c>
      <c r="AS30" s="118">
        <f>'SS3-Orifice1 (4)'!AS63</f>
        <v>4776.2905922523096</v>
      </c>
      <c r="AT30" s="108">
        <f>'SS3-Orifice1 (4)'!AT63</f>
        <v>-8477.77568072754</v>
      </c>
      <c r="AU30" s="109">
        <f t="shared" si="2"/>
        <v>0.51916469760705652</v>
      </c>
    </row>
    <row r="31" spans="5:47" ht="13" x14ac:dyDescent="0.6">
      <c r="E31" s="27">
        <v>3.1415926535897898E-4</v>
      </c>
      <c r="F31" s="121">
        <f t="shared" si="1"/>
        <v>1.999999999999999E-2</v>
      </c>
      <c r="H31" s="106">
        <f t="shared" si="5"/>
        <v>4</v>
      </c>
      <c r="I31" s="107">
        <f>'SS3-Orifice1 (4)'!I64</f>
        <v>0.5</v>
      </c>
      <c r="J31" s="118">
        <f>'SS3-Orifice1 (4)'!J64</f>
        <v>6</v>
      </c>
      <c r="K31" s="118">
        <f>'SS3-Orifice1 (4)'!K64</f>
        <v>0.48244140000000002</v>
      </c>
      <c r="L31" s="118">
        <f>'SS3-Orifice1 (4)'!L64</f>
        <v>1.946567E-3</v>
      </c>
      <c r="M31" s="118">
        <f>'SS3-Orifice1 (4)'!M64</f>
        <v>9.7328349999999998E-4</v>
      </c>
      <c r="N31" s="118">
        <f>'SS3-Orifice1 (4)'!N64</f>
        <v>7</v>
      </c>
      <c r="O31" s="118">
        <f>'SS3-Orifice1 (4)'!O64</f>
        <v>2.8260000000000001</v>
      </c>
      <c r="P31" s="118">
        <f>'SS3-Orifice1 (4)'!P64</f>
        <v>1.946567E-3</v>
      </c>
      <c r="Q31" s="118">
        <f>'SS3-Orifice1 (4)'!Q64</f>
        <v>9.7328349999999998E-4</v>
      </c>
      <c r="R31" s="118">
        <f>'SS3-Orifice1 (4)'!R64</f>
        <v>7</v>
      </c>
      <c r="S31" s="118">
        <f>'SS3-Orifice1 (4)'!S64</f>
        <v>2.8260000000000001</v>
      </c>
      <c r="T31" s="118">
        <f>'SS3-Orifice1 (4)'!T64</f>
        <v>3.4720000000000001E-12</v>
      </c>
      <c r="U31" s="118">
        <f>'SS3-Orifice1 (4)'!U64</f>
        <v>6.3629999999999995E-8</v>
      </c>
      <c r="V31" s="118">
        <f>'SS3-Orifice1 (4)'!V64</f>
        <v>1.20774</v>
      </c>
      <c r="W31" s="118">
        <f>'SS3-Orifice1 (4)'!W64</f>
        <v>1.999999999999999E-2</v>
      </c>
      <c r="X31" s="118">
        <f>'SS3-Orifice1 (4)'!X64</f>
        <v>74919816.6638401</v>
      </c>
      <c r="Y31" s="118">
        <f>'SS3-Orifice1 (4)'!Y64</f>
        <v>-50</v>
      </c>
      <c r="Z31" s="118">
        <f>'SS3-Orifice1 (4)'!Z64</f>
        <v>4</v>
      </c>
      <c r="AA31" s="118">
        <f>'SS3-Orifice1 (4)'!AA64</f>
        <v>0.114</v>
      </c>
      <c r="AB31" s="118">
        <f>'SS3-Orifice1 (4)'!AB64</f>
        <v>7.0000000000000007E-2</v>
      </c>
      <c r="AC31" s="118">
        <f>'SS3-Orifice1 (4)'!AC64</f>
        <v>1.7785387913872299</v>
      </c>
      <c r="AD31" s="118">
        <f>'SS3-Orifice1 (4)'!AD64</f>
        <v>0.82472913831065198</v>
      </c>
      <c r="AE31" s="118">
        <f>'SS3-Orifice1 (4)'!AE64</f>
        <v>4.4479470039178199</v>
      </c>
      <c r="AF31" s="118">
        <f>'SS3-Orifice1 (4)'!AF64</f>
        <v>2.0392301315666899</v>
      </c>
      <c r="AG31" s="118">
        <f>'SS3-Orifice1 (4)'!AG64</f>
        <v>5.5286878851820198</v>
      </c>
      <c r="AH31" s="118">
        <f>'SS3-Orifice1 (4)'!AH64</f>
        <v>5.5412580115166303</v>
      </c>
      <c r="AI31" s="118">
        <f>'SS3-Orifice1 (4)'!AI64</f>
        <v>0.51743116879531403</v>
      </c>
      <c r="AJ31" s="118">
        <f>'SS3-Orifice1 (4)'!AJ64</f>
        <v>1.98328774896946</v>
      </c>
      <c r="AK31" s="118">
        <f>'SS3-Orifice1 (4)'!AK64</f>
        <v>1.7785387913872299</v>
      </c>
      <c r="AL31" s="118">
        <f>'SS3-Orifice1 (4)'!AL64</f>
        <v>0.82472913831065198</v>
      </c>
      <c r="AM31" s="118">
        <f>'SS3-Orifice1 (4)'!AM64</f>
        <v>194.48990469438601</v>
      </c>
      <c r="AN31" s="118">
        <f>'SS3-Orifice1 (4)'!AN64</f>
        <v>0.95380965307657395</v>
      </c>
      <c r="AO31" s="118">
        <f>'SS3-Orifice1 (4)'!AO64</f>
        <v>65095.735610136697</v>
      </c>
      <c r="AP31" s="118">
        <f>'SS3-Orifice1 (4)'!AP64</f>
        <v>1407.86071666047</v>
      </c>
      <c r="AQ31" s="118">
        <f>'SS3-Orifice1 (4)'!AQ64</f>
        <v>4424.8861961860903</v>
      </c>
      <c r="AR31" s="118">
        <f>'SS3-Orifice1 (4)'!AR64</f>
        <v>8477.7631328077696</v>
      </c>
      <c r="AS31" s="118">
        <f>'SS3-Orifice1 (4)'!AS64</f>
        <v>4449.8672417117496</v>
      </c>
      <c r="AT31" s="108">
        <f>'SS3-Orifice1 (4)'!AT64</f>
        <v>-8477.7631328077696</v>
      </c>
      <c r="AU31" s="109">
        <f t="shared" si="2"/>
        <v>0.46371163918633301</v>
      </c>
    </row>
    <row r="32" spans="5:47" ht="13" x14ac:dyDescent="0.6">
      <c r="E32" s="27">
        <v>6.6051985541725399E-4</v>
      </c>
      <c r="F32" s="121">
        <f t="shared" si="1"/>
        <v>2.8999999999999998E-2</v>
      </c>
      <c r="H32" s="106">
        <f t="shared" si="5"/>
        <v>5</v>
      </c>
      <c r="I32" s="107">
        <f>'SS3-Orifice1 (4)'!I65</f>
        <v>0.5</v>
      </c>
      <c r="J32" s="118">
        <f>'SS3-Orifice1 (4)'!J65</f>
        <v>6</v>
      </c>
      <c r="K32" s="118">
        <f>'SS3-Orifice1 (4)'!K65</f>
        <v>0.48244140000000002</v>
      </c>
      <c r="L32" s="118">
        <f>'SS3-Orifice1 (4)'!L65</f>
        <v>1.946567E-3</v>
      </c>
      <c r="M32" s="118">
        <f>'SS3-Orifice1 (4)'!M65</f>
        <v>9.7328349999999998E-4</v>
      </c>
      <c r="N32" s="118">
        <f>'SS3-Orifice1 (4)'!N65</f>
        <v>7</v>
      </c>
      <c r="O32" s="118">
        <f>'SS3-Orifice1 (4)'!O65</f>
        <v>2.8260000000000001</v>
      </c>
      <c r="P32" s="118">
        <f>'SS3-Orifice1 (4)'!P65</f>
        <v>1.946567E-3</v>
      </c>
      <c r="Q32" s="118">
        <f>'SS3-Orifice1 (4)'!Q65</f>
        <v>9.7328349999999998E-4</v>
      </c>
      <c r="R32" s="118">
        <f>'SS3-Orifice1 (4)'!R65</f>
        <v>7</v>
      </c>
      <c r="S32" s="118">
        <f>'SS3-Orifice1 (4)'!S65</f>
        <v>2.8260000000000001</v>
      </c>
      <c r="T32" s="118">
        <f>'SS3-Orifice1 (4)'!T65</f>
        <v>3.4720000000000001E-12</v>
      </c>
      <c r="U32" s="118">
        <f>'SS3-Orifice1 (4)'!U65</f>
        <v>6.3629999999999995E-8</v>
      </c>
      <c r="V32" s="118">
        <f>'SS3-Orifice1 (4)'!V65</f>
        <v>1.20774</v>
      </c>
      <c r="W32" s="118">
        <f>'SS3-Orifice1 (4)'!W65</f>
        <v>2.8999999999999998E-2</v>
      </c>
      <c r="X32" s="118">
        <f>'SS3-Orifice1 (4)'!X65</f>
        <v>157518914.53572401</v>
      </c>
      <c r="Y32" s="118">
        <f>'SS3-Orifice1 (4)'!Y65</f>
        <v>-50</v>
      </c>
      <c r="Z32" s="118">
        <f>'SS3-Orifice1 (4)'!Z65</f>
        <v>4</v>
      </c>
      <c r="AA32" s="118">
        <f>'SS3-Orifice1 (4)'!AA65</f>
        <v>0.114</v>
      </c>
      <c r="AB32" s="118">
        <f>'SS3-Orifice1 (4)'!AB65</f>
        <v>7.0000000000000007E-2</v>
      </c>
      <c r="AC32" s="118">
        <f>'SS3-Orifice1 (4)'!AC65</f>
        <v>2.6643315003611399</v>
      </c>
      <c r="AD32" s="118">
        <f>'SS3-Orifice1 (4)'!AD65</f>
        <v>0.72678158760030098</v>
      </c>
      <c r="AE32" s="118">
        <f>'SS3-Orifice1 (4)'!AE65</f>
        <v>4.3859646986050702</v>
      </c>
      <c r="AF32" s="118">
        <f>'SS3-Orifice1 (4)'!AF65</f>
        <v>1.7395327948919601</v>
      </c>
      <c r="AG32" s="118">
        <f>'SS3-Orifice1 (4)'!AG65</f>
        <v>5.5263310356487603</v>
      </c>
      <c r="AH32" s="118">
        <f>'SS3-Orifice1 (4)'!AH65</f>
        <v>5.5323740900038496</v>
      </c>
      <c r="AI32" s="118">
        <f>'SS3-Orifice1 (4)'!AI65</f>
        <v>0.45355776416525401</v>
      </c>
      <c r="AJ32" s="118">
        <f>'SS3-Orifice1 (4)'!AJ65</f>
        <v>3.0881631783188799</v>
      </c>
      <c r="AK32" s="118">
        <f>'SS3-Orifice1 (4)'!AK65</f>
        <v>2.6643315003611399</v>
      </c>
      <c r="AL32" s="118">
        <f>'SS3-Orifice1 (4)'!AL65</f>
        <v>0.72678158760030098</v>
      </c>
      <c r="AM32" s="118">
        <f>'SS3-Orifice1 (4)'!AM65</f>
        <v>220.30920903848701</v>
      </c>
      <c r="AN32" s="118">
        <f>'SS3-Orifice1 (4)'!AN65</f>
        <v>1.93754991276084</v>
      </c>
      <c r="AO32" s="118">
        <f>'SS3-Orifice1 (4)'!AO65</f>
        <v>48046.227230820201</v>
      </c>
      <c r="AP32" s="118">
        <f>'SS3-Orifice1 (4)'!AP65</f>
        <v>1507.53249564886</v>
      </c>
      <c r="AQ32" s="118">
        <f>'SS3-Orifice1 (4)'!AQ65</f>
        <v>4424.4778673528399</v>
      </c>
      <c r="AR32" s="118">
        <f>'SS3-Orifice1 (4)'!AR65</f>
        <v>8477.4769961688598</v>
      </c>
      <c r="AS32" s="118">
        <f>'SS3-Orifice1 (4)'!AS65</f>
        <v>4600.7771506487798</v>
      </c>
      <c r="AT32" s="108">
        <f>'SS3-Orifice1 (4)'!AT65</f>
        <v>-8477.4769961688598</v>
      </c>
      <c r="AU32" s="109">
        <f t="shared" si="2"/>
        <v>0.27278196707196101</v>
      </c>
    </row>
    <row r="33" spans="5:47" ht="13" x14ac:dyDescent="0.6">
      <c r="E33" s="27">
        <v>8.0424771931898698E-4</v>
      </c>
      <c r="F33" s="121">
        <f t="shared" si="1"/>
        <v>3.2000000000000001E-2</v>
      </c>
      <c r="H33" s="106">
        <f t="shared" si="5"/>
        <v>6</v>
      </c>
      <c r="I33" s="107">
        <f>'SS3-Orifice1 (4)'!I66</f>
        <v>0.5</v>
      </c>
      <c r="J33" s="118">
        <f>'SS3-Orifice1 (4)'!J66</f>
        <v>6</v>
      </c>
      <c r="K33" s="118">
        <f>'SS3-Orifice1 (4)'!K66</f>
        <v>0.48244140000000002</v>
      </c>
      <c r="L33" s="118">
        <f>'SS3-Orifice1 (4)'!L66</f>
        <v>1.946567E-3</v>
      </c>
      <c r="M33" s="118">
        <f>'SS3-Orifice1 (4)'!M66</f>
        <v>9.7328349999999998E-4</v>
      </c>
      <c r="N33" s="118">
        <f>'SS3-Orifice1 (4)'!N66</f>
        <v>7</v>
      </c>
      <c r="O33" s="118">
        <f>'SS3-Orifice1 (4)'!O66</f>
        <v>2.8260000000000001</v>
      </c>
      <c r="P33" s="118">
        <f>'SS3-Orifice1 (4)'!P66</f>
        <v>1.946567E-3</v>
      </c>
      <c r="Q33" s="118">
        <f>'SS3-Orifice1 (4)'!Q66</f>
        <v>9.7328349999999998E-4</v>
      </c>
      <c r="R33" s="118">
        <f>'SS3-Orifice1 (4)'!R66</f>
        <v>7</v>
      </c>
      <c r="S33" s="118">
        <f>'SS3-Orifice1 (4)'!S66</f>
        <v>2.8260000000000001</v>
      </c>
      <c r="T33" s="118">
        <f>'SS3-Orifice1 (4)'!T66</f>
        <v>3.4720000000000001E-12</v>
      </c>
      <c r="U33" s="118">
        <f>'SS3-Orifice1 (4)'!U66</f>
        <v>6.3629999999999995E-8</v>
      </c>
      <c r="V33" s="118">
        <f>'SS3-Orifice1 (4)'!V66</f>
        <v>1.20774</v>
      </c>
      <c r="W33" s="118">
        <f>'SS3-Orifice1 (4)'!W66</f>
        <v>3.2000000000000001E-2</v>
      </c>
      <c r="X33" s="118">
        <f>'SS3-Orifice1 (4)'!X66</f>
        <v>191794730.65943101</v>
      </c>
      <c r="Y33" s="118">
        <f>'SS3-Orifice1 (4)'!Y66</f>
        <v>-50</v>
      </c>
      <c r="Z33" s="118">
        <f>'SS3-Orifice1 (4)'!Z66</f>
        <v>4</v>
      </c>
      <c r="AA33" s="118">
        <f>'SS3-Orifice1 (4)'!AA66</f>
        <v>0.114</v>
      </c>
      <c r="AB33" s="118">
        <f>'SS3-Orifice1 (4)'!AB66</f>
        <v>7.0000000000000007E-2</v>
      </c>
      <c r="AC33" s="118">
        <f>'SS3-Orifice1 (4)'!AC66</f>
        <v>3.0092963415956002</v>
      </c>
      <c r="AD33" s="118">
        <f>'SS3-Orifice1 (4)'!AD66</f>
        <v>0.68592596460673405</v>
      </c>
      <c r="AE33" s="118">
        <f>'SS3-Orifice1 (4)'!AE66</f>
        <v>4.3859639534408901</v>
      </c>
      <c r="AF33" s="118">
        <f>'SS3-Orifice1 (4)'!AF66</f>
        <v>1.72496768289527</v>
      </c>
      <c r="AG33" s="118">
        <f>'SS3-Orifice1 (4)'!AG66</f>
        <v>5.5505263239249798</v>
      </c>
      <c r="AH33" s="118">
        <f>'SS3-Orifice1 (4)'!AH66</f>
        <v>5.54279318949947</v>
      </c>
      <c r="AI33" s="118">
        <f>'SS3-Orifice1 (4)'!AI66</f>
        <v>0.428896922818857</v>
      </c>
      <c r="AJ33" s="118">
        <f>'SS3-Orifice1 (4)'!AJ66</f>
        <v>3.54664256546699</v>
      </c>
      <c r="AK33" s="118">
        <f>'SS3-Orifice1 (4)'!AK66</f>
        <v>3.0092963415956002</v>
      </c>
      <c r="AL33" s="118">
        <f>'SS3-Orifice1 (4)'!AL66</f>
        <v>0.68592596460673405</v>
      </c>
      <c r="AM33" s="118">
        <f>'SS3-Orifice1 (4)'!AM66</f>
        <v>233.130850398262</v>
      </c>
      <c r="AN33" s="118">
        <f>'SS3-Orifice1 (4)'!AN66</f>
        <v>2.3233703769888701</v>
      </c>
      <c r="AO33" s="118">
        <f>'SS3-Orifice1 (4)'!AO66</f>
        <v>45264.395196592297</v>
      </c>
      <c r="AP33" s="118">
        <f>'SS3-Orifice1 (4)'!AP66</f>
        <v>1328.9335687896601</v>
      </c>
      <c r="AQ33" s="118">
        <f>'SS3-Orifice1 (4)'!AQ66</f>
        <v>4424.5810017275398</v>
      </c>
      <c r="AR33" s="118">
        <f>'SS3-Orifice1 (4)'!AR66</f>
        <v>8477.4162604853791</v>
      </c>
      <c r="AS33" s="118">
        <f>'SS3-Orifice1 (4)'!AS66</f>
        <v>4095.7089438647799</v>
      </c>
      <c r="AT33" s="108">
        <f>'SS3-Orifice1 (4)'!AT66</f>
        <v>-8477.4162604853791</v>
      </c>
      <c r="AU33" s="109">
        <f t="shared" si="2"/>
        <v>0.22793566559916789</v>
      </c>
    </row>
    <row r="34" spans="5:47" ht="13" x14ac:dyDescent="0.6">
      <c r="E34" s="27">
        <v>8.5529859993982102E-4</v>
      </c>
      <c r="F34" s="121">
        <f t="shared" si="1"/>
        <v>3.2999999999999995E-2</v>
      </c>
      <c r="H34" s="106">
        <f t="shared" si="5"/>
        <v>7</v>
      </c>
      <c r="I34" s="107">
        <f>'SS3-Orifice1 (4)'!I67</f>
        <v>0.5</v>
      </c>
      <c r="J34" s="118">
        <f>'SS3-Orifice1 (4)'!J67</f>
        <v>6</v>
      </c>
      <c r="K34" s="118">
        <f>'SS3-Orifice1 (4)'!K67</f>
        <v>0.48244140000000002</v>
      </c>
      <c r="L34" s="118">
        <f>'SS3-Orifice1 (4)'!L67</f>
        <v>1.946567E-3</v>
      </c>
      <c r="M34" s="118">
        <f>'SS3-Orifice1 (4)'!M67</f>
        <v>9.7328349999999998E-4</v>
      </c>
      <c r="N34" s="118">
        <f>'SS3-Orifice1 (4)'!N67</f>
        <v>7</v>
      </c>
      <c r="O34" s="118">
        <f>'SS3-Orifice1 (4)'!O67</f>
        <v>2.8260000000000001</v>
      </c>
      <c r="P34" s="118">
        <f>'SS3-Orifice1 (4)'!P67</f>
        <v>1.946567E-3</v>
      </c>
      <c r="Q34" s="118">
        <f>'SS3-Orifice1 (4)'!Q67</f>
        <v>9.7328349999999998E-4</v>
      </c>
      <c r="R34" s="118">
        <f>'SS3-Orifice1 (4)'!R67</f>
        <v>7</v>
      </c>
      <c r="S34" s="118">
        <f>'SS3-Orifice1 (4)'!S67</f>
        <v>2.8260000000000001</v>
      </c>
      <c r="T34" s="118">
        <f>'SS3-Orifice1 (4)'!T67</f>
        <v>3.4720000000000001E-12</v>
      </c>
      <c r="U34" s="118">
        <f>'SS3-Orifice1 (4)'!U67</f>
        <v>6.3629999999999995E-8</v>
      </c>
      <c r="V34" s="118">
        <f>'SS3-Orifice1 (4)'!V67</f>
        <v>1.20774</v>
      </c>
      <c r="W34" s="118">
        <f>'SS3-Orifice1 (4)'!W67</f>
        <v>3.2999999999999995E-2</v>
      </c>
      <c r="X34" s="118">
        <f>'SS3-Orifice1 (4)'!X67</f>
        <v>203969200.86730501</v>
      </c>
      <c r="Y34" s="118">
        <f>'SS3-Orifice1 (4)'!Y67</f>
        <v>-50</v>
      </c>
      <c r="Z34" s="118">
        <f>'SS3-Orifice1 (4)'!Z67</f>
        <v>4</v>
      </c>
      <c r="AA34" s="118">
        <f>'SS3-Orifice1 (4)'!AA67</f>
        <v>0.114</v>
      </c>
      <c r="AB34" s="118">
        <f>'SS3-Orifice1 (4)'!AB67</f>
        <v>7.0000000000000007E-2</v>
      </c>
      <c r="AC34" s="118">
        <f>'SS3-Orifice1 (4)'!AC67</f>
        <v>3.0993002812378201</v>
      </c>
      <c r="AD34" s="118">
        <f>'SS3-Orifice1 (4)'!AD67</f>
        <v>0.65596047214803799</v>
      </c>
      <c r="AE34" s="118">
        <f>'SS3-Orifice1 (4)'!AE67</f>
        <v>4.3859646954469698</v>
      </c>
      <c r="AF34" s="118">
        <f>'SS3-Orifice1 (4)'!AF67</f>
        <v>1.6714798222095499</v>
      </c>
      <c r="AG34" s="118">
        <f>'SS3-Orifice1 (4)'!AG67</f>
        <v>5.54953364200707</v>
      </c>
      <c r="AH34" s="118">
        <f>'SS3-Orifice1 (4)'!AH67</f>
        <v>5.53931768400117</v>
      </c>
      <c r="AI34" s="118">
        <f>'SS3-Orifice1 (4)'!AI67</f>
        <v>0.42056263373360098</v>
      </c>
      <c r="AJ34" s="118">
        <f>'SS3-Orifice1 (4)'!AJ67</f>
        <v>3.7094897187551599</v>
      </c>
      <c r="AK34" s="118">
        <f>'SS3-Orifice1 (4)'!AK67</f>
        <v>3.0993002812378201</v>
      </c>
      <c r="AL34" s="118">
        <f>'SS3-Orifice1 (4)'!AL67</f>
        <v>0.65596047214803799</v>
      </c>
      <c r="AM34" s="118">
        <f>'SS3-Orifice1 (4)'!AM67</f>
        <v>243.55638623746799</v>
      </c>
      <c r="AN34" s="118">
        <f>'SS3-Orifice1 (4)'!AN67</f>
        <v>2.4433398090897902</v>
      </c>
      <c r="AO34" s="118">
        <f>'SS3-Orifice1 (4)'!AO67</f>
        <v>44331.197310809701</v>
      </c>
      <c r="AP34" s="118">
        <f>'SS3-Orifice1 (4)'!AP67</f>
        <v>1427.2585949919201</v>
      </c>
      <c r="AQ34" s="118">
        <f>'SS3-Orifice1 (4)'!AQ67</f>
        <v>4424.6285756696398</v>
      </c>
      <c r="AR34" s="118">
        <f>'SS3-Orifice1 (4)'!AR67</f>
        <v>8477.5115471674508</v>
      </c>
      <c r="AS34" s="118">
        <f>'SS3-Orifice1 (4)'!AS67</f>
        <v>4404.4985224918701</v>
      </c>
      <c r="AT34" s="108">
        <f>'SS3-Orifice1 (4)'!AT67</f>
        <v>-8477.5115471674508</v>
      </c>
      <c r="AU34" s="109">
        <f t="shared" si="2"/>
        <v>0.21164792457156037</v>
      </c>
    </row>
    <row r="35" spans="5:47" ht="13" x14ac:dyDescent="0.6">
      <c r="E35" s="27">
        <v>1.2566370614359201E-3</v>
      </c>
      <c r="F35" s="121">
        <f t="shared" si="1"/>
        <v>4.0000000000000042E-2</v>
      </c>
      <c r="H35" s="106">
        <f t="shared" si="5"/>
        <v>8</v>
      </c>
      <c r="I35" s="107">
        <f>'SS3-Orifice1 (4)'!I68</f>
        <v>0.5</v>
      </c>
      <c r="J35" s="118">
        <f>'SS3-Orifice1 (4)'!J68</f>
        <v>6</v>
      </c>
      <c r="K35" s="118">
        <f>'SS3-Orifice1 (4)'!K68</f>
        <v>0.48244140000000002</v>
      </c>
      <c r="L35" s="118">
        <f>'SS3-Orifice1 (4)'!L68</f>
        <v>1.946567E-3</v>
      </c>
      <c r="M35" s="118">
        <f>'SS3-Orifice1 (4)'!M68</f>
        <v>9.7328349999999998E-4</v>
      </c>
      <c r="N35" s="118">
        <f>'SS3-Orifice1 (4)'!N68</f>
        <v>7</v>
      </c>
      <c r="O35" s="118">
        <f>'SS3-Orifice1 (4)'!O68</f>
        <v>2.8260000000000001</v>
      </c>
      <c r="P35" s="118">
        <f>'SS3-Orifice1 (4)'!P68</f>
        <v>1.946567E-3</v>
      </c>
      <c r="Q35" s="118">
        <f>'SS3-Orifice1 (4)'!Q68</f>
        <v>9.7328349999999998E-4</v>
      </c>
      <c r="R35" s="118">
        <f>'SS3-Orifice1 (4)'!R68</f>
        <v>7</v>
      </c>
      <c r="S35" s="118">
        <f>'SS3-Orifice1 (4)'!S68</f>
        <v>2.8260000000000001</v>
      </c>
      <c r="T35" s="118">
        <f>'SS3-Orifice1 (4)'!T68</f>
        <v>3.4720000000000001E-12</v>
      </c>
      <c r="U35" s="118">
        <f>'SS3-Orifice1 (4)'!U68</f>
        <v>6.3629999999999995E-8</v>
      </c>
      <c r="V35" s="118">
        <f>'SS3-Orifice1 (4)'!V68</f>
        <v>1.20774</v>
      </c>
      <c r="W35" s="118">
        <f>'SS3-Orifice1 (4)'!W68</f>
        <v>4.0000000000000042E-2</v>
      </c>
      <c r="X35" s="118">
        <f>'SS3-Orifice1 (4)'!X68</f>
        <v>299679266.65535998</v>
      </c>
      <c r="Y35" s="118">
        <f>'SS3-Orifice1 (4)'!Y68</f>
        <v>-50</v>
      </c>
      <c r="Z35" s="118">
        <f>'SS3-Orifice1 (4)'!Z68</f>
        <v>4</v>
      </c>
      <c r="AA35" s="118">
        <f>'SS3-Orifice1 (4)'!AA68</f>
        <v>0.114</v>
      </c>
      <c r="AB35" s="118">
        <f>'SS3-Orifice1 (4)'!AB68</f>
        <v>7.0000000000000007E-2</v>
      </c>
      <c r="AC35" s="118">
        <f>'SS3-Orifice1 (4)'!AC68</f>
        <v>4.0963129487949903</v>
      </c>
      <c r="AD35" s="118">
        <f>'SS3-Orifice1 (4)'!AD68</f>
        <v>0.595534656724233</v>
      </c>
      <c r="AE35" s="118">
        <f>'SS3-Orifice1 (4)'!AE68</f>
        <v>4.4022526389441703</v>
      </c>
      <c r="AF35" s="118">
        <f>'SS3-Orifice1 (4)'!AF68</f>
        <v>1.73418948010112</v>
      </c>
      <c r="AG35" s="118">
        <f>'SS3-Orifice1 (4)'!AG68</f>
        <v>5.5265789233293203</v>
      </c>
      <c r="AH35" s="118">
        <f>'SS3-Orifice1 (4)'!AH68</f>
        <v>5.5496787170848698</v>
      </c>
      <c r="AI35" s="118">
        <f>'SS3-Orifice1 (4)'!AI68</f>
        <v>0.358697243638192</v>
      </c>
      <c r="AJ35" s="118">
        <f>'SS3-Orifice1 (4)'!AJ68</f>
        <v>4.9897012354088099</v>
      </c>
      <c r="AK35" s="118">
        <f>'SS3-Orifice1 (4)'!AK68</f>
        <v>4.0963129487949903</v>
      </c>
      <c r="AL35" s="118">
        <f>'SS3-Orifice1 (4)'!AL68</f>
        <v>0.595534656724233</v>
      </c>
      <c r="AM35" s="118">
        <f>'SS3-Orifice1 (4)'!AM68</f>
        <v>261.31662228394202</v>
      </c>
      <c r="AN35" s="118">
        <f>'SS3-Orifice1 (4)'!AN68</f>
        <v>3.5007782920707502</v>
      </c>
      <c r="AO35" s="118">
        <f>'SS3-Orifice1 (4)'!AO68</f>
        <v>40909.746659731398</v>
      </c>
      <c r="AP35" s="118">
        <f>'SS3-Orifice1 (4)'!AP68</f>
        <v>1313.8836420611301</v>
      </c>
      <c r="AQ35" s="118">
        <f>'SS3-Orifice1 (4)'!AQ68</f>
        <v>4424.3571751741001</v>
      </c>
      <c r="AR35" s="118">
        <f>'SS3-Orifice1 (4)'!AR68</f>
        <v>8476.8611592737707</v>
      </c>
      <c r="AS35" s="118">
        <f>'SS3-Orifice1 (4)'!AS68</f>
        <v>4010.6075207331</v>
      </c>
      <c r="AT35" s="108">
        <f>'SS3-Orifice1 (4)'!AT68</f>
        <v>-8476.8611592737707</v>
      </c>
      <c r="AU35" s="109">
        <f t="shared" si="2"/>
        <v>0.14538309552238216</v>
      </c>
    </row>
    <row r="36" spans="5:47" ht="13" x14ac:dyDescent="0.6">
      <c r="E36" s="27">
        <v>1.73494454294496E-3</v>
      </c>
      <c r="F36" s="121">
        <f t="shared" si="1"/>
        <v>4.6999999999999952E-2</v>
      </c>
      <c r="H36" s="106">
        <f t="shared" si="5"/>
        <v>9</v>
      </c>
      <c r="I36" s="107">
        <f>'SS3-Orifice1 (4)'!I69</f>
        <v>0.5</v>
      </c>
      <c r="J36" s="118">
        <f>'SS3-Orifice1 (4)'!J69</f>
        <v>6</v>
      </c>
      <c r="K36" s="118">
        <f>'SS3-Orifice1 (4)'!K69</f>
        <v>0.48244140000000002</v>
      </c>
      <c r="L36" s="118">
        <f>'SS3-Orifice1 (4)'!L69</f>
        <v>1.946567E-3</v>
      </c>
      <c r="M36" s="118">
        <f>'SS3-Orifice1 (4)'!M69</f>
        <v>9.7328349999999998E-4</v>
      </c>
      <c r="N36" s="118">
        <f>'SS3-Orifice1 (4)'!N69</f>
        <v>7</v>
      </c>
      <c r="O36" s="118">
        <f>'SS3-Orifice1 (4)'!O69</f>
        <v>2.8260000000000001</v>
      </c>
      <c r="P36" s="118">
        <f>'SS3-Orifice1 (4)'!P69</f>
        <v>1.946567E-3</v>
      </c>
      <c r="Q36" s="118">
        <f>'SS3-Orifice1 (4)'!Q69</f>
        <v>9.7328349999999998E-4</v>
      </c>
      <c r="R36" s="118">
        <f>'SS3-Orifice1 (4)'!R69</f>
        <v>7</v>
      </c>
      <c r="S36" s="118">
        <f>'SS3-Orifice1 (4)'!S69</f>
        <v>2.8260000000000001</v>
      </c>
      <c r="T36" s="118">
        <f>'SS3-Orifice1 (4)'!T69</f>
        <v>3.4720000000000001E-12</v>
      </c>
      <c r="U36" s="118">
        <f>'SS3-Orifice1 (4)'!U69</f>
        <v>6.3629999999999995E-8</v>
      </c>
      <c r="V36" s="118">
        <f>'SS3-Orifice1 (4)'!V69</f>
        <v>1.20774</v>
      </c>
      <c r="W36" s="118">
        <f>'SS3-Orifice1 (4)'!W69</f>
        <v>4.6999999999999952E-2</v>
      </c>
      <c r="X36" s="118">
        <f>'SS3-Orifice1 (4)'!X69</f>
        <v>413744687.526057</v>
      </c>
      <c r="Y36" s="118">
        <f>'SS3-Orifice1 (4)'!Y69</f>
        <v>-50</v>
      </c>
      <c r="Z36" s="118">
        <f>'SS3-Orifice1 (4)'!Z69</f>
        <v>4</v>
      </c>
      <c r="AA36" s="118">
        <f>'SS3-Orifice1 (4)'!AA69</f>
        <v>0.114</v>
      </c>
      <c r="AB36" s="118">
        <f>'SS3-Orifice1 (4)'!AB69</f>
        <v>7.0000000000000007E-2</v>
      </c>
      <c r="AC36" s="118">
        <f>'SS3-Orifice1 (4)'!AC69</f>
        <v>5.1022787167645296</v>
      </c>
      <c r="AD36" s="118">
        <f>'SS3-Orifice1 (4)'!AD69</f>
        <v>0.49812198225528898</v>
      </c>
      <c r="AE36" s="118">
        <f>'SS3-Orifice1 (4)'!AE69</f>
        <v>4.3859648875138699</v>
      </c>
      <c r="AF36" s="118">
        <f>'SS3-Orifice1 (4)'!AF69</f>
        <v>1.74802817506026</v>
      </c>
      <c r="AG36" s="118">
        <f>'SS3-Orifice1 (4)'!AG69</f>
        <v>5.5333219395849396</v>
      </c>
      <c r="AH36" s="118">
        <f>'SS3-Orifice1 (4)'!AH69</f>
        <v>5.5447688481759601</v>
      </c>
      <c r="AI36" s="118">
        <f>'SS3-Orifice1 (4)'!AI69</f>
        <v>0.29361107726265101</v>
      </c>
      <c r="AJ36" s="118">
        <f>'SS3-Orifice1 (4)'!AJ69</f>
        <v>6.5153948892803699</v>
      </c>
      <c r="AK36" s="118">
        <f>'SS3-Orifice1 (4)'!AK69</f>
        <v>5.1022787167645296</v>
      </c>
      <c r="AL36" s="118">
        <f>'SS3-Orifice1 (4)'!AL69</f>
        <v>0.49812198225528898</v>
      </c>
      <c r="AM36" s="118">
        <f>'SS3-Orifice1 (4)'!AM69</f>
        <v>252.33859833173599</v>
      </c>
      <c r="AN36" s="118">
        <f>'SS3-Orifice1 (4)'!AN69</f>
        <v>4.6041567345092398</v>
      </c>
      <c r="AO36" s="118">
        <f>'SS3-Orifice1 (4)'!AO69</f>
        <v>38759.487229938502</v>
      </c>
      <c r="AP36" s="118">
        <f>'SS3-Orifice1 (4)'!AP69</f>
        <v>1266.06653935342</v>
      </c>
      <c r="AQ36" s="118">
        <f>'SS3-Orifice1 (4)'!AQ69</f>
        <v>4424.1960350915097</v>
      </c>
      <c r="AR36" s="118">
        <f>'SS3-Orifice1 (4)'!AR69</f>
        <v>8476.7971170222809</v>
      </c>
      <c r="AS36" s="118">
        <f>'SS3-Orifice1 (4)'!AS69</f>
        <v>3838.40770390137</v>
      </c>
      <c r="AT36" s="108">
        <f>'SS3-Orifice1 (4)'!AT69</f>
        <v>-8476.7971170222809</v>
      </c>
      <c r="AU36" s="109">
        <f t="shared" si="2"/>
        <v>9.7627356306234758E-2</v>
      </c>
    </row>
    <row r="37" spans="5:47" ht="13" x14ac:dyDescent="0.6">
      <c r="E37" s="27">
        <v>3.1172453105244701E-3</v>
      </c>
      <c r="F37" s="121">
        <f t="shared" si="1"/>
        <v>6.2999999999999987E-2</v>
      </c>
      <c r="H37" s="106">
        <f t="shared" si="5"/>
        <v>10</v>
      </c>
      <c r="I37" s="107">
        <f>'SS3-Orifice1 (4)'!I70</f>
        <v>0.5</v>
      </c>
      <c r="J37" s="118">
        <f>'SS3-Orifice1 (4)'!J70</f>
        <v>6</v>
      </c>
      <c r="K37" s="118">
        <f>'SS3-Orifice1 (4)'!K70</f>
        <v>0.48244140000000002</v>
      </c>
      <c r="L37" s="118">
        <f>'SS3-Orifice1 (4)'!L70</f>
        <v>1.946567E-3</v>
      </c>
      <c r="M37" s="118">
        <f>'SS3-Orifice1 (4)'!M70</f>
        <v>9.7328349999999998E-4</v>
      </c>
      <c r="N37" s="118">
        <f>'SS3-Orifice1 (4)'!N70</f>
        <v>7</v>
      </c>
      <c r="O37" s="118">
        <f>'SS3-Orifice1 (4)'!O70</f>
        <v>2.8260000000000001</v>
      </c>
      <c r="P37" s="118">
        <f>'SS3-Orifice1 (4)'!P70</f>
        <v>1.946567E-3</v>
      </c>
      <c r="Q37" s="118">
        <f>'SS3-Orifice1 (4)'!Q70</f>
        <v>9.7328349999999998E-4</v>
      </c>
      <c r="R37" s="118">
        <f>'SS3-Orifice1 (4)'!R70</f>
        <v>7</v>
      </c>
      <c r="S37" s="118">
        <f>'SS3-Orifice1 (4)'!S70</f>
        <v>2.8260000000000001</v>
      </c>
      <c r="T37" s="118">
        <f>'SS3-Orifice1 (4)'!T70</f>
        <v>3.4720000000000001E-12</v>
      </c>
      <c r="U37" s="118">
        <f>'SS3-Orifice1 (4)'!U70</f>
        <v>6.3629999999999995E-8</v>
      </c>
      <c r="V37" s="118">
        <f>'SS3-Orifice1 (4)'!V70</f>
        <v>1.20774</v>
      </c>
      <c r="W37" s="118">
        <f>'SS3-Orifice1 (4)'!W70</f>
        <v>6.2999999999999987E-2</v>
      </c>
      <c r="X37" s="118">
        <f>'SS3-Orifice1 (4)'!X70</f>
        <v>743391880.84695303</v>
      </c>
      <c r="Y37" s="118">
        <f>'SS3-Orifice1 (4)'!Y70</f>
        <v>-50</v>
      </c>
      <c r="Z37" s="118">
        <f>'SS3-Orifice1 (4)'!Z70</f>
        <v>4</v>
      </c>
      <c r="AA37" s="118">
        <f>'SS3-Orifice1 (4)'!AA70</f>
        <v>0.114</v>
      </c>
      <c r="AB37" s="118">
        <f>'SS3-Orifice1 (4)'!AB70</f>
        <v>7.0000000000000007E-2</v>
      </c>
      <c r="AC37" s="118">
        <f>'SS3-Orifice1 (4)'!AC70</f>
        <v>7.1872239920064498</v>
      </c>
      <c r="AD37" s="118">
        <f>'SS3-Orifice1 (4)'!AD70</f>
        <v>0.32109247052718598</v>
      </c>
      <c r="AE37" s="118">
        <f>'SS3-Orifice1 (4)'!AE70</f>
        <v>4.3859648719359399</v>
      </c>
      <c r="AF37" s="118">
        <f>'SS3-Orifice1 (4)'!AF70</f>
        <v>1.6721139790113899</v>
      </c>
      <c r="AG37" s="118">
        <f>'SS3-Orifice1 (4)'!AG70</f>
        <v>5.5561964557840202</v>
      </c>
      <c r="AH37" s="118">
        <f>'SS3-Orifice1 (4)'!AH70</f>
        <v>5.5553184036729801</v>
      </c>
      <c r="AI37" s="118">
        <f>'SS3-Orifice1 (4)'!AI70</f>
        <v>0.18461672003587501</v>
      </c>
      <c r="AJ37" s="118">
        <f>'SS3-Orifice1 (4)'!AJ70</f>
        <v>10.9239189548419</v>
      </c>
      <c r="AK37" s="118">
        <f>'SS3-Orifice1 (4)'!AK70</f>
        <v>7.1872239920064498</v>
      </c>
      <c r="AL37" s="118">
        <f>'SS3-Orifice1 (4)'!AL70</f>
        <v>0.32109247052718598</v>
      </c>
      <c r="AM37" s="118">
        <f>'SS3-Orifice1 (4)'!AM70</f>
        <v>279.924063420408</v>
      </c>
      <c r="AN37" s="118">
        <f>'SS3-Orifice1 (4)'!AN70</f>
        <v>6.8661315214792698</v>
      </c>
      <c r="AO37" s="118">
        <f>'SS3-Orifice1 (4)'!AO70</f>
        <v>36623.7574914816</v>
      </c>
      <c r="AP37" s="118">
        <f>'SS3-Orifice1 (4)'!AP70</f>
        <v>993.25596031334203</v>
      </c>
      <c r="AQ37" s="118">
        <f>'SS3-Orifice1 (4)'!AQ70</f>
        <v>4018.1849097776599</v>
      </c>
      <c r="AR37" s="118">
        <f>'SS3-Orifice1 (4)'!AR70</f>
        <v>8475.2980005650807</v>
      </c>
      <c r="AS37" s="118">
        <f>'SS3-Orifice1 (4)'!AS70</f>
        <v>3094.9827669640899</v>
      </c>
      <c r="AT37" s="108">
        <f>'SS3-Orifice1 (4)'!AT70</f>
        <v>-8475.2980005650807</v>
      </c>
      <c r="AU37" s="109">
        <f t="shared" si="2"/>
        <v>4.4675450616858667E-2</v>
      </c>
    </row>
    <row r="38" spans="5:47" ht="13.75" thickBot="1" x14ac:dyDescent="0.75">
      <c r="E38" s="111">
        <v>1.22718463030851E-2</v>
      </c>
      <c r="F38" s="122">
        <f t="shared" ref="F38:F69" si="6">2*SQRT(E38/PI())</f>
        <v>0.12499999999999985</v>
      </c>
      <c r="H38" s="110">
        <f t="shared" si="5"/>
        <v>11</v>
      </c>
      <c r="I38" s="111">
        <f>'SS3-Orifice1 (4)'!I71</f>
        <v>0.5</v>
      </c>
      <c r="J38" s="112">
        <f>'SS3-Orifice1 (4)'!J71</f>
        <v>6</v>
      </c>
      <c r="K38" s="112">
        <f>'SS3-Orifice1 (4)'!K71</f>
        <v>0.48244140000000002</v>
      </c>
      <c r="L38" s="112">
        <f>'SS3-Orifice1 (4)'!L71</f>
        <v>1.946567E-3</v>
      </c>
      <c r="M38" s="112">
        <f>'SS3-Orifice1 (4)'!M71</f>
        <v>9.7328349999999998E-4</v>
      </c>
      <c r="N38" s="112">
        <f>'SS3-Orifice1 (4)'!N71</f>
        <v>7</v>
      </c>
      <c r="O38" s="112">
        <f>'SS3-Orifice1 (4)'!O71</f>
        <v>2.8260000000000001</v>
      </c>
      <c r="P38" s="112">
        <f>'SS3-Orifice1 (4)'!P71</f>
        <v>1.946567E-3</v>
      </c>
      <c r="Q38" s="112">
        <f>'SS3-Orifice1 (4)'!Q71</f>
        <v>9.7328349999999998E-4</v>
      </c>
      <c r="R38" s="112">
        <f>'SS3-Orifice1 (4)'!R71</f>
        <v>7</v>
      </c>
      <c r="S38" s="112">
        <f>'SS3-Orifice1 (4)'!S71</f>
        <v>2.8260000000000001</v>
      </c>
      <c r="T38" s="112">
        <f>'SS3-Orifice1 (4)'!T71</f>
        <v>3.4720000000000001E-12</v>
      </c>
      <c r="U38" s="112">
        <f>'SS3-Orifice1 (4)'!U71</f>
        <v>6.3629999999999995E-8</v>
      </c>
      <c r="V38" s="112">
        <f>'SS3-Orifice1 (4)'!V71</f>
        <v>1.20774</v>
      </c>
      <c r="W38" s="112">
        <f>'SS3-Orifice1 (4)'!W71</f>
        <v>0.12499999999999985</v>
      </c>
      <c r="X38" s="112">
        <f>'SS3-Orifice1 (4)'!X71</f>
        <v>2926555338.4312501</v>
      </c>
      <c r="Y38" s="112">
        <f>'SS3-Orifice1 (4)'!Y71</f>
        <v>-50</v>
      </c>
      <c r="Z38" s="112">
        <f>'SS3-Orifice1 (4)'!Z71</f>
        <v>4</v>
      </c>
      <c r="AA38" s="112">
        <f>'SS3-Orifice1 (4)'!AA71</f>
        <v>0.114</v>
      </c>
      <c r="AB38" s="112">
        <f>'SS3-Orifice1 (4)'!AB71</f>
        <v>7.0000000000000007E-2</v>
      </c>
      <c r="AC38" s="112">
        <f>'SS3-Orifice1 (4)'!AC71</f>
        <v>8.1761991434858707</v>
      </c>
      <c r="AD38" s="112">
        <f>'SS3-Orifice1 (4)'!AD71</f>
        <v>1.03269518503405E-6</v>
      </c>
      <c r="AE38" s="112">
        <f>'SS3-Orifice1 (4)'!AE71</f>
        <v>4.3859641118328501</v>
      </c>
      <c r="AF38" s="112">
        <f>'SS3-Orifice1 (4)'!AF71</f>
        <v>1.52403195220646</v>
      </c>
      <c r="AG38" s="112">
        <f>'SS3-Orifice1 (4)'!AG71</f>
        <v>5.5405337414601696</v>
      </c>
      <c r="AH38" s="112">
        <f>'SS3-Orifice1 (4)'!AH71</f>
        <v>5.5419201416190802</v>
      </c>
      <c r="AI38" s="112">
        <f>'SS3-Orifice1 (4)'!AI71</f>
        <v>6.6453716042986304E-7</v>
      </c>
      <c r="AJ38" s="112">
        <f>'SS3-Orifice1 (4)'!AJ71</f>
        <v>23.690653576350201</v>
      </c>
      <c r="AK38" s="112">
        <f>'SS3-Orifice1 (4)'!AK71</f>
        <v>8.1761991434858707</v>
      </c>
      <c r="AL38" s="112">
        <f>'SS3-Orifice1 (4)'!AL71</f>
        <v>1.03269518503405E-6</v>
      </c>
      <c r="AM38" s="112">
        <f>'SS3-Orifice1 (4)'!AM71</f>
        <v>0</v>
      </c>
      <c r="AN38" s="112">
        <f>'SS3-Orifice1 (4)'!AN71</f>
        <v>8.1761981107906792</v>
      </c>
      <c r="AO38" s="112">
        <f>'SS3-Orifice1 (4)'!AO71</f>
        <v>35000.004420677098</v>
      </c>
      <c r="AP38" s="112">
        <f>'SS3-Orifice1 (4)'!AP71</f>
        <v>244.03593355207099</v>
      </c>
      <c r="AQ38" s="112">
        <f>'SS3-Orifice1 (4)'!AQ71</f>
        <v>1550.2833410446699</v>
      </c>
      <c r="AR38" s="112">
        <f>'SS3-Orifice1 (4)'!AR71</f>
        <v>3108.2337895165301</v>
      </c>
      <c r="AS38" s="112">
        <f>'SS3-Orifice1 (4)'!AS71</f>
        <v>664.96935076333</v>
      </c>
      <c r="AT38" s="113">
        <f>'SS3-Orifice1 (4)'!AT71</f>
        <v>-3108.2337895165301</v>
      </c>
      <c r="AU38" s="114">
        <f t="shared" ref="AU38:AU69" si="7">AL38/AK38</f>
        <v>1.263050430782153E-7</v>
      </c>
    </row>
    <row r="39" spans="5:47" ht="22.75" x14ac:dyDescent="0.95">
      <c r="E39" s="119">
        <v>7.85398163397448E-5</v>
      </c>
      <c r="F39" s="120">
        <f t="shared" si="6"/>
        <v>9.9999999999999985E-3</v>
      </c>
      <c r="G39" s="79" t="s">
        <v>86</v>
      </c>
      <c r="H39" s="101">
        <v>1</v>
      </c>
      <c r="I39" s="107">
        <f>'SS4-Orifice1 (4)'!I61</f>
        <v>0.75</v>
      </c>
      <c r="J39" s="118">
        <f>'SS4-Orifice1 (4)'!J61</f>
        <v>7</v>
      </c>
      <c r="K39" s="118">
        <f>'SS4-Orifice1 (4)'!K61</f>
        <v>0.48244140000000002</v>
      </c>
      <c r="L39" s="118">
        <f>'SS4-Orifice1 (4)'!L61</f>
        <v>1.946567E-3</v>
      </c>
      <c r="M39" s="118">
        <f>'SS4-Orifice1 (4)'!M61</f>
        <v>9.7328349999999998E-4</v>
      </c>
      <c r="N39" s="118">
        <f>'SS4-Orifice1 (4)'!N61</f>
        <v>7</v>
      </c>
      <c r="O39" s="118">
        <f>'SS4-Orifice1 (4)'!O61</f>
        <v>2.8260000000000001</v>
      </c>
      <c r="P39" s="118">
        <f>'SS4-Orifice1 (4)'!P61</f>
        <v>1.946567E-3</v>
      </c>
      <c r="Q39" s="118">
        <f>'SS4-Orifice1 (4)'!Q61</f>
        <v>9.7328349999999998E-4</v>
      </c>
      <c r="R39" s="118">
        <f>'SS4-Orifice1 (4)'!R61</f>
        <v>7</v>
      </c>
      <c r="S39" s="118">
        <f>'SS4-Orifice1 (4)'!S61</f>
        <v>2.8260000000000001</v>
      </c>
      <c r="T39" s="118">
        <f>'SS4-Orifice1 (4)'!T61</f>
        <v>3.4720000000000001E-12</v>
      </c>
      <c r="U39" s="118">
        <f>'SS4-Orifice1 (4)'!U61</f>
        <v>6.3629999999999995E-8</v>
      </c>
      <c r="V39" s="118">
        <f>'SS4-Orifice1 (4)'!V61</f>
        <v>1.20774</v>
      </c>
      <c r="W39" s="118">
        <f>'SS4-Orifice1 (4)'!W61</f>
        <v>9.9999999999999985E-3</v>
      </c>
      <c r="X39" s="118">
        <f>'SS4-Orifice1 (4)'!X61</f>
        <v>18729954.165959999</v>
      </c>
      <c r="Y39" s="118">
        <f>'SS4-Orifice1 (4)'!Y61</f>
        <v>-50</v>
      </c>
      <c r="Z39" s="118">
        <f>'SS4-Orifice1 (4)'!Z61</f>
        <v>4</v>
      </c>
      <c r="AA39" s="118">
        <f>'SS4-Orifice1 (4)'!AA61</f>
        <v>0.114</v>
      </c>
      <c r="AB39" s="118">
        <f>'SS4-Orifice1 (4)'!AB61</f>
        <v>7.0000000000000007E-2</v>
      </c>
      <c r="AC39" s="118">
        <f>'SS4-Orifice1 (4)'!AC61</f>
        <v>1.11673330227154</v>
      </c>
      <c r="AD39" s="118">
        <f>'SS4-Orifice1 (4)'!AD61</f>
        <v>0.87428242983042403</v>
      </c>
      <c r="AE39" s="118">
        <f>'SS4-Orifice1 (4)'!AE61</f>
        <v>5.6934060363622798</v>
      </c>
      <c r="AF39" s="118">
        <f>'SS4-Orifice1 (4)'!AF61</f>
        <v>2.4864456937376902</v>
      </c>
      <c r="AG39" s="118">
        <f>'SS4-Orifice1 (4)'!AG61</f>
        <v>5.6099041469234097</v>
      </c>
      <c r="AH39" s="118">
        <f>'SS4-Orifice1 (4)'!AH61</f>
        <v>5.5980376324953101</v>
      </c>
      <c r="AI39" s="118">
        <f>'SS4-Orifice1 (4)'!AI61</f>
        <v>0.56205887593161497</v>
      </c>
      <c r="AJ39" s="118">
        <f>'SS4-Orifice1 (4)'!AJ61</f>
        <v>1.2320404954661901</v>
      </c>
      <c r="AK39" s="118">
        <f>'SS4-Orifice1 (4)'!AK61</f>
        <v>1.11673330227154</v>
      </c>
      <c r="AL39" s="118">
        <f>'SS4-Orifice1 (4)'!AL61</f>
        <v>0.87428242983042403</v>
      </c>
      <c r="AM39" s="118">
        <f>'SS4-Orifice1 (4)'!AM61</f>
        <v>183.57926311243801</v>
      </c>
      <c r="AN39" s="118">
        <f>'SS4-Orifice1 (4)'!AN61</f>
        <v>0.24245087244111799</v>
      </c>
      <c r="AO39" s="118">
        <f>'SS4-Orifice1 (4)'!AO61</f>
        <v>160550.91166991601</v>
      </c>
      <c r="AP39" s="118">
        <f>'SS4-Orifice1 (4)'!AP61</f>
        <v>1994.9951890072</v>
      </c>
      <c r="AQ39" s="118">
        <f>'SS4-Orifice1 (4)'!AQ61</f>
        <v>5710.3969533011696</v>
      </c>
      <c r="AR39" s="118">
        <f>'SS4-Orifice1 (4)'!AR61</f>
        <v>8494.4093023455498</v>
      </c>
      <c r="AS39" s="118">
        <f>'SS4-Orifice1 (4)'!AS61</f>
        <v>4823.0678202872396</v>
      </c>
      <c r="AT39" s="108">
        <f>'SS4-Orifice1 (4)'!AT61</f>
        <v>-8494.4093023455498</v>
      </c>
      <c r="AU39" s="115">
        <f t="shared" si="7"/>
        <v>0.78289277131079715</v>
      </c>
    </row>
    <row r="40" spans="5:47" ht="13" x14ac:dyDescent="0.6">
      <c r="E40" s="27">
        <v>2.0106192982974699E-4</v>
      </c>
      <c r="F40" s="121">
        <f t="shared" si="6"/>
        <v>1.6000000000000011E-2</v>
      </c>
      <c r="H40" s="106">
        <f t="shared" ref="H40:H49" si="8">H39+1</f>
        <v>2</v>
      </c>
      <c r="I40" s="107">
        <f>'SS4-Orifice1 (4)'!I62</f>
        <v>0.75</v>
      </c>
      <c r="J40" s="118">
        <f>'SS4-Orifice1 (4)'!J62</f>
        <v>7</v>
      </c>
      <c r="K40" s="118">
        <f>'SS4-Orifice1 (4)'!K62</f>
        <v>0.48244140000000002</v>
      </c>
      <c r="L40" s="118">
        <f>'SS4-Orifice1 (4)'!L62</f>
        <v>1.946567E-3</v>
      </c>
      <c r="M40" s="118">
        <f>'SS4-Orifice1 (4)'!M62</f>
        <v>9.7328349999999998E-4</v>
      </c>
      <c r="N40" s="118">
        <f>'SS4-Orifice1 (4)'!N62</f>
        <v>7</v>
      </c>
      <c r="O40" s="118">
        <f>'SS4-Orifice1 (4)'!O62</f>
        <v>2.8260000000000001</v>
      </c>
      <c r="P40" s="118">
        <f>'SS4-Orifice1 (4)'!P62</f>
        <v>1.946567E-3</v>
      </c>
      <c r="Q40" s="118">
        <f>'SS4-Orifice1 (4)'!Q62</f>
        <v>9.7328349999999998E-4</v>
      </c>
      <c r="R40" s="118">
        <f>'SS4-Orifice1 (4)'!R62</f>
        <v>7</v>
      </c>
      <c r="S40" s="118">
        <f>'SS4-Orifice1 (4)'!S62</f>
        <v>2.8260000000000001</v>
      </c>
      <c r="T40" s="118">
        <f>'SS4-Orifice1 (4)'!T62</f>
        <v>3.4720000000000001E-12</v>
      </c>
      <c r="U40" s="118">
        <f>'SS4-Orifice1 (4)'!U62</f>
        <v>6.3629999999999995E-8</v>
      </c>
      <c r="V40" s="118">
        <f>'SS4-Orifice1 (4)'!V62</f>
        <v>1.20774</v>
      </c>
      <c r="W40" s="118">
        <f>'SS4-Orifice1 (4)'!W62</f>
        <v>1.6000000000000011E-2</v>
      </c>
      <c r="X40" s="118">
        <f>'SS4-Orifice1 (4)'!X62</f>
        <v>47948682.664857604</v>
      </c>
      <c r="Y40" s="118">
        <f>'SS4-Orifice1 (4)'!Y62</f>
        <v>-50</v>
      </c>
      <c r="Z40" s="118">
        <f>'SS4-Orifice1 (4)'!Z62</f>
        <v>4</v>
      </c>
      <c r="AA40" s="118">
        <f>'SS4-Orifice1 (4)'!AA62</f>
        <v>0.114</v>
      </c>
      <c r="AB40" s="118">
        <f>'SS4-Orifice1 (4)'!AB62</f>
        <v>7.0000000000000007E-2</v>
      </c>
      <c r="AC40" s="118">
        <f>'SS4-Orifice1 (4)'!AC62</f>
        <v>1.4796964572014599</v>
      </c>
      <c r="AD40" s="118">
        <f>'SS4-Orifice1 (4)'!AD62</f>
        <v>0.86177794617623704</v>
      </c>
      <c r="AE40" s="118">
        <f>'SS4-Orifice1 (4)'!AE62</f>
        <v>5.6932622429060702</v>
      </c>
      <c r="AF40" s="118">
        <f>'SS4-Orifice1 (4)'!AF62</f>
        <v>2.7700984613352801</v>
      </c>
      <c r="AG40" s="118">
        <f>'SS4-Orifice1 (4)'!AG62</f>
        <v>5.5536964833431597</v>
      </c>
      <c r="AH40" s="118">
        <f>'SS4-Orifice1 (4)'!AH62</f>
        <v>5.5354713545812197</v>
      </c>
      <c r="AI40" s="118">
        <f>'SS4-Orifice1 (4)'!AI62</f>
        <v>0.53634380989645503</v>
      </c>
      <c r="AJ40" s="118">
        <f>'SS4-Orifice1 (4)'!AJ62</f>
        <v>1.6229282460469601</v>
      </c>
      <c r="AK40" s="118">
        <f>'SS4-Orifice1 (4)'!AK62</f>
        <v>1.4796964572014599</v>
      </c>
      <c r="AL40" s="118">
        <f>'SS4-Orifice1 (4)'!AL62</f>
        <v>0.86177794617623704</v>
      </c>
      <c r="AM40" s="118">
        <f>'SS4-Orifice1 (4)'!AM62</f>
        <v>186.19960882239701</v>
      </c>
      <c r="AN40" s="118">
        <f>'SS4-Orifice1 (4)'!AN62</f>
        <v>0.61791851102522699</v>
      </c>
      <c r="AO40" s="118">
        <f>'SS4-Orifice1 (4)'!AO62</f>
        <v>83554.210843847293</v>
      </c>
      <c r="AP40" s="118">
        <f>'SS4-Orifice1 (4)'!AP62</f>
        <v>1626.1326979927301</v>
      </c>
      <c r="AQ40" s="118">
        <f>'SS4-Orifice1 (4)'!AQ62</f>
        <v>5710.5191776654401</v>
      </c>
      <c r="AR40" s="118">
        <f>'SS4-Orifice1 (4)'!AR62</f>
        <v>8494.4269878252999</v>
      </c>
      <c r="AS40" s="118">
        <f>'SS4-Orifice1 (4)'!AS62</f>
        <v>3779.0970408318599</v>
      </c>
      <c r="AT40" s="108">
        <f>'SS4-Orifice1 (4)'!AT62</f>
        <v>-8494.4269878252999</v>
      </c>
      <c r="AU40" s="109">
        <f t="shared" si="7"/>
        <v>0.58240184463650868</v>
      </c>
    </row>
    <row r="41" spans="5:47" ht="13" x14ac:dyDescent="0.6">
      <c r="E41" s="27">
        <v>2.54469004940773E-4</v>
      </c>
      <c r="F41" s="121">
        <f t="shared" si="6"/>
        <v>1.7999999999999992E-2</v>
      </c>
      <c r="H41" s="106">
        <f t="shared" si="8"/>
        <v>3</v>
      </c>
      <c r="I41" s="107">
        <f>'SS4-Orifice1 (4)'!I63</f>
        <v>0.75</v>
      </c>
      <c r="J41" s="118">
        <f>'SS4-Orifice1 (4)'!J63</f>
        <v>7</v>
      </c>
      <c r="K41" s="118">
        <f>'SS4-Orifice1 (4)'!K63</f>
        <v>0.48244140000000002</v>
      </c>
      <c r="L41" s="118">
        <f>'SS4-Orifice1 (4)'!L63</f>
        <v>1.946567E-3</v>
      </c>
      <c r="M41" s="118">
        <f>'SS4-Orifice1 (4)'!M63</f>
        <v>9.7328349999999998E-4</v>
      </c>
      <c r="N41" s="118">
        <f>'SS4-Orifice1 (4)'!N63</f>
        <v>7</v>
      </c>
      <c r="O41" s="118">
        <f>'SS4-Orifice1 (4)'!O63</f>
        <v>2.8260000000000001</v>
      </c>
      <c r="P41" s="118">
        <f>'SS4-Orifice1 (4)'!P63</f>
        <v>1.946567E-3</v>
      </c>
      <c r="Q41" s="118">
        <f>'SS4-Orifice1 (4)'!Q63</f>
        <v>9.7328349999999998E-4</v>
      </c>
      <c r="R41" s="118">
        <f>'SS4-Orifice1 (4)'!R63</f>
        <v>7</v>
      </c>
      <c r="S41" s="118">
        <f>'SS4-Orifice1 (4)'!S63</f>
        <v>2.8260000000000001</v>
      </c>
      <c r="T41" s="118">
        <f>'SS4-Orifice1 (4)'!T63</f>
        <v>3.4720000000000001E-12</v>
      </c>
      <c r="U41" s="118">
        <f>'SS4-Orifice1 (4)'!U63</f>
        <v>6.3629999999999995E-8</v>
      </c>
      <c r="V41" s="118">
        <f>'SS4-Orifice1 (4)'!V63</f>
        <v>1.20774</v>
      </c>
      <c r="W41" s="118">
        <f>'SS4-Orifice1 (4)'!W63</f>
        <v>1.7999999999999992E-2</v>
      </c>
      <c r="X41" s="118">
        <f>'SS4-Orifice1 (4)'!X63</f>
        <v>60685051.497710504</v>
      </c>
      <c r="Y41" s="118">
        <f>'SS4-Orifice1 (4)'!Y63</f>
        <v>-50</v>
      </c>
      <c r="Z41" s="118">
        <f>'SS4-Orifice1 (4)'!Z63</f>
        <v>4</v>
      </c>
      <c r="AA41" s="118">
        <f>'SS4-Orifice1 (4)'!AA63</f>
        <v>0.114</v>
      </c>
      <c r="AB41" s="118">
        <f>'SS4-Orifice1 (4)'!AB63</f>
        <v>7.0000000000000007E-2</v>
      </c>
      <c r="AC41" s="118">
        <f>'SS4-Orifice1 (4)'!AC63</f>
        <v>1.62505398488738</v>
      </c>
      <c r="AD41" s="118">
        <f>'SS4-Orifice1 (4)'!AD63</f>
        <v>0.84692807281901406</v>
      </c>
      <c r="AE41" s="118">
        <f>'SS4-Orifice1 (4)'!AE63</f>
        <v>5.6934419847263298</v>
      </c>
      <c r="AF41" s="118">
        <f>'SS4-Orifice1 (4)'!AF63</f>
        <v>2.6974457192891999</v>
      </c>
      <c r="AG41" s="118">
        <f>'SS4-Orifice1 (4)'!AG63</f>
        <v>5.5830807232200002</v>
      </c>
      <c r="AH41" s="118">
        <f>'SS4-Orifice1 (4)'!AH63</f>
        <v>5.58277184697375</v>
      </c>
      <c r="AI41" s="118">
        <f>'SS4-Orifice1 (4)'!AI63</f>
        <v>0.525341336357947</v>
      </c>
      <c r="AJ41" s="118">
        <f>'SS4-Orifice1 (4)'!AJ63</f>
        <v>1.7933145013266201</v>
      </c>
      <c r="AK41" s="118">
        <f>'SS4-Orifice1 (4)'!AK63</f>
        <v>1.62505398488738</v>
      </c>
      <c r="AL41" s="118">
        <f>'SS4-Orifice1 (4)'!AL63</f>
        <v>0.84692807281901406</v>
      </c>
      <c r="AM41" s="118">
        <f>'SS4-Orifice1 (4)'!AM63</f>
        <v>189.42448397946001</v>
      </c>
      <c r="AN41" s="118">
        <f>'SS4-Orifice1 (4)'!AN63</f>
        <v>0.77812591206836701</v>
      </c>
      <c r="AO41" s="118">
        <f>'SS4-Orifice1 (4)'!AO63</f>
        <v>72889.550859070907</v>
      </c>
      <c r="AP41" s="118">
        <f>'SS4-Orifice1 (4)'!AP63</f>
        <v>1977.6973576932401</v>
      </c>
      <c r="AQ41" s="118">
        <f>'SS4-Orifice1 (4)'!AQ63</f>
        <v>5710.12356399483</v>
      </c>
      <c r="AR41" s="118">
        <f>'SS4-Orifice1 (4)'!AR63</f>
        <v>8494.3272764279991</v>
      </c>
      <c r="AS41" s="118">
        <f>'SS4-Orifice1 (4)'!AS63</f>
        <v>4806.39815178152</v>
      </c>
      <c r="AT41" s="108">
        <f>'SS4-Orifice1 (4)'!AT63</f>
        <v>-8494.3272764279991</v>
      </c>
      <c r="AU41" s="109">
        <f t="shared" si="7"/>
        <v>0.52116919234391357</v>
      </c>
    </row>
    <row r="42" spans="5:47" ht="13" x14ac:dyDescent="0.6">
      <c r="E42" s="27">
        <v>3.1415926535897898E-4</v>
      </c>
      <c r="F42" s="121">
        <f t="shared" si="6"/>
        <v>1.999999999999999E-2</v>
      </c>
      <c r="H42" s="106">
        <f t="shared" si="8"/>
        <v>4</v>
      </c>
      <c r="I42" s="107">
        <f>'SS4-Orifice1 (4)'!I64</f>
        <v>0.75</v>
      </c>
      <c r="J42" s="118">
        <f>'SS4-Orifice1 (4)'!J64</f>
        <v>7</v>
      </c>
      <c r="K42" s="118">
        <f>'SS4-Orifice1 (4)'!K64</f>
        <v>0.48244140000000002</v>
      </c>
      <c r="L42" s="118">
        <f>'SS4-Orifice1 (4)'!L64</f>
        <v>1.946567E-3</v>
      </c>
      <c r="M42" s="118">
        <f>'SS4-Orifice1 (4)'!M64</f>
        <v>9.7328349999999998E-4</v>
      </c>
      <c r="N42" s="118">
        <f>'SS4-Orifice1 (4)'!N64</f>
        <v>7</v>
      </c>
      <c r="O42" s="118">
        <f>'SS4-Orifice1 (4)'!O64</f>
        <v>2.8260000000000001</v>
      </c>
      <c r="P42" s="118">
        <f>'SS4-Orifice1 (4)'!P64</f>
        <v>1.946567E-3</v>
      </c>
      <c r="Q42" s="118">
        <f>'SS4-Orifice1 (4)'!Q64</f>
        <v>9.7328349999999998E-4</v>
      </c>
      <c r="R42" s="118">
        <f>'SS4-Orifice1 (4)'!R64</f>
        <v>7</v>
      </c>
      <c r="S42" s="118">
        <f>'SS4-Orifice1 (4)'!S64</f>
        <v>2.8260000000000001</v>
      </c>
      <c r="T42" s="118">
        <f>'SS4-Orifice1 (4)'!T64</f>
        <v>3.4720000000000001E-12</v>
      </c>
      <c r="U42" s="118">
        <f>'SS4-Orifice1 (4)'!U64</f>
        <v>6.3629999999999995E-8</v>
      </c>
      <c r="V42" s="118">
        <f>'SS4-Orifice1 (4)'!V64</f>
        <v>1.20774</v>
      </c>
      <c r="W42" s="118">
        <f>'SS4-Orifice1 (4)'!W64</f>
        <v>1.999999999999999E-2</v>
      </c>
      <c r="X42" s="118">
        <f>'SS4-Orifice1 (4)'!X64</f>
        <v>74919816.6638401</v>
      </c>
      <c r="Y42" s="118">
        <f>'SS4-Orifice1 (4)'!Y64</f>
        <v>-50</v>
      </c>
      <c r="Z42" s="118">
        <f>'SS4-Orifice1 (4)'!Z64</f>
        <v>4</v>
      </c>
      <c r="AA42" s="118">
        <f>'SS4-Orifice1 (4)'!AA64</f>
        <v>0.114</v>
      </c>
      <c r="AB42" s="118">
        <f>'SS4-Orifice1 (4)'!AB64</f>
        <v>7.0000000000000007E-2</v>
      </c>
      <c r="AC42" s="118">
        <f>'SS4-Orifice1 (4)'!AC64</f>
        <v>1.79099643111277</v>
      </c>
      <c r="AD42" s="118">
        <f>'SS4-Orifice1 (4)'!AD64</f>
        <v>0.83445841329574699</v>
      </c>
      <c r="AE42" s="118">
        <f>'SS4-Orifice1 (4)'!AE64</f>
        <v>5.6934459789889997</v>
      </c>
      <c r="AF42" s="118">
        <f>'SS4-Orifice1 (4)'!AF64</f>
        <v>2.7537235588577902</v>
      </c>
      <c r="AG42" s="118">
        <f>'SS4-Orifice1 (4)'!AG64</f>
        <v>5.62876900400469</v>
      </c>
      <c r="AH42" s="118">
        <f>'SS4-Orifice1 (4)'!AH64</f>
        <v>5.5910490726724102</v>
      </c>
      <c r="AI42" s="118">
        <f>'SS4-Orifice1 (4)'!AI64</f>
        <v>0.51316003025993095</v>
      </c>
      <c r="AJ42" s="118">
        <f>'SS4-Orifice1 (4)'!AJ64</f>
        <v>1.9837455453755899</v>
      </c>
      <c r="AK42" s="118">
        <f>'SS4-Orifice1 (4)'!AK64</f>
        <v>1.79099643111277</v>
      </c>
      <c r="AL42" s="118">
        <f>'SS4-Orifice1 (4)'!AL64</f>
        <v>0.83445841329574699</v>
      </c>
      <c r="AM42" s="118">
        <f>'SS4-Orifice1 (4)'!AM64</f>
        <v>192.21616534537799</v>
      </c>
      <c r="AN42" s="118">
        <f>'SS4-Orifice1 (4)'!AN64</f>
        <v>0.95653801781702097</v>
      </c>
      <c r="AO42" s="118">
        <f>'SS4-Orifice1 (4)'!AO64</f>
        <v>65366.262465548702</v>
      </c>
      <c r="AP42" s="118">
        <f>'SS4-Orifice1 (4)'!AP64</f>
        <v>1937.11729202437</v>
      </c>
      <c r="AQ42" s="118">
        <f>'SS4-Orifice1 (4)'!AQ64</f>
        <v>5710.2132924358502</v>
      </c>
      <c r="AR42" s="118">
        <f>'SS4-Orifice1 (4)'!AR64</f>
        <v>8494.3547244599395</v>
      </c>
      <c r="AS42" s="118">
        <f>'SS4-Orifice1 (4)'!AS64</f>
        <v>4657.5986488540902</v>
      </c>
      <c r="AT42" s="108">
        <f>'SS4-Orifice1 (4)'!AT64</f>
        <v>-8494.3547244599395</v>
      </c>
      <c r="AU42" s="109">
        <f t="shared" si="7"/>
        <v>0.46591852378917742</v>
      </c>
    </row>
    <row r="43" spans="5:47" ht="13" x14ac:dyDescent="0.6">
      <c r="E43" s="27">
        <v>6.6051985541725399E-4</v>
      </c>
      <c r="F43" s="121">
        <f t="shared" si="6"/>
        <v>2.8999999999999998E-2</v>
      </c>
      <c r="H43" s="106">
        <f t="shared" si="8"/>
        <v>5</v>
      </c>
      <c r="I43" s="107">
        <f>'SS4-Orifice1 (4)'!I65</f>
        <v>0.75</v>
      </c>
      <c r="J43" s="118">
        <f>'SS4-Orifice1 (4)'!J65</f>
        <v>7</v>
      </c>
      <c r="K43" s="118">
        <f>'SS4-Orifice1 (4)'!K65</f>
        <v>0.48244140000000002</v>
      </c>
      <c r="L43" s="118">
        <f>'SS4-Orifice1 (4)'!L65</f>
        <v>1.946567E-3</v>
      </c>
      <c r="M43" s="118">
        <f>'SS4-Orifice1 (4)'!M65</f>
        <v>9.7328349999999998E-4</v>
      </c>
      <c r="N43" s="118">
        <f>'SS4-Orifice1 (4)'!N65</f>
        <v>7</v>
      </c>
      <c r="O43" s="118">
        <f>'SS4-Orifice1 (4)'!O65</f>
        <v>2.8260000000000001</v>
      </c>
      <c r="P43" s="118">
        <f>'SS4-Orifice1 (4)'!P65</f>
        <v>1.946567E-3</v>
      </c>
      <c r="Q43" s="118">
        <f>'SS4-Orifice1 (4)'!Q65</f>
        <v>9.7328349999999998E-4</v>
      </c>
      <c r="R43" s="118">
        <f>'SS4-Orifice1 (4)'!R65</f>
        <v>7</v>
      </c>
      <c r="S43" s="118">
        <f>'SS4-Orifice1 (4)'!S65</f>
        <v>2.8260000000000001</v>
      </c>
      <c r="T43" s="118">
        <f>'SS4-Orifice1 (4)'!T65</f>
        <v>3.4720000000000001E-12</v>
      </c>
      <c r="U43" s="118">
        <f>'SS4-Orifice1 (4)'!U65</f>
        <v>6.3629999999999995E-8</v>
      </c>
      <c r="V43" s="118">
        <f>'SS4-Orifice1 (4)'!V65</f>
        <v>1.20774</v>
      </c>
      <c r="W43" s="118">
        <f>'SS4-Orifice1 (4)'!W65</f>
        <v>2.8999999999999998E-2</v>
      </c>
      <c r="X43" s="118">
        <f>'SS4-Orifice1 (4)'!X65</f>
        <v>157518914.53572401</v>
      </c>
      <c r="Y43" s="118">
        <f>'SS4-Orifice1 (4)'!Y65</f>
        <v>-50</v>
      </c>
      <c r="Z43" s="118">
        <f>'SS4-Orifice1 (4)'!Z65</f>
        <v>4</v>
      </c>
      <c r="AA43" s="118">
        <f>'SS4-Orifice1 (4)'!AA65</f>
        <v>0.114</v>
      </c>
      <c r="AB43" s="118">
        <f>'SS4-Orifice1 (4)'!AB65</f>
        <v>7.0000000000000007E-2</v>
      </c>
      <c r="AC43" s="118">
        <f>'SS4-Orifice1 (4)'!AC65</f>
        <v>2.6493775202183598</v>
      </c>
      <c r="AD43" s="118">
        <f>'SS4-Orifice1 (4)'!AD65</f>
        <v>0.71876344148187898</v>
      </c>
      <c r="AE43" s="118">
        <f>'SS4-Orifice1 (4)'!AE65</f>
        <v>5.69249534447294</v>
      </c>
      <c r="AF43" s="118">
        <f>'SS4-Orifice1 (4)'!AF65</f>
        <v>2.24883975759509</v>
      </c>
      <c r="AG43" s="118">
        <f>'SS4-Orifice1 (4)'!AG65</f>
        <v>5.6358176466914198</v>
      </c>
      <c r="AH43" s="118">
        <f>'SS4-Orifice1 (4)'!AH65</f>
        <v>5.6127068237392796</v>
      </c>
      <c r="AI43" s="118">
        <f>'SS4-Orifice1 (4)'!AI65</f>
        <v>0.44900050131681002</v>
      </c>
      <c r="AJ43" s="118">
        <f>'SS4-Orifice1 (4)'!AJ65</f>
        <v>3.08873426019899</v>
      </c>
      <c r="AK43" s="118">
        <f>'SS4-Orifice1 (4)'!AK65</f>
        <v>2.6493775202183598</v>
      </c>
      <c r="AL43" s="118">
        <f>'SS4-Orifice1 (4)'!AL65</f>
        <v>0.71876344148187898</v>
      </c>
      <c r="AM43" s="118">
        <f>'SS4-Orifice1 (4)'!AM65</f>
        <v>222.61197209364701</v>
      </c>
      <c r="AN43" s="118">
        <f>'SS4-Orifice1 (4)'!AN65</f>
        <v>1.9306140787364801</v>
      </c>
      <c r="AO43" s="118">
        <f>'SS4-Orifice1 (4)'!AO65</f>
        <v>47947.984839301898</v>
      </c>
      <c r="AP43" s="118">
        <f>'SS4-Orifice1 (4)'!AP65</f>
        <v>1916.0430843285999</v>
      </c>
      <c r="AQ43" s="118">
        <f>'SS4-Orifice1 (4)'!AQ65</f>
        <v>5709.1384445350204</v>
      </c>
      <c r="AR43" s="118">
        <f>'SS4-Orifice1 (4)'!AR65</f>
        <v>8494.2852359975095</v>
      </c>
      <c r="AS43" s="118">
        <f>'SS4-Orifice1 (4)'!AS65</f>
        <v>4593.5904397757204</v>
      </c>
      <c r="AT43" s="108">
        <f>'SS4-Orifice1 (4)'!AT65</f>
        <v>-8494.2852359975095</v>
      </c>
      <c r="AU43" s="109">
        <f t="shared" si="7"/>
        <v>0.27129521406320345</v>
      </c>
    </row>
    <row r="44" spans="5:47" ht="13" x14ac:dyDescent="0.6">
      <c r="E44" s="27">
        <v>8.0424771931898698E-4</v>
      </c>
      <c r="F44" s="121">
        <f t="shared" si="6"/>
        <v>3.2000000000000001E-2</v>
      </c>
      <c r="H44" s="106">
        <f t="shared" si="8"/>
        <v>6</v>
      </c>
      <c r="I44" s="107">
        <f>'SS4-Orifice1 (4)'!I66</f>
        <v>0.75</v>
      </c>
      <c r="J44" s="118">
        <f>'SS4-Orifice1 (4)'!J66</f>
        <v>7</v>
      </c>
      <c r="K44" s="118">
        <f>'SS4-Orifice1 (4)'!K66</f>
        <v>0.48244140000000002</v>
      </c>
      <c r="L44" s="118">
        <f>'SS4-Orifice1 (4)'!L66</f>
        <v>1.946567E-3</v>
      </c>
      <c r="M44" s="118">
        <f>'SS4-Orifice1 (4)'!M66</f>
        <v>9.7328349999999998E-4</v>
      </c>
      <c r="N44" s="118">
        <f>'SS4-Orifice1 (4)'!N66</f>
        <v>7</v>
      </c>
      <c r="O44" s="118">
        <f>'SS4-Orifice1 (4)'!O66</f>
        <v>2.8260000000000001</v>
      </c>
      <c r="P44" s="118">
        <f>'SS4-Orifice1 (4)'!P66</f>
        <v>1.946567E-3</v>
      </c>
      <c r="Q44" s="118">
        <f>'SS4-Orifice1 (4)'!Q66</f>
        <v>9.7328349999999998E-4</v>
      </c>
      <c r="R44" s="118">
        <f>'SS4-Orifice1 (4)'!R66</f>
        <v>7</v>
      </c>
      <c r="S44" s="118">
        <f>'SS4-Orifice1 (4)'!S66</f>
        <v>2.8260000000000001</v>
      </c>
      <c r="T44" s="118">
        <f>'SS4-Orifice1 (4)'!T66</f>
        <v>3.4720000000000001E-12</v>
      </c>
      <c r="U44" s="118">
        <f>'SS4-Orifice1 (4)'!U66</f>
        <v>6.3629999999999995E-8</v>
      </c>
      <c r="V44" s="118">
        <f>'SS4-Orifice1 (4)'!V66</f>
        <v>1.20774</v>
      </c>
      <c r="W44" s="118">
        <f>'SS4-Orifice1 (4)'!W66</f>
        <v>3.2000000000000001E-2</v>
      </c>
      <c r="X44" s="118">
        <f>'SS4-Orifice1 (4)'!X66</f>
        <v>191794730.65943101</v>
      </c>
      <c r="Y44" s="118">
        <f>'SS4-Orifice1 (4)'!Y66</f>
        <v>-50</v>
      </c>
      <c r="Z44" s="118">
        <f>'SS4-Orifice1 (4)'!Z66</f>
        <v>4</v>
      </c>
      <c r="AA44" s="118">
        <f>'SS4-Orifice1 (4)'!AA66</f>
        <v>0.114</v>
      </c>
      <c r="AB44" s="118">
        <f>'SS4-Orifice1 (4)'!AB66</f>
        <v>7.0000000000000007E-2</v>
      </c>
      <c r="AC44" s="118">
        <f>'SS4-Orifice1 (4)'!AC66</f>
        <v>3.0022929156684901</v>
      </c>
      <c r="AD44" s="118">
        <f>'SS4-Orifice1 (4)'!AD66</f>
        <v>0.68306739396413496</v>
      </c>
      <c r="AE44" s="118">
        <f>'SS4-Orifice1 (4)'!AE66</f>
        <v>5.6921758034591399</v>
      </c>
      <c r="AF44" s="118">
        <f>'SS4-Orifice1 (4)'!AF66</f>
        <v>2.1916599248824502</v>
      </c>
      <c r="AG44" s="118">
        <f>'SS4-Orifice1 (4)'!AG66</f>
        <v>5.5730086270708696</v>
      </c>
      <c r="AH44" s="118">
        <f>'SS4-Orifice1 (4)'!AH66</f>
        <v>5.5536907413628303</v>
      </c>
      <c r="AI44" s="118">
        <f>'SS4-Orifice1 (4)'!AI66</f>
        <v>0.42564882542223997</v>
      </c>
      <c r="AJ44" s="118">
        <f>'SS4-Orifice1 (4)'!AJ66</f>
        <v>3.5472606112690199</v>
      </c>
      <c r="AK44" s="118">
        <f>'SS4-Orifice1 (4)'!AK66</f>
        <v>3.0022929156684901</v>
      </c>
      <c r="AL44" s="118">
        <f>'SS4-Orifice1 (4)'!AL66</f>
        <v>0.68306739396413496</v>
      </c>
      <c r="AM44" s="118">
        <f>'SS4-Orifice1 (4)'!AM66</f>
        <v>233.88956000046099</v>
      </c>
      <c r="AN44" s="118">
        <f>'SS4-Orifice1 (4)'!AN66</f>
        <v>2.31922552170436</v>
      </c>
      <c r="AO44" s="118">
        <f>'SS4-Orifice1 (4)'!AO66</f>
        <v>45239.816293248798</v>
      </c>
      <c r="AP44" s="118">
        <f>'SS4-Orifice1 (4)'!AP66</f>
        <v>1763.7188025006501</v>
      </c>
      <c r="AQ44" s="118">
        <f>'SS4-Orifice1 (4)'!AQ66</f>
        <v>5709.8595763858102</v>
      </c>
      <c r="AR44" s="118">
        <f>'SS4-Orifice1 (4)'!AR66</f>
        <v>8494.1092991937094</v>
      </c>
      <c r="AS44" s="118">
        <f>'SS4-Orifice1 (4)'!AS66</f>
        <v>4161.9747735850797</v>
      </c>
      <c r="AT44" s="108">
        <f>'SS4-Orifice1 (4)'!AT66</f>
        <v>-8494.1092991937094</v>
      </c>
      <c r="AU44" s="109">
        <f t="shared" si="7"/>
        <v>0.22751524023499328</v>
      </c>
    </row>
    <row r="45" spans="5:47" ht="13" x14ac:dyDescent="0.6">
      <c r="E45" s="27">
        <v>8.5529859993982102E-4</v>
      </c>
      <c r="F45" s="121">
        <f t="shared" si="6"/>
        <v>3.2999999999999995E-2</v>
      </c>
      <c r="H45" s="106">
        <f t="shared" si="8"/>
        <v>7</v>
      </c>
      <c r="I45" s="107">
        <f>'SS4-Orifice1 (4)'!I67</f>
        <v>0.75</v>
      </c>
      <c r="J45" s="118">
        <f>'SS4-Orifice1 (4)'!J67</f>
        <v>7</v>
      </c>
      <c r="K45" s="118">
        <f>'SS4-Orifice1 (4)'!K67</f>
        <v>0.48244140000000002</v>
      </c>
      <c r="L45" s="118">
        <f>'SS4-Orifice1 (4)'!L67</f>
        <v>1.946567E-3</v>
      </c>
      <c r="M45" s="118">
        <f>'SS4-Orifice1 (4)'!M67</f>
        <v>9.7328349999999998E-4</v>
      </c>
      <c r="N45" s="118">
        <f>'SS4-Orifice1 (4)'!N67</f>
        <v>7</v>
      </c>
      <c r="O45" s="118">
        <f>'SS4-Orifice1 (4)'!O67</f>
        <v>2.8260000000000001</v>
      </c>
      <c r="P45" s="118">
        <f>'SS4-Orifice1 (4)'!P67</f>
        <v>1.946567E-3</v>
      </c>
      <c r="Q45" s="118">
        <f>'SS4-Orifice1 (4)'!Q67</f>
        <v>9.7328349999999998E-4</v>
      </c>
      <c r="R45" s="118">
        <f>'SS4-Orifice1 (4)'!R67</f>
        <v>7</v>
      </c>
      <c r="S45" s="118">
        <f>'SS4-Orifice1 (4)'!S67</f>
        <v>2.8260000000000001</v>
      </c>
      <c r="T45" s="118">
        <f>'SS4-Orifice1 (4)'!T67</f>
        <v>3.4720000000000001E-12</v>
      </c>
      <c r="U45" s="118">
        <f>'SS4-Orifice1 (4)'!U67</f>
        <v>6.3629999999999995E-8</v>
      </c>
      <c r="V45" s="118">
        <f>'SS4-Orifice1 (4)'!V67</f>
        <v>1.20774</v>
      </c>
      <c r="W45" s="118">
        <f>'SS4-Orifice1 (4)'!W67</f>
        <v>3.2999999999999995E-2</v>
      </c>
      <c r="X45" s="118">
        <f>'SS4-Orifice1 (4)'!X67</f>
        <v>203969200.86730501</v>
      </c>
      <c r="Y45" s="118">
        <f>'SS4-Orifice1 (4)'!Y67</f>
        <v>-50</v>
      </c>
      <c r="Z45" s="118">
        <f>'SS4-Orifice1 (4)'!Z67</f>
        <v>4</v>
      </c>
      <c r="AA45" s="118">
        <f>'SS4-Orifice1 (4)'!AA67</f>
        <v>0.114</v>
      </c>
      <c r="AB45" s="118">
        <f>'SS4-Orifice1 (4)'!AB67</f>
        <v>7.0000000000000007E-2</v>
      </c>
      <c r="AC45" s="118">
        <f>'SS4-Orifice1 (4)'!AC67</f>
        <v>3.1201287243026901</v>
      </c>
      <c r="AD45" s="118">
        <f>'SS4-Orifice1 (4)'!AD67</f>
        <v>0.66821398855594505</v>
      </c>
      <c r="AE45" s="118">
        <f>'SS4-Orifice1 (4)'!AE67</f>
        <v>5.6801610613401996</v>
      </c>
      <c r="AF45" s="118">
        <f>'SS4-Orifice1 (4)'!AF67</f>
        <v>2.2163405691347799</v>
      </c>
      <c r="AG45" s="118">
        <f>'SS4-Orifice1 (4)'!AG67</f>
        <v>5.5758268288121604</v>
      </c>
      <c r="AH45" s="118">
        <f>'SS4-Orifice1 (4)'!AH67</f>
        <v>5.5767618771892504</v>
      </c>
      <c r="AI45" s="118">
        <f>'SS4-Orifice1 (4)'!AI67</f>
        <v>0.41766330165653998</v>
      </c>
      <c r="AJ45" s="118">
        <f>'SS4-Orifice1 (4)'!AJ67</f>
        <v>3.710124479614</v>
      </c>
      <c r="AK45" s="118">
        <f>'SS4-Orifice1 (4)'!AK67</f>
        <v>3.1201287243026901</v>
      </c>
      <c r="AL45" s="118">
        <f>'SS4-Orifice1 (4)'!AL67</f>
        <v>0.66821398855594505</v>
      </c>
      <c r="AM45" s="118">
        <f>'SS4-Orifice1 (4)'!AM67</f>
        <v>238.85255859408699</v>
      </c>
      <c r="AN45" s="118">
        <f>'SS4-Orifice1 (4)'!AN67</f>
        <v>2.4519147357467399</v>
      </c>
      <c r="AO45" s="118">
        <f>'SS4-Orifice1 (4)'!AO67</f>
        <v>44473.715895966598</v>
      </c>
      <c r="AP45" s="118">
        <f>'SS4-Orifice1 (4)'!AP67</f>
        <v>1765.81431940979</v>
      </c>
      <c r="AQ45" s="118">
        <f>'SS4-Orifice1 (4)'!AQ67</f>
        <v>5710.0931924905099</v>
      </c>
      <c r="AR45" s="118">
        <f>'SS4-Orifice1 (4)'!AR67</f>
        <v>8494.1637950022796</v>
      </c>
      <c r="AS45" s="118">
        <f>'SS4-Orifice1 (4)'!AS67</f>
        <v>4193.5512200948097</v>
      </c>
      <c r="AT45" s="108">
        <f>'SS4-Orifice1 (4)'!AT67</f>
        <v>-8494.1637950022796</v>
      </c>
      <c r="AU45" s="109">
        <f t="shared" si="7"/>
        <v>0.21416231431454244</v>
      </c>
    </row>
    <row r="46" spans="5:47" ht="13" x14ac:dyDescent="0.6">
      <c r="E46" s="27">
        <v>1.2566370614359201E-3</v>
      </c>
      <c r="F46" s="121">
        <f t="shared" si="6"/>
        <v>4.0000000000000042E-2</v>
      </c>
      <c r="H46" s="106">
        <f t="shared" si="8"/>
        <v>8</v>
      </c>
      <c r="I46" s="107">
        <f>'SS4-Orifice1 (4)'!I68</f>
        <v>0.75</v>
      </c>
      <c r="J46" s="118">
        <f>'SS4-Orifice1 (4)'!J68</f>
        <v>7</v>
      </c>
      <c r="K46" s="118">
        <f>'SS4-Orifice1 (4)'!K68</f>
        <v>0.48244140000000002</v>
      </c>
      <c r="L46" s="118">
        <f>'SS4-Orifice1 (4)'!L68</f>
        <v>1.946567E-3</v>
      </c>
      <c r="M46" s="118">
        <f>'SS4-Orifice1 (4)'!M68</f>
        <v>9.7328349999999998E-4</v>
      </c>
      <c r="N46" s="118">
        <f>'SS4-Orifice1 (4)'!N68</f>
        <v>7</v>
      </c>
      <c r="O46" s="118">
        <f>'SS4-Orifice1 (4)'!O68</f>
        <v>2.8260000000000001</v>
      </c>
      <c r="P46" s="118">
        <f>'SS4-Orifice1 (4)'!P68</f>
        <v>1.946567E-3</v>
      </c>
      <c r="Q46" s="118">
        <f>'SS4-Orifice1 (4)'!Q68</f>
        <v>9.7328349999999998E-4</v>
      </c>
      <c r="R46" s="118">
        <f>'SS4-Orifice1 (4)'!R68</f>
        <v>7</v>
      </c>
      <c r="S46" s="118">
        <f>'SS4-Orifice1 (4)'!S68</f>
        <v>2.8260000000000001</v>
      </c>
      <c r="T46" s="118">
        <f>'SS4-Orifice1 (4)'!T68</f>
        <v>3.4720000000000001E-12</v>
      </c>
      <c r="U46" s="118">
        <f>'SS4-Orifice1 (4)'!U68</f>
        <v>6.3629999999999995E-8</v>
      </c>
      <c r="V46" s="118">
        <f>'SS4-Orifice1 (4)'!V68</f>
        <v>1.20774</v>
      </c>
      <c r="W46" s="118">
        <f>'SS4-Orifice1 (4)'!W68</f>
        <v>4.0000000000000042E-2</v>
      </c>
      <c r="X46" s="118">
        <f>'SS4-Orifice1 (4)'!X68</f>
        <v>299679266.65535998</v>
      </c>
      <c r="Y46" s="118">
        <f>'SS4-Orifice1 (4)'!Y68</f>
        <v>-50</v>
      </c>
      <c r="Z46" s="118">
        <f>'SS4-Orifice1 (4)'!Z68</f>
        <v>4</v>
      </c>
      <c r="AA46" s="118">
        <f>'SS4-Orifice1 (4)'!AA68</f>
        <v>0.114</v>
      </c>
      <c r="AB46" s="118">
        <f>'SS4-Orifice1 (4)'!AB68</f>
        <v>7.0000000000000007E-2</v>
      </c>
      <c r="AC46" s="118">
        <f>'SS4-Orifice1 (4)'!AC68</f>
        <v>4.07958104008509</v>
      </c>
      <c r="AD46" s="118">
        <f>'SS4-Orifice1 (4)'!AD68</f>
        <v>0.59127152644458403</v>
      </c>
      <c r="AE46" s="118">
        <f>'SS4-Orifice1 (4)'!AE68</f>
        <v>5.6934339962009899</v>
      </c>
      <c r="AF46" s="118">
        <f>'SS4-Orifice1 (4)'!AF68</f>
        <v>2.2148526929261001</v>
      </c>
      <c r="AG46" s="118">
        <f>'SS4-Orifice1 (4)'!AG68</f>
        <v>5.5928400967338998</v>
      </c>
      <c r="AH46" s="118">
        <f>'SS4-Orifice1 (4)'!AH68</f>
        <v>5.56690424748093</v>
      </c>
      <c r="AI46" s="118">
        <f>'SS4-Orifice1 (4)'!AI68</f>
        <v>0.35936641876568698</v>
      </c>
      <c r="AJ46" s="118">
        <f>'SS4-Orifice1 (4)'!AJ68</f>
        <v>4.9904665243875401</v>
      </c>
      <c r="AK46" s="118">
        <f>'SS4-Orifice1 (4)'!AK68</f>
        <v>4.07958104008509</v>
      </c>
      <c r="AL46" s="118">
        <f>'SS4-Orifice1 (4)'!AL68</f>
        <v>0.59127152644458403</v>
      </c>
      <c r="AM46" s="118">
        <f>'SS4-Orifice1 (4)'!AM68</f>
        <v>238.30116983747601</v>
      </c>
      <c r="AN46" s="118">
        <f>'SS4-Orifice1 (4)'!AN68</f>
        <v>3.4883095136405</v>
      </c>
      <c r="AO46" s="118">
        <f>'SS4-Orifice1 (4)'!AO68</f>
        <v>40892.422502725203</v>
      </c>
      <c r="AP46" s="118">
        <f>'SS4-Orifice1 (4)'!AP68</f>
        <v>1738.6427244920501</v>
      </c>
      <c r="AQ46" s="118">
        <f>'SS4-Orifice1 (4)'!AQ68</f>
        <v>5709.52776574779</v>
      </c>
      <c r="AR46" s="118">
        <f>'SS4-Orifice1 (4)'!AR68</f>
        <v>8493.8121914906897</v>
      </c>
      <c r="AS46" s="118">
        <f>'SS4-Orifice1 (4)'!AS68</f>
        <v>4086.7167513147601</v>
      </c>
      <c r="AT46" s="108">
        <f>'SS4-Orifice1 (4)'!AT68</f>
        <v>-8493.8121914906897</v>
      </c>
      <c r="AU46" s="109">
        <f t="shared" si="7"/>
        <v>0.14493437454358096</v>
      </c>
    </row>
    <row r="47" spans="5:47" ht="13" x14ac:dyDescent="0.6">
      <c r="E47" s="27">
        <v>1.73494454294496E-3</v>
      </c>
      <c r="F47" s="121">
        <f t="shared" si="6"/>
        <v>4.6999999999999952E-2</v>
      </c>
      <c r="H47" s="106">
        <f t="shared" si="8"/>
        <v>9</v>
      </c>
      <c r="I47" s="107">
        <f>'SS4-Orifice1 (4)'!I69</f>
        <v>0.75</v>
      </c>
      <c r="J47" s="118">
        <f>'SS4-Orifice1 (4)'!J69</f>
        <v>7</v>
      </c>
      <c r="K47" s="118">
        <f>'SS4-Orifice1 (4)'!K69</f>
        <v>0.48244140000000002</v>
      </c>
      <c r="L47" s="118">
        <f>'SS4-Orifice1 (4)'!L69</f>
        <v>1.946567E-3</v>
      </c>
      <c r="M47" s="118">
        <f>'SS4-Orifice1 (4)'!M69</f>
        <v>9.7328349999999998E-4</v>
      </c>
      <c r="N47" s="118">
        <f>'SS4-Orifice1 (4)'!N69</f>
        <v>7</v>
      </c>
      <c r="O47" s="118">
        <f>'SS4-Orifice1 (4)'!O69</f>
        <v>2.8260000000000001</v>
      </c>
      <c r="P47" s="118">
        <f>'SS4-Orifice1 (4)'!P69</f>
        <v>1.946567E-3</v>
      </c>
      <c r="Q47" s="118">
        <f>'SS4-Orifice1 (4)'!Q69</f>
        <v>9.7328349999999998E-4</v>
      </c>
      <c r="R47" s="118">
        <f>'SS4-Orifice1 (4)'!R69</f>
        <v>7</v>
      </c>
      <c r="S47" s="118">
        <f>'SS4-Orifice1 (4)'!S69</f>
        <v>2.8260000000000001</v>
      </c>
      <c r="T47" s="118">
        <f>'SS4-Orifice1 (4)'!T69</f>
        <v>3.4720000000000001E-12</v>
      </c>
      <c r="U47" s="118">
        <f>'SS4-Orifice1 (4)'!U69</f>
        <v>6.3629999999999995E-8</v>
      </c>
      <c r="V47" s="118">
        <f>'SS4-Orifice1 (4)'!V69</f>
        <v>1.20774</v>
      </c>
      <c r="W47" s="118">
        <f>'SS4-Orifice1 (4)'!W69</f>
        <v>4.6999999999999952E-2</v>
      </c>
      <c r="X47" s="118">
        <f>'SS4-Orifice1 (4)'!X69</f>
        <v>413744687.526057</v>
      </c>
      <c r="Y47" s="118">
        <f>'SS4-Orifice1 (4)'!Y69</f>
        <v>-50</v>
      </c>
      <c r="Z47" s="118">
        <f>'SS4-Orifice1 (4)'!Z69</f>
        <v>4</v>
      </c>
      <c r="AA47" s="118">
        <f>'SS4-Orifice1 (4)'!AA69</f>
        <v>0.114</v>
      </c>
      <c r="AB47" s="118">
        <f>'SS4-Orifice1 (4)'!AB69</f>
        <v>7.0000000000000007E-2</v>
      </c>
      <c r="AC47" s="118">
        <f>'SS4-Orifice1 (4)'!AC69</f>
        <v>5.1646389487790998</v>
      </c>
      <c r="AD47" s="118">
        <f>'SS4-Orifice1 (4)'!AD69</f>
        <v>0.53532580847454203</v>
      </c>
      <c r="AE47" s="118">
        <f>'SS4-Orifice1 (4)'!AE69</f>
        <v>5.6864240652107103</v>
      </c>
      <c r="AF47" s="118">
        <f>'SS4-Orifice1 (4)'!AF69</f>
        <v>2.2991578368347199</v>
      </c>
      <c r="AG47" s="118">
        <f>'SS4-Orifice1 (4)'!AG69</f>
        <v>5.6572866451133397</v>
      </c>
      <c r="AH47" s="118">
        <f>'SS4-Orifice1 (4)'!AH69</f>
        <v>5.6437898942737501</v>
      </c>
      <c r="AI47" s="118">
        <f>'SS4-Orifice1 (4)'!AI69</f>
        <v>0.30869716210533699</v>
      </c>
      <c r="AJ47" s="118">
        <f>'SS4-Orifice1 (4)'!AJ69</f>
        <v>6.5163167250752903</v>
      </c>
      <c r="AK47" s="118">
        <f>'SS4-Orifice1 (4)'!AK69</f>
        <v>5.1646389487790998</v>
      </c>
      <c r="AL47" s="118">
        <f>'SS4-Orifice1 (4)'!AL69</f>
        <v>0.53532580847454203</v>
      </c>
      <c r="AM47" s="118">
        <f>'SS4-Orifice1 (4)'!AM69</f>
        <v>232.01305874955699</v>
      </c>
      <c r="AN47" s="118">
        <f>'SS4-Orifice1 (4)'!AN69</f>
        <v>4.62931314030455</v>
      </c>
      <c r="AO47" s="118">
        <f>'SS4-Orifice1 (4)'!AO69</f>
        <v>39020.726519358497</v>
      </c>
      <c r="AP47" s="118">
        <f>'SS4-Orifice1 (4)'!AP69</f>
        <v>1676.1792814303301</v>
      </c>
      <c r="AQ47" s="118">
        <f>'SS4-Orifice1 (4)'!AQ69</f>
        <v>5709.2128838224498</v>
      </c>
      <c r="AR47" s="118">
        <f>'SS4-Orifice1 (4)'!AR69</f>
        <v>8493.5318813316208</v>
      </c>
      <c r="AS47" s="118">
        <f>'SS4-Orifice1 (4)'!AS69</f>
        <v>3877.8025588392702</v>
      </c>
      <c r="AT47" s="108">
        <f>'SS4-Orifice1 (4)'!AT69</f>
        <v>-8493.5318813316208</v>
      </c>
      <c r="AU47" s="109">
        <f t="shared" si="7"/>
        <v>0.10365212627323947</v>
      </c>
    </row>
    <row r="48" spans="5:47" ht="13" x14ac:dyDescent="0.6">
      <c r="E48" s="27">
        <v>3.1172453105244701E-3</v>
      </c>
      <c r="F48" s="121">
        <f t="shared" si="6"/>
        <v>6.2999999999999987E-2</v>
      </c>
      <c r="H48" s="106">
        <f t="shared" si="8"/>
        <v>10</v>
      </c>
      <c r="I48" s="107">
        <f>'SS4-Orifice1 (4)'!I70</f>
        <v>0.75</v>
      </c>
      <c r="J48" s="118">
        <f>'SS4-Orifice1 (4)'!J70</f>
        <v>7</v>
      </c>
      <c r="K48" s="118">
        <f>'SS4-Orifice1 (4)'!K70</f>
        <v>0.48244140000000002</v>
      </c>
      <c r="L48" s="118">
        <f>'SS4-Orifice1 (4)'!L70</f>
        <v>1.946567E-3</v>
      </c>
      <c r="M48" s="118">
        <f>'SS4-Orifice1 (4)'!M70</f>
        <v>9.7328349999999998E-4</v>
      </c>
      <c r="N48" s="118">
        <f>'SS4-Orifice1 (4)'!N70</f>
        <v>7</v>
      </c>
      <c r="O48" s="118">
        <f>'SS4-Orifice1 (4)'!O70</f>
        <v>2.8260000000000001</v>
      </c>
      <c r="P48" s="118">
        <f>'SS4-Orifice1 (4)'!P70</f>
        <v>1.946567E-3</v>
      </c>
      <c r="Q48" s="118">
        <f>'SS4-Orifice1 (4)'!Q70</f>
        <v>9.7328349999999998E-4</v>
      </c>
      <c r="R48" s="118">
        <f>'SS4-Orifice1 (4)'!R70</f>
        <v>7</v>
      </c>
      <c r="S48" s="118">
        <f>'SS4-Orifice1 (4)'!S70</f>
        <v>2.8260000000000001</v>
      </c>
      <c r="T48" s="118">
        <f>'SS4-Orifice1 (4)'!T70</f>
        <v>3.4720000000000001E-12</v>
      </c>
      <c r="U48" s="118">
        <f>'SS4-Orifice1 (4)'!U70</f>
        <v>6.3629999999999995E-8</v>
      </c>
      <c r="V48" s="118">
        <f>'SS4-Orifice1 (4)'!V70</f>
        <v>1.20774</v>
      </c>
      <c r="W48" s="118">
        <f>'SS4-Orifice1 (4)'!W70</f>
        <v>6.2999999999999987E-2</v>
      </c>
      <c r="X48" s="118">
        <f>'SS4-Orifice1 (4)'!X70</f>
        <v>743391880.84695303</v>
      </c>
      <c r="Y48" s="118">
        <f>'SS4-Orifice1 (4)'!Y70</f>
        <v>-50</v>
      </c>
      <c r="Z48" s="118">
        <f>'SS4-Orifice1 (4)'!Z70</f>
        <v>4</v>
      </c>
      <c r="AA48" s="118">
        <f>'SS4-Orifice1 (4)'!AA70</f>
        <v>0.114</v>
      </c>
      <c r="AB48" s="118">
        <f>'SS4-Orifice1 (4)'!AB70</f>
        <v>7.0000000000000007E-2</v>
      </c>
      <c r="AC48" s="118">
        <f>'SS4-Orifice1 (4)'!AC70</f>
        <v>7.6798080028720399</v>
      </c>
      <c r="AD48" s="118">
        <f>'SS4-Orifice1 (4)'!AD70</f>
        <v>0.43515593934755897</v>
      </c>
      <c r="AE48" s="118">
        <f>'SS4-Orifice1 (4)'!AE70</f>
        <v>5.6934499732516803</v>
      </c>
      <c r="AF48" s="118">
        <f>'SS4-Orifice1 (4)'!AF70</f>
        <v>2.3932493098661198</v>
      </c>
      <c r="AG48" s="118">
        <f>'SS4-Orifice1 (4)'!AG70</f>
        <v>5.6430106123469601</v>
      </c>
      <c r="AH48" s="118">
        <f>'SS4-Orifice1 (4)'!AH70</f>
        <v>5.6136634457092596</v>
      </c>
      <c r="AI48" s="118">
        <f>'SS4-Orifice1 (4)'!AI70</f>
        <v>0.227690803011902</v>
      </c>
      <c r="AJ48" s="118">
        <f>'SS4-Orifice1 (4)'!AJ70</f>
        <v>10.925764912850701</v>
      </c>
      <c r="AK48" s="118">
        <f>'SS4-Orifice1 (4)'!AK70</f>
        <v>7.6798080028720399</v>
      </c>
      <c r="AL48" s="118">
        <f>'SS4-Orifice1 (4)'!AL70</f>
        <v>0.43515593934755897</v>
      </c>
      <c r="AM48" s="118">
        <f>'SS4-Orifice1 (4)'!AM70</f>
        <v>235.291996843318</v>
      </c>
      <c r="AN48" s="118">
        <f>'SS4-Orifice1 (4)'!AN70</f>
        <v>7.2446520635244802</v>
      </c>
      <c r="AO48" s="118">
        <f>'SS4-Orifice1 (4)'!AO70</f>
        <v>37088.305163490899</v>
      </c>
      <c r="AP48" s="118">
        <f>'SS4-Orifice1 (4)'!AP70</f>
        <v>1468.7834643556801</v>
      </c>
      <c r="AQ48" s="118">
        <f>'SS4-Orifice1 (4)'!AQ70</f>
        <v>5708.3935399256097</v>
      </c>
      <c r="AR48" s="118">
        <f>'SS4-Orifice1 (4)'!AR70</f>
        <v>8493.1537258808494</v>
      </c>
      <c r="AS48" s="118">
        <f>'SS4-Orifice1 (4)'!AS70</f>
        <v>3361.8203422288998</v>
      </c>
      <c r="AT48" s="108">
        <f>'SS4-Orifice1 (4)'!AT70</f>
        <v>-8493.1537258808494</v>
      </c>
      <c r="AU48" s="109">
        <f t="shared" si="7"/>
        <v>5.6662346140010589E-2</v>
      </c>
    </row>
    <row r="49" spans="5:47" ht="13.75" thickBot="1" x14ac:dyDescent="0.75">
      <c r="E49" s="111">
        <v>1.22718463030851E-2</v>
      </c>
      <c r="F49" s="122">
        <f t="shared" si="6"/>
        <v>0.12499999999999985</v>
      </c>
      <c r="H49" s="110">
        <f t="shared" si="8"/>
        <v>11</v>
      </c>
      <c r="I49" s="111">
        <f>'SS4-Orifice1 (4)'!I71</f>
        <v>0.75</v>
      </c>
      <c r="J49" s="112">
        <f>'SS4-Orifice1 (4)'!J71</f>
        <v>7</v>
      </c>
      <c r="K49" s="112">
        <f>'SS4-Orifice1 (4)'!K71</f>
        <v>0.48244140000000002</v>
      </c>
      <c r="L49" s="112">
        <f>'SS4-Orifice1 (4)'!L71</f>
        <v>1.946567E-3</v>
      </c>
      <c r="M49" s="112">
        <f>'SS4-Orifice1 (4)'!M71</f>
        <v>9.7328349999999998E-4</v>
      </c>
      <c r="N49" s="112">
        <f>'SS4-Orifice1 (4)'!N71</f>
        <v>7</v>
      </c>
      <c r="O49" s="112">
        <f>'SS4-Orifice1 (4)'!O71</f>
        <v>2.8260000000000001</v>
      </c>
      <c r="P49" s="112">
        <f>'SS4-Orifice1 (4)'!P71</f>
        <v>1.946567E-3</v>
      </c>
      <c r="Q49" s="112">
        <f>'SS4-Orifice1 (4)'!Q71</f>
        <v>9.7328349999999998E-4</v>
      </c>
      <c r="R49" s="112">
        <f>'SS4-Orifice1 (4)'!R71</f>
        <v>7</v>
      </c>
      <c r="S49" s="112">
        <f>'SS4-Orifice1 (4)'!S71</f>
        <v>2.8260000000000001</v>
      </c>
      <c r="T49" s="112">
        <f>'SS4-Orifice1 (4)'!T71</f>
        <v>3.4720000000000001E-12</v>
      </c>
      <c r="U49" s="112">
        <f>'SS4-Orifice1 (4)'!U71</f>
        <v>6.3629999999999995E-8</v>
      </c>
      <c r="V49" s="112">
        <f>'SS4-Orifice1 (4)'!V71</f>
        <v>1.20774</v>
      </c>
      <c r="W49" s="112">
        <f>'SS4-Orifice1 (4)'!W71</f>
        <v>0.12499999999999985</v>
      </c>
      <c r="X49" s="112">
        <f>'SS4-Orifice1 (4)'!X71</f>
        <v>2926555338.4312501</v>
      </c>
      <c r="Y49" s="112">
        <f>'SS4-Orifice1 (4)'!Y71</f>
        <v>-50</v>
      </c>
      <c r="Z49" s="112">
        <f>'SS4-Orifice1 (4)'!Z71</f>
        <v>4</v>
      </c>
      <c r="AA49" s="112">
        <f>'SS4-Orifice1 (4)'!AA71</f>
        <v>0.114</v>
      </c>
      <c r="AB49" s="112">
        <f>'SS4-Orifice1 (4)'!AB71</f>
        <v>7.0000000000000007E-2</v>
      </c>
      <c r="AC49" s="112">
        <f>'SS4-Orifice1 (4)'!AC71</f>
        <v>11.582287936102</v>
      </c>
      <c r="AD49" s="112">
        <f>'SS4-Orifice1 (4)'!AD71</f>
        <v>7.0299549173756803E-3</v>
      </c>
      <c r="AE49" s="112">
        <f>'SS4-Orifice1 (4)'!AE71</f>
        <v>5.6856571667775899</v>
      </c>
      <c r="AF49" s="112">
        <f>'SS4-Orifice1 (4)'!AF71</f>
        <v>2.1314729033368902</v>
      </c>
      <c r="AG49" s="112">
        <f>'SS4-Orifice1 (4)'!AG71</f>
        <v>5.6662398345126297</v>
      </c>
      <c r="AH49" s="112">
        <f>'SS4-Orifice1 (4)'!AH71</f>
        <v>5.6360762348693001</v>
      </c>
      <c r="AI49" s="112">
        <f>'SS4-Orifice1 (4)'!AI71</f>
        <v>4.56887172726068E-3</v>
      </c>
      <c r="AJ49" s="112">
        <f>'SS4-Orifice1 (4)'!AJ71</f>
        <v>28.055134506122901</v>
      </c>
      <c r="AK49" s="112">
        <f>'SS4-Orifice1 (4)'!AK71</f>
        <v>11.582287936102</v>
      </c>
      <c r="AL49" s="112">
        <f>'SS4-Orifice1 (4)'!AL71</f>
        <v>7.0299549173756803E-3</v>
      </c>
      <c r="AM49" s="112">
        <f>'SS4-Orifice1 (4)'!AM71</f>
        <v>1640.3431107132201</v>
      </c>
      <c r="AN49" s="112">
        <f>'SS4-Orifice1 (4)'!AN71</f>
        <v>11.575257981184601</v>
      </c>
      <c r="AO49" s="112">
        <f>'SS4-Orifice1 (4)'!AO71</f>
        <v>35020.260186371001</v>
      </c>
      <c r="AP49" s="112">
        <f>'SS4-Orifice1 (4)'!AP71</f>
        <v>518.24472383652198</v>
      </c>
      <c r="AQ49" s="112">
        <f>'SS4-Orifice1 (4)'!AQ71</f>
        <v>2748.2430312388401</v>
      </c>
      <c r="AR49" s="112">
        <f>'SS4-Orifice1 (4)'!AR71</f>
        <v>4322.0448441109002</v>
      </c>
      <c r="AS49" s="112">
        <f>'SS4-Orifice1 (4)'!AS71</f>
        <v>1053.39897888429</v>
      </c>
      <c r="AT49" s="113">
        <f>'SS4-Orifice1 (4)'!AT71</f>
        <v>-4322.0448441109002</v>
      </c>
      <c r="AU49" s="114">
        <f t="shared" si="7"/>
        <v>6.0695736077008631E-4</v>
      </c>
    </row>
    <row r="50" spans="5:47" ht="22.75" x14ac:dyDescent="0.95">
      <c r="E50" s="119">
        <v>7.85398163397448E-5</v>
      </c>
      <c r="F50" s="120">
        <f t="shared" si="6"/>
        <v>9.9999999999999985E-3</v>
      </c>
      <c r="G50" s="79" t="s">
        <v>87</v>
      </c>
      <c r="H50" s="101">
        <v>1</v>
      </c>
      <c r="I50" s="107">
        <f>'SS5-Orifice1 (4)'!I61</f>
        <v>1.5</v>
      </c>
      <c r="J50" s="118">
        <f>'SS5-Orifice1 (4)'!J61</f>
        <v>7</v>
      </c>
      <c r="K50" s="118">
        <f>'SS5-Orifice1 (4)'!K61</f>
        <v>0.48244140000000002</v>
      </c>
      <c r="L50" s="118">
        <f>'SS5-Orifice1 (4)'!L61</f>
        <v>1.946567E-3</v>
      </c>
      <c r="M50" s="118">
        <f>'SS5-Orifice1 (4)'!M61</f>
        <v>9.7328349999999998E-4</v>
      </c>
      <c r="N50" s="118">
        <f>'SS5-Orifice1 (4)'!N61</f>
        <v>7</v>
      </c>
      <c r="O50" s="118">
        <f>'SS5-Orifice1 (4)'!O61</f>
        <v>2.8260000000000001</v>
      </c>
      <c r="P50" s="118">
        <f>'SS5-Orifice1 (4)'!P61</f>
        <v>1.946567E-3</v>
      </c>
      <c r="Q50" s="118">
        <f>'SS5-Orifice1 (4)'!Q61</f>
        <v>9.7328349999999998E-4</v>
      </c>
      <c r="R50" s="118">
        <f>'SS5-Orifice1 (4)'!R61</f>
        <v>7</v>
      </c>
      <c r="S50" s="118">
        <f>'SS5-Orifice1 (4)'!S61</f>
        <v>2.8260000000000001</v>
      </c>
      <c r="T50" s="118">
        <f>'SS5-Orifice1 (4)'!T61</f>
        <v>3.4720000000000001E-12</v>
      </c>
      <c r="U50" s="118">
        <f>'SS5-Orifice1 (4)'!U61</f>
        <v>6.3629999999999995E-8</v>
      </c>
      <c r="V50" s="118">
        <f>'SS5-Orifice1 (4)'!V61</f>
        <v>1.20774</v>
      </c>
      <c r="W50" s="118">
        <f>'SS5-Orifice1 (4)'!W61</f>
        <v>9.9999999999999985E-3</v>
      </c>
      <c r="X50" s="118">
        <f>'SS5-Orifice1 (4)'!X61</f>
        <v>18729954.165959999</v>
      </c>
      <c r="Y50" s="118">
        <f>'SS5-Orifice1 (4)'!Y61</f>
        <v>-50</v>
      </c>
      <c r="Z50" s="118">
        <f>'SS5-Orifice1 (4)'!Z61</f>
        <v>4</v>
      </c>
      <c r="AA50" s="118">
        <f>'SS5-Orifice1 (4)'!AA61</f>
        <v>0.114</v>
      </c>
      <c r="AB50" s="118">
        <f>'SS5-Orifice1 (4)'!AB61</f>
        <v>7.0000000000000007E-2</v>
      </c>
      <c r="AC50" s="118">
        <f>'SS5-Orifice1 (4)'!AC61</f>
        <v>1.1577109816883699</v>
      </c>
      <c r="AD50" s="118">
        <f>'SS5-Orifice1 (4)'!AD61</f>
        <v>0.91237182042602205</v>
      </c>
      <c r="AE50" s="118">
        <f>'SS5-Orifice1 (4)'!AE61</f>
        <v>11.382689993646499</v>
      </c>
      <c r="AF50" s="118">
        <f>'SS5-Orifice1 (4)'!AF61</f>
        <v>6.0931529772445998</v>
      </c>
      <c r="AG50" s="118">
        <f>'SS5-Orifice1 (4)'!AG61</f>
        <v>5.6117690859328002</v>
      </c>
      <c r="AH50" s="118">
        <f>'SS5-Orifice1 (4)'!AH61</f>
        <v>5.5708471771689601</v>
      </c>
      <c r="AI50" s="118">
        <f>'SS5-Orifice1 (4)'!AI61</f>
        <v>0.56816161768307705</v>
      </c>
      <c r="AJ50" s="118">
        <f>'SS5-Orifice1 (4)'!AJ61</f>
        <v>1.23375128767042</v>
      </c>
      <c r="AK50" s="118">
        <f>'SS5-Orifice1 (4)'!AK61</f>
        <v>1.1577109816883699</v>
      </c>
      <c r="AL50" s="118">
        <f>'SS5-Orifice1 (4)'!AL61</f>
        <v>0.91237182042602205</v>
      </c>
      <c r="AM50" s="118">
        <f>'SS5-Orifice1 (4)'!AM61</f>
        <v>175.96321259760299</v>
      </c>
      <c r="AN50" s="118">
        <f>'SS5-Orifice1 (4)'!AN61</f>
        <v>0.245339161262348</v>
      </c>
      <c r="AO50" s="118">
        <f>'SS5-Orifice1 (4)'!AO61</f>
        <v>164506.54661705499</v>
      </c>
      <c r="AP50" s="118">
        <f>'SS5-Orifice1 (4)'!AP61</f>
        <v>4026.2478773452799</v>
      </c>
      <c r="AQ50" s="118">
        <f>'SS5-Orifice1 (4)'!AQ61</f>
        <v>11552.774942137899</v>
      </c>
      <c r="AR50" s="118">
        <f>'SS5-Orifice1 (4)'!AR61</f>
        <v>8593.3188403244203</v>
      </c>
      <c r="AS50" s="118">
        <f>'SS5-Orifice1 (4)'!AS61</f>
        <v>4603.5107176977299</v>
      </c>
      <c r="AT50" s="108">
        <f>'SS5-Orifice1 (4)'!AT61</f>
        <v>-8593.3188403244203</v>
      </c>
      <c r="AU50" s="115">
        <f t="shared" si="7"/>
        <v>0.78808254811183287</v>
      </c>
    </row>
    <row r="51" spans="5:47" ht="13" x14ac:dyDescent="0.6">
      <c r="E51" s="27">
        <v>2.0106192982974699E-4</v>
      </c>
      <c r="F51" s="121">
        <f t="shared" si="6"/>
        <v>1.6000000000000011E-2</v>
      </c>
      <c r="H51" s="106">
        <f t="shared" ref="H51:H60" si="9">H50+1</f>
        <v>2</v>
      </c>
      <c r="I51" s="107">
        <f>'SS5-Orifice1 (4)'!I62</f>
        <v>1.5</v>
      </c>
      <c r="J51" s="118">
        <f>'SS5-Orifice1 (4)'!J62</f>
        <v>7</v>
      </c>
      <c r="K51" s="118">
        <f>'SS5-Orifice1 (4)'!K62</f>
        <v>0.48244140000000002</v>
      </c>
      <c r="L51" s="118">
        <f>'SS5-Orifice1 (4)'!L62</f>
        <v>1.946567E-3</v>
      </c>
      <c r="M51" s="118">
        <f>'SS5-Orifice1 (4)'!M62</f>
        <v>9.7328349999999998E-4</v>
      </c>
      <c r="N51" s="118">
        <f>'SS5-Orifice1 (4)'!N62</f>
        <v>7</v>
      </c>
      <c r="O51" s="118">
        <f>'SS5-Orifice1 (4)'!O62</f>
        <v>2.8260000000000001</v>
      </c>
      <c r="P51" s="118">
        <f>'SS5-Orifice1 (4)'!P62</f>
        <v>1.946567E-3</v>
      </c>
      <c r="Q51" s="118">
        <f>'SS5-Orifice1 (4)'!Q62</f>
        <v>9.7328349999999998E-4</v>
      </c>
      <c r="R51" s="118">
        <f>'SS5-Orifice1 (4)'!R62</f>
        <v>7</v>
      </c>
      <c r="S51" s="118">
        <f>'SS5-Orifice1 (4)'!S62</f>
        <v>2.8260000000000001</v>
      </c>
      <c r="T51" s="118">
        <f>'SS5-Orifice1 (4)'!T62</f>
        <v>3.4720000000000001E-12</v>
      </c>
      <c r="U51" s="118">
        <f>'SS5-Orifice1 (4)'!U62</f>
        <v>6.3629999999999995E-8</v>
      </c>
      <c r="V51" s="118">
        <f>'SS5-Orifice1 (4)'!V62</f>
        <v>1.20774</v>
      </c>
      <c r="W51" s="118">
        <f>'SS5-Orifice1 (4)'!W62</f>
        <v>1.6000000000000011E-2</v>
      </c>
      <c r="X51" s="118">
        <f>'SS5-Orifice1 (4)'!X62</f>
        <v>47948682.664857604</v>
      </c>
      <c r="Y51" s="118">
        <f>'SS5-Orifice1 (4)'!Y62</f>
        <v>-50</v>
      </c>
      <c r="Z51" s="118">
        <f>'SS5-Orifice1 (4)'!Z62</f>
        <v>4</v>
      </c>
      <c r="AA51" s="118">
        <f>'SS5-Orifice1 (4)'!AA62</f>
        <v>0.114</v>
      </c>
      <c r="AB51" s="118">
        <f>'SS5-Orifice1 (4)'!AB62</f>
        <v>7.0000000000000007E-2</v>
      </c>
      <c r="AC51" s="118">
        <f>'SS5-Orifice1 (4)'!AC62</f>
        <v>1.5191252714011001</v>
      </c>
      <c r="AD51" s="118">
        <f>'SS5-Orifice1 (4)'!AD62</f>
        <v>0.89471350448991005</v>
      </c>
      <c r="AE51" s="118">
        <f>'SS5-Orifice1 (4)'!AE62</f>
        <v>11.382689993646499</v>
      </c>
      <c r="AF51" s="118">
        <f>'SS5-Orifice1 (4)'!AF62</f>
        <v>6.2097942050453501</v>
      </c>
      <c r="AG51" s="118">
        <f>'SS5-Orifice1 (4)'!AG62</f>
        <v>5.6293916868894698</v>
      </c>
      <c r="AH51" s="118">
        <f>'SS5-Orifice1 (4)'!AH62</f>
        <v>5.6193353829014798</v>
      </c>
      <c r="AI51" s="118">
        <f>'SS5-Orifice1 (4)'!AI62</f>
        <v>0.54472585348403801</v>
      </c>
      <c r="AJ51" s="118">
        <f>'SS5-Orifice1 (4)'!AJ62</f>
        <v>1.62481855115194</v>
      </c>
      <c r="AK51" s="118">
        <f>'SS5-Orifice1 (4)'!AK62</f>
        <v>1.5191252714011001</v>
      </c>
      <c r="AL51" s="118">
        <f>'SS5-Orifice1 (4)'!AL62</f>
        <v>0.89471350448991005</v>
      </c>
      <c r="AM51" s="118">
        <f>'SS5-Orifice1 (4)'!AM62</f>
        <v>179.39590084208999</v>
      </c>
      <c r="AN51" s="118">
        <f>'SS5-Orifice1 (4)'!AN62</f>
        <v>0.62441176691119404</v>
      </c>
      <c r="AO51" s="118">
        <f>'SS5-Orifice1 (4)'!AO62</f>
        <v>84895.187193108897</v>
      </c>
      <c r="AP51" s="118">
        <f>'SS5-Orifice1 (4)'!AP62</f>
        <v>4028.9143434418202</v>
      </c>
      <c r="AQ51" s="118">
        <f>'SS5-Orifice1 (4)'!AQ62</f>
        <v>11550.377075132999</v>
      </c>
      <c r="AR51" s="118">
        <f>'SS5-Orifice1 (4)'!AR62</f>
        <v>8593.2591866743205</v>
      </c>
      <c r="AS51" s="118">
        <f>'SS5-Orifice1 (4)'!AS62</f>
        <v>4563.8900697512699</v>
      </c>
      <c r="AT51" s="108">
        <f>'SS5-Orifice1 (4)'!AT62</f>
        <v>-8593.2591866743205</v>
      </c>
      <c r="AU51" s="109">
        <f t="shared" si="7"/>
        <v>0.5889662434913675</v>
      </c>
    </row>
    <row r="52" spans="5:47" ht="13" x14ac:dyDescent="0.6">
      <c r="E52" s="27">
        <v>2.54469004940773E-4</v>
      </c>
      <c r="F52" s="121">
        <f t="shared" si="6"/>
        <v>1.7999999999999992E-2</v>
      </c>
      <c r="H52" s="106">
        <f t="shared" si="9"/>
        <v>3</v>
      </c>
      <c r="I52" s="107">
        <f>'SS5-Orifice1 (4)'!I63</f>
        <v>1.5</v>
      </c>
      <c r="J52" s="118">
        <f>'SS5-Orifice1 (4)'!J63</f>
        <v>7</v>
      </c>
      <c r="K52" s="118">
        <f>'SS5-Orifice1 (4)'!K63</f>
        <v>0.48244140000000002</v>
      </c>
      <c r="L52" s="118">
        <f>'SS5-Orifice1 (4)'!L63</f>
        <v>1.946567E-3</v>
      </c>
      <c r="M52" s="118">
        <f>'SS5-Orifice1 (4)'!M63</f>
        <v>9.7328349999999998E-4</v>
      </c>
      <c r="N52" s="118">
        <f>'SS5-Orifice1 (4)'!N63</f>
        <v>7</v>
      </c>
      <c r="O52" s="118">
        <f>'SS5-Orifice1 (4)'!O63</f>
        <v>2.8260000000000001</v>
      </c>
      <c r="P52" s="118">
        <f>'SS5-Orifice1 (4)'!P63</f>
        <v>1.946567E-3</v>
      </c>
      <c r="Q52" s="118">
        <f>'SS5-Orifice1 (4)'!Q63</f>
        <v>9.7328349999999998E-4</v>
      </c>
      <c r="R52" s="118">
        <f>'SS5-Orifice1 (4)'!R63</f>
        <v>7</v>
      </c>
      <c r="S52" s="118">
        <f>'SS5-Orifice1 (4)'!S63</f>
        <v>2.8260000000000001</v>
      </c>
      <c r="T52" s="118">
        <f>'SS5-Orifice1 (4)'!T63</f>
        <v>3.4720000000000001E-12</v>
      </c>
      <c r="U52" s="118">
        <f>'SS5-Orifice1 (4)'!U63</f>
        <v>6.3629999999999995E-8</v>
      </c>
      <c r="V52" s="118">
        <f>'SS5-Orifice1 (4)'!V63</f>
        <v>1.20774</v>
      </c>
      <c r="W52" s="118">
        <f>'SS5-Orifice1 (4)'!W63</f>
        <v>1.7999999999999992E-2</v>
      </c>
      <c r="X52" s="118">
        <f>'SS5-Orifice1 (4)'!X63</f>
        <v>60685051.497710504</v>
      </c>
      <c r="Y52" s="118">
        <f>'SS5-Orifice1 (4)'!Y63</f>
        <v>-50</v>
      </c>
      <c r="Z52" s="118">
        <f>'SS5-Orifice1 (4)'!Z63</f>
        <v>4</v>
      </c>
      <c r="AA52" s="118">
        <f>'SS5-Orifice1 (4)'!AA63</f>
        <v>0.114</v>
      </c>
      <c r="AB52" s="118">
        <f>'SS5-Orifice1 (4)'!AB63</f>
        <v>7.0000000000000007E-2</v>
      </c>
      <c r="AC52" s="118">
        <f>'SS5-Orifice1 (4)'!AC63</f>
        <v>1.66652376818363</v>
      </c>
      <c r="AD52" s="118">
        <f>'SS5-Orifice1 (4)'!AD63</f>
        <v>0.88006658048051201</v>
      </c>
      <c r="AE52" s="118">
        <f>'SS5-Orifice1 (4)'!AE63</f>
        <v>11.382562177241001</v>
      </c>
      <c r="AF52" s="118">
        <f>'SS5-Orifice1 (4)'!AF63</f>
        <v>6.1251412812769201</v>
      </c>
      <c r="AG52" s="118">
        <f>'SS5-Orifice1 (4)'!AG63</f>
        <v>5.6098043211061004</v>
      </c>
      <c r="AH52" s="118">
        <f>'SS5-Orifice1 (4)'!AH63</f>
        <v>5.6320298879301296</v>
      </c>
      <c r="AI52" s="118">
        <f>'SS5-Orifice1 (4)'!AI63</f>
        <v>0.53501805998954699</v>
      </c>
      <c r="AJ52" s="118">
        <f>'SS5-Orifice1 (4)'!AJ63</f>
        <v>1.79528321534063</v>
      </c>
      <c r="AK52" s="118">
        <f>'SS5-Orifice1 (4)'!AK63</f>
        <v>1.66652376818363</v>
      </c>
      <c r="AL52" s="118">
        <f>'SS5-Orifice1 (4)'!AL63</f>
        <v>0.88006658048051201</v>
      </c>
      <c r="AM52" s="118">
        <f>'SS5-Orifice1 (4)'!AM63</f>
        <v>182.34770659984699</v>
      </c>
      <c r="AN52" s="118">
        <f>'SS5-Orifice1 (4)'!AN63</f>
        <v>0.78645718770311801</v>
      </c>
      <c r="AO52" s="118">
        <f>'SS5-Orifice1 (4)'!AO63</f>
        <v>73962.800728568094</v>
      </c>
      <c r="AP52" s="118">
        <f>'SS5-Orifice1 (4)'!AP63</f>
        <v>4082.7929342109601</v>
      </c>
      <c r="AQ52" s="118">
        <f>'SS5-Orifice1 (4)'!AQ63</f>
        <v>11549.874300474399</v>
      </c>
      <c r="AR52" s="118">
        <f>'SS5-Orifice1 (4)'!AR63</f>
        <v>8593.0201877688396</v>
      </c>
      <c r="AS52" s="118">
        <f>'SS5-Orifice1 (4)'!AS63</f>
        <v>4599.1758068925401</v>
      </c>
      <c r="AT52" s="108">
        <f>'SS5-Orifice1 (4)'!AT63</f>
        <v>-8593.0201877688396</v>
      </c>
      <c r="AU52" s="109">
        <f t="shared" si="7"/>
        <v>0.52808522583491868</v>
      </c>
    </row>
    <row r="53" spans="5:47" ht="13" x14ac:dyDescent="0.6">
      <c r="E53" s="27">
        <v>3.1415926535897898E-4</v>
      </c>
      <c r="F53" s="121">
        <f t="shared" si="6"/>
        <v>1.999999999999999E-2</v>
      </c>
      <c r="H53" s="106">
        <f t="shared" si="9"/>
        <v>4</v>
      </c>
      <c r="I53" s="107">
        <f>'SS5-Orifice1 (4)'!I64</f>
        <v>1.5</v>
      </c>
      <c r="J53" s="118">
        <f>'SS5-Orifice1 (4)'!J64</f>
        <v>7</v>
      </c>
      <c r="K53" s="118">
        <f>'SS5-Orifice1 (4)'!K64</f>
        <v>0.48244140000000002</v>
      </c>
      <c r="L53" s="118">
        <f>'SS5-Orifice1 (4)'!L64</f>
        <v>1.946567E-3</v>
      </c>
      <c r="M53" s="118">
        <f>'SS5-Orifice1 (4)'!M64</f>
        <v>9.7328349999999998E-4</v>
      </c>
      <c r="N53" s="118">
        <f>'SS5-Orifice1 (4)'!N64</f>
        <v>7</v>
      </c>
      <c r="O53" s="118">
        <f>'SS5-Orifice1 (4)'!O64</f>
        <v>2.8260000000000001</v>
      </c>
      <c r="P53" s="118">
        <f>'SS5-Orifice1 (4)'!P64</f>
        <v>1.946567E-3</v>
      </c>
      <c r="Q53" s="118">
        <f>'SS5-Orifice1 (4)'!Q64</f>
        <v>9.7328349999999998E-4</v>
      </c>
      <c r="R53" s="118">
        <f>'SS5-Orifice1 (4)'!R64</f>
        <v>7</v>
      </c>
      <c r="S53" s="118">
        <f>'SS5-Orifice1 (4)'!S64</f>
        <v>2.8260000000000001</v>
      </c>
      <c r="T53" s="118">
        <f>'SS5-Orifice1 (4)'!T64</f>
        <v>3.4720000000000001E-12</v>
      </c>
      <c r="U53" s="118">
        <f>'SS5-Orifice1 (4)'!U64</f>
        <v>6.3629999999999995E-8</v>
      </c>
      <c r="V53" s="118">
        <f>'SS5-Orifice1 (4)'!V64</f>
        <v>1.20774</v>
      </c>
      <c r="W53" s="118">
        <f>'SS5-Orifice1 (4)'!W64</f>
        <v>1.999999999999999E-2</v>
      </c>
      <c r="X53" s="118">
        <f>'SS5-Orifice1 (4)'!X64</f>
        <v>74919816.6638401</v>
      </c>
      <c r="Y53" s="118">
        <f>'SS5-Orifice1 (4)'!Y64</f>
        <v>-50</v>
      </c>
      <c r="Z53" s="118">
        <f>'SS5-Orifice1 (4)'!Z64</f>
        <v>4</v>
      </c>
      <c r="AA53" s="118">
        <f>'SS5-Orifice1 (4)'!AA64</f>
        <v>0.114</v>
      </c>
      <c r="AB53" s="118">
        <f>'SS5-Orifice1 (4)'!AB64</f>
        <v>7.0000000000000007E-2</v>
      </c>
      <c r="AC53" s="118">
        <f>'SS5-Orifice1 (4)'!AC64</f>
        <v>1.8446522929594</v>
      </c>
      <c r="AD53" s="118">
        <f>'SS5-Orifice1 (4)'!AD64</f>
        <v>0.87535130057781596</v>
      </c>
      <c r="AE53" s="118">
        <f>'SS5-Orifice1 (4)'!AE64</f>
        <v>11.38230654443</v>
      </c>
      <c r="AF53" s="118">
        <f>'SS5-Orifice1 (4)'!AF64</f>
        <v>6.1383752368568896</v>
      </c>
      <c r="AG53" s="118">
        <f>'SS5-Orifice1 (4)'!AG64</f>
        <v>5.5882959961419099</v>
      </c>
      <c r="AH53" s="118">
        <f>'SS5-Orifice1 (4)'!AH64</f>
        <v>5.5951974132454199</v>
      </c>
      <c r="AI53" s="118">
        <f>'SS5-Orifice1 (4)'!AI64</f>
        <v>0.52428632965576105</v>
      </c>
      <c r="AJ53" s="118">
        <f>'SS5-Orifice1 (4)'!AJ64</f>
        <v>1.98580156603322</v>
      </c>
      <c r="AK53" s="118">
        <f>'SS5-Orifice1 (4)'!AK64</f>
        <v>1.8446522929594</v>
      </c>
      <c r="AL53" s="118">
        <f>'SS5-Orifice1 (4)'!AL64</f>
        <v>0.87535130057781596</v>
      </c>
      <c r="AM53" s="118">
        <f>'SS5-Orifice1 (4)'!AM64</f>
        <v>183.31030619677699</v>
      </c>
      <c r="AN53" s="118">
        <f>'SS5-Orifice1 (4)'!AN64</f>
        <v>0.96930099238158596</v>
      </c>
      <c r="AO53" s="118">
        <f>'SS5-Orifice1 (4)'!AO64</f>
        <v>66442.880579687393</v>
      </c>
      <c r="AP53" s="118">
        <f>'SS5-Orifice1 (4)'!AP64</f>
        <v>4072.5494409130802</v>
      </c>
      <c r="AQ53" s="118">
        <f>'SS5-Orifice1 (4)'!AQ64</f>
        <v>11546.7384795628</v>
      </c>
      <c r="AR53" s="118">
        <f>'SS5-Orifice1 (4)'!AR64</f>
        <v>8593.7303902981403</v>
      </c>
      <c r="AS53" s="118">
        <f>'SS5-Orifice1 (4)'!AS64</f>
        <v>4606.49839581174</v>
      </c>
      <c r="AT53" s="108">
        <f>'SS5-Orifice1 (4)'!AT64</f>
        <v>-8593.7303902981403</v>
      </c>
      <c r="AU53" s="109">
        <f t="shared" si="7"/>
        <v>0.47453457972476659</v>
      </c>
    </row>
    <row r="54" spans="5:47" ht="13" x14ac:dyDescent="0.6">
      <c r="E54" s="27">
        <v>6.6051985541725399E-4</v>
      </c>
      <c r="F54" s="121">
        <f t="shared" si="6"/>
        <v>2.8999999999999998E-2</v>
      </c>
      <c r="H54" s="106">
        <f t="shared" si="9"/>
        <v>5</v>
      </c>
      <c r="I54" s="107">
        <f>'SS5-Orifice1 (4)'!I65</f>
        <v>1.5</v>
      </c>
      <c r="J54" s="118">
        <f>'SS5-Orifice1 (4)'!J65</f>
        <v>7</v>
      </c>
      <c r="K54" s="118">
        <f>'SS5-Orifice1 (4)'!K65</f>
        <v>0.48244140000000002</v>
      </c>
      <c r="L54" s="118">
        <f>'SS5-Orifice1 (4)'!L65</f>
        <v>1.946567E-3</v>
      </c>
      <c r="M54" s="118">
        <f>'SS5-Orifice1 (4)'!M65</f>
        <v>9.7328349999999998E-4</v>
      </c>
      <c r="N54" s="118">
        <f>'SS5-Orifice1 (4)'!N65</f>
        <v>7</v>
      </c>
      <c r="O54" s="118">
        <f>'SS5-Orifice1 (4)'!O65</f>
        <v>2.8260000000000001</v>
      </c>
      <c r="P54" s="118">
        <f>'SS5-Orifice1 (4)'!P65</f>
        <v>1.946567E-3</v>
      </c>
      <c r="Q54" s="118">
        <f>'SS5-Orifice1 (4)'!Q65</f>
        <v>9.7328349999999998E-4</v>
      </c>
      <c r="R54" s="118">
        <f>'SS5-Orifice1 (4)'!R65</f>
        <v>7</v>
      </c>
      <c r="S54" s="118">
        <f>'SS5-Orifice1 (4)'!S65</f>
        <v>2.8260000000000001</v>
      </c>
      <c r="T54" s="118">
        <f>'SS5-Orifice1 (4)'!T65</f>
        <v>3.4720000000000001E-12</v>
      </c>
      <c r="U54" s="118">
        <f>'SS5-Orifice1 (4)'!U65</f>
        <v>6.3629999999999995E-8</v>
      </c>
      <c r="V54" s="118">
        <f>'SS5-Orifice1 (4)'!V65</f>
        <v>1.20774</v>
      </c>
      <c r="W54" s="118">
        <f>'SS5-Orifice1 (4)'!W65</f>
        <v>2.8999999999999998E-2</v>
      </c>
      <c r="X54" s="118">
        <f>'SS5-Orifice1 (4)'!X65</f>
        <v>157518914.53572401</v>
      </c>
      <c r="Y54" s="118">
        <f>'SS5-Orifice1 (4)'!Y65</f>
        <v>-50</v>
      </c>
      <c r="Z54" s="118">
        <f>'SS5-Orifice1 (4)'!Z65</f>
        <v>4</v>
      </c>
      <c r="AA54" s="118">
        <f>'SS5-Orifice1 (4)'!AA65</f>
        <v>0.114</v>
      </c>
      <c r="AB54" s="118">
        <f>'SS5-Orifice1 (4)'!AB65</f>
        <v>7.0000000000000007E-2</v>
      </c>
      <c r="AC54" s="118">
        <f>'SS5-Orifice1 (4)'!AC65</f>
        <v>2.7804712833700198</v>
      </c>
      <c r="AD54" s="118">
        <f>'SS5-Orifice1 (4)'!AD65</f>
        <v>0.79701653431504504</v>
      </c>
      <c r="AE54" s="118">
        <f>'SS5-Orifice1 (4)'!AE65</f>
        <v>11.3829456264576</v>
      </c>
      <c r="AF54" s="118">
        <f>'SS5-Orifice1 (4)'!AF65</f>
        <v>5.5106472751020901</v>
      </c>
      <c r="AG54" s="118">
        <f>'SS5-Orifice1 (4)'!AG65</f>
        <v>5.59201274533189</v>
      </c>
      <c r="AH54" s="118">
        <f>'SS5-Orifice1 (4)'!AH65</f>
        <v>5.6295678158176203</v>
      </c>
      <c r="AI54" s="118">
        <f>'SS5-Orifice1 (4)'!AI65</f>
        <v>0.46894724004541699</v>
      </c>
      <c r="AJ54" s="118">
        <f>'SS5-Orifice1 (4)'!AJ65</f>
        <v>3.0912980775947898</v>
      </c>
      <c r="AK54" s="118">
        <f>'SS5-Orifice1 (4)'!AK65</f>
        <v>2.7804712833700198</v>
      </c>
      <c r="AL54" s="118">
        <f>'SS5-Orifice1 (4)'!AL65</f>
        <v>0.79701653431504504</v>
      </c>
      <c r="AM54" s="118">
        <f>'SS5-Orifice1 (4)'!AM65</f>
        <v>200.998901443183</v>
      </c>
      <c r="AN54" s="118">
        <f>'SS5-Orifice1 (4)'!AN65</f>
        <v>1.9834547490549701</v>
      </c>
      <c r="AO54" s="118">
        <f>'SS5-Orifice1 (4)'!AO65</f>
        <v>48983.801717551898</v>
      </c>
      <c r="AP54" s="118">
        <f>'SS5-Orifice1 (4)'!AP65</f>
        <v>3780.8432852477199</v>
      </c>
      <c r="AQ54" s="118">
        <f>'SS5-Orifice1 (4)'!AQ65</f>
        <v>11551.060506649001</v>
      </c>
      <c r="AR54" s="118">
        <f>'SS5-Orifice1 (4)'!AR65</f>
        <v>8592.67084321947</v>
      </c>
      <c r="AS54" s="118">
        <f>'SS5-Orifice1 (4)'!AS65</f>
        <v>4257.4625593969704</v>
      </c>
      <c r="AT54" s="108">
        <f>'SS5-Orifice1 (4)'!AT65</f>
        <v>-8592.67084321947</v>
      </c>
      <c r="AU54" s="109">
        <f t="shared" si="7"/>
        <v>0.28664800067599894</v>
      </c>
    </row>
    <row r="55" spans="5:47" ht="13" x14ac:dyDescent="0.6">
      <c r="E55" s="27">
        <v>8.0424771931898698E-4</v>
      </c>
      <c r="F55" s="121">
        <f t="shared" si="6"/>
        <v>3.2000000000000001E-2</v>
      </c>
      <c r="H55" s="106">
        <f t="shared" si="9"/>
        <v>6</v>
      </c>
      <c r="I55" s="107">
        <f>'SS5-Orifice1 (4)'!I66</f>
        <v>1.5</v>
      </c>
      <c r="J55" s="118">
        <f>'SS5-Orifice1 (4)'!J66</f>
        <v>7</v>
      </c>
      <c r="K55" s="118">
        <f>'SS5-Orifice1 (4)'!K66</f>
        <v>0.48244140000000002</v>
      </c>
      <c r="L55" s="118">
        <f>'SS5-Orifice1 (4)'!L66</f>
        <v>1.946567E-3</v>
      </c>
      <c r="M55" s="118">
        <f>'SS5-Orifice1 (4)'!M66</f>
        <v>9.7328349999999998E-4</v>
      </c>
      <c r="N55" s="118">
        <f>'SS5-Orifice1 (4)'!N66</f>
        <v>7</v>
      </c>
      <c r="O55" s="118">
        <f>'SS5-Orifice1 (4)'!O66</f>
        <v>2.8260000000000001</v>
      </c>
      <c r="P55" s="118">
        <f>'SS5-Orifice1 (4)'!P66</f>
        <v>1.946567E-3</v>
      </c>
      <c r="Q55" s="118">
        <f>'SS5-Orifice1 (4)'!Q66</f>
        <v>9.7328349999999998E-4</v>
      </c>
      <c r="R55" s="118">
        <f>'SS5-Orifice1 (4)'!R66</f>
        <v>7</v>
      </c>
      <c r="S55" s="118">
        <f>'SS5-Orifice1 (4)'!S66</f>
        <v>2.8260000000000001</v>
      </c>
      <c r="T55" s="118">
        <f>'SS5-Orifice1 (4)'!T66</f>
        <v>3.4720000000000001E-12</v>
      </c>
      <c r="U55" s="118">
        <f>'SS5-Orifice1 (4)'!U66</f>
        <v>6.3629999999999995E-8</v>
      </c>
      <c r="V55" s="118">
        <f>'SS5-Orifice1 (4)'!V66</f>
        <v>1.20774</v>
      </c>
      <c r="W55" s="118">
        <f>'SS5-Orifice1 (4)'!W66</f>
        <v>3.2000000000000001E-2</v>
      </c>
      <c r="X55" s="118">
        <f>'SS5-Orifice1 (4)'!X66</f>
        <v>191794730.65943101</v>
      </c>
      <c r="Y55" s="118">
        <f>'SS5-Orifice1 (4)'!Y66</f>
        <v>-50</v>
      </c>
      <c r="Z55" s="118">
        <f>'SS5-Orifice1 (4)'!Z66</f>
        <v>4</v>
      </c>
      <c r="AA55" s="118">
        <f>'SS5-Orifice1 (4)'!AA66</f>
        <v>0.114</v>
      </c>
      <c r="AB55" s="118">
        <f>'SS5-Orifice1 (4)'!AB66</f>
        <v>7.0000000000000007E-2</v>
      </c>
      <c r="AC55" s="118">
        <f>'SS5-Orifice1 (4)'!AC66</f>
        <v>3.1274301725809002</v>
      </c>
      <c r="AD55" s="118">
        <f>'SS5-Orifice1 (4)'!AD66</f>
        <v>0.751497917510066</v>
      </c>
      <c r="AE55" s="118">
        <f>'SS5-Orifice1 (4)'!AE66</f>
        <v>11.380517114752699</v>
      </c>
      <c r="AF55" s="118">
        <f>'SS5-Orifice1 (4)'!AF66</f>
        <v>5.0711161814089598</v>
      </c>
      <c r="AG55" s="118">
        <f>'SS5-Orifice1 (4)'!AG66</f>
        <v>5.6339401937467199</v>
      </c>
      <c r="AH55" s="118">
        <f>'SS5-Orifice1 (4)'!AH66</f>
        <v>5.59909620844003</v>
      </c>
      <c r="AI55" s="118">
        <f>'SS5-Orifice1 (4)'!AI66</f>
        <v>0.44885912761861102</v>
      </c>
      <c r="AJ55" s="118">
        <f>'SS5-Orifice1 (4)'!AJ66</f>
        <v>3.55003481129188</v>
      </c>
      <c r="AK55" s="118">
        <f>'SS5-Orifice1 (4)'!AK66</f>
        <v>3.1274301725809002</v>
      </c>
      <c r="AL55" s="118">
        <f>'SS5-Orifice1 (4)'!AL66</f>
        <v>0.751497917510066</v>
      </c>
      <c r="AM55" s="118">
        <f>'SS5-Orifice1 (4)'!AM66</f>
        <v>212.87403322380101</v>
      </c>
      <c r="AN55" s="118">
        <f>'SS5-Orifice1 (4)'!AN66</f>
        <v>2.3759322550708402</v>
      </c>
      <c r="AO55" s="118">
        <f>'SS5-Orifice1 (4)'!AO66</f>
        <v>46003.384402236399</v>
      </c>
      <c r="AP55" s="118">
        <f>'SS5-Orifice1 (4)'!AP66</f>
        <v>3702.0149118869599</v>
      </c>
      <c r="AQ55" s="118">
        <f>'SS5-Orifice1 (4)'!AQ66</f>
        <v>11549.7267772615</v>
      </c>
      <c r="AR55" s="118">
        <f>'SS5-Orifice1 (4)'!AR66</f>
        <v>8593.4332288259102</v>
      </c>
      <c r="AS55" s="118">
        <f>'SS5-Orifice1 (4)'!AS66</f>
        <v>4265.5092951831602</v>
      </c>
      <c r="AT55" s="108">
        <f>'SS5-Orifice1 (4)'!AT66</f>
        <v>-8593.4332288259102</v>
      </c>
      <c r="AU55" s="109">
        <f t="shared" si="7"/>
        <v>0.24029246890903247</v>
      </c>
    </row>
    <row r="56" spans="5:47" ht="13" x14ac:dyDescent="0.6">
      <c r="E56" s="27">
        <v>8.5529859993982102E-4</v>
      </c>
      <c r="F56" s="121">
        <f t="shared" si="6"/>
        <v>3.2999999999999995E-2</v>
      </c>
      <c r="H56" s="106">
        <f t="shared" si="9"/>
        <v>7</v>
      </c>
      <c r="I56" s="107">
        <f>'SS5-Orifice1 (4)'!I67</f>
        <v>1.5</v>
      </c>
      <c r="J56" s="118">
        <f>'SS5-Orifice1 (4)'!J67</f>
        <v>7</v>
      </c>
      <c r="K56" s="118">
        <f>'SS5-Orifice1 (4)'!K67</f>
        <v>0.48244140000000002</v>
      </c>
      <c r="L56" s="118">
        <f>'SS5-Orifice1 (4)'!L67</f>
        <v>1.946567E-3</v>
      </c>
      <c r="M56" s="118">
        <f>'SS5-Orifice1 (4)'!M67</f>
        <v>9.7328349999999998E-4</v>
      </c>
      <c r="N56" s="118">
        <f>'SS5-Orifice1 (4)'!N67</f>
        <v>7</v>
      </c>
      <c r="O56" s="118">
        <f>'SS5-Orifice1 (4)'!O67</f>
        <v>2.8260000000000001</v>
      </c>
      <c r="P56" s="118">
        <f>'SS5-Orifice1 (4)'!P67</f>
        <v>1.946567E-3</v>
      </c>
      <c r="Q56" s="118">
        <f>'SS5-Orifice1 (4)'!Q67</f>
        <v>9.7328349999999998E-4</v>
      </c>
      <c r="R56" s="118">
        <f>'SS5-Orifice1 (4)'!R67</f>
        <v>7</v>
      </c>
      <c r="S56" s="118">
        <f>'SS5-Orifice1 (4)'!S67</f>
        <v>2.8260000000000001</v>
      </c>
      <c r="T56" s="118">
        <f>'SS5-Orifice1 (4)'!T67</f>
        <v>3.4720000000000001E-12</v>
      </c>
      <c r="U56" s="118">
        <f>'SS5-Orifice1 (4)'!U67</f>
        <v>6.3629999999999995E-8</v>
      </c>
      <c r="V56" s="118">
        <f>'SS5-Orifice1 (4)'!V67</f>
        <v>1.20774</v>
      </c>
      <c r="W56" s="118">
        <f>'SS5-Orifice1 (4)'!W67</f>
        <v>3.2999999999999995E-2</v>
      </c>
      <c r="X56" s="118">
        <f>'SS5-Orifice1 (4)'!X67</f>
        <v>203969200.86730501</v>
      </c>
      <c r="Y56" s="118">
        <f>'SS5-Orifice1 (4)'!Y67</f>
        <v>-50</v>
      </c>
      <c r="Z56" s="118">
        <f>'SS5-Orifice1 (4)'!Z67</f>
        <v>4</v>
      </c>
      <c r="AA56" s="118">
        <f>'SS5-Orifice1 (4)'!AA67</f>
        <v>0.114</v>
      </c>
      <c r="AB56" s="118">
        <f>'SS5-Orifice1 (4)'!AB67</f>
        <v>7.0000000000000007E-2</v>
      </c>
      <c r="AC56" s="118">
        <f>'SS5-Orifice1 (4)'!AC67</f>
        <v>3.2858663477346099</v>
      </c>
      <c r="AD56" s="118">
        <f>'SS5-Orifice1 (4)'!AD67</f>
        <v>0.75588295057273902</v>
      </c>
      <c r="AE56" s="118">
        <f>'SS5-Orifice1 (4)'!AE67</f>
        <v>11.383840341296199</v>
      </c>
      <c r="AF56" s="118">
        <f>'SS5-Orifice1 (4)'!AF67</f>
        <v>5.3722062365266003</v>
      </c>
      <c r="AG56" s="118">
        <f>'SS5-Orifice1 (4)'!AG67</f>
        <v>5.5623634367339596</v>
      </c>
      <c r="AH56" s="118">
        <f>'SS5-Orifice1 (4)'!AH67</f>
        <v>5.5821582083656196</v>
      </c>
      <c r="AI56" s="118">
        <f>'SS5-Orifice1 (4)'!AI67</f>
        <v>0.44203481900833602</v>
      </c>
      <c r="AJ56" s="118">
        <f>'SS5-Orifice1 (4)'!AJ67</f>
        <v>3.71297353179241</v>
      </c>
      <c r="AK56" s="118">
        <f>'SS5-Orifice1 (4)'!AK67</f>
        <v>3.2858663477346099</v>
      </c>
      <c r="AL56" s="118">
        <f>'SS5-Orifice1 (4)'!AL67</f>
        <v>0.75588295057273902</v>
      </c>
      <c r="AM56" s="118">
        <f>'SS5-Orifice1 (4)'!AM67</f>
        <v>211.59246104501199</v>
      </c>
      <c r="AN56" s="118">
        <f>'SS5-Orifice1 (4)'!AN67</f>
        <v>2.5299833971618799</v>
      </c>
      <c r="AO56" s="118">
        <f>'SS5-Orifice1 (4)'!AO67</f>
        <v>45394.072924640197</v>
      </c>
      <c r="AP56" s="118">
        <f>'SS5-Orifice1 (4)'!AP67</f>
        <v>3834.2683669063799</v>
      </c>
      <c r="AQ56" s="118">
        <f>'SS5-Orifice1 (4)'!AQ67</f>
        <v>11552.450034080999</v>
      </c>
      <c r="AR56" s="118">
        <f>'SS5-Orifice1 (4)'!AR67</f>
        <v>8592.8954685945901</v>
      </c>
      <c r="AS56" s="118">
        <f>'SS5-Orifice1 (4)'!AS67</f>
        <v>4216.7679504686903</v>
      </c>
      <c r="AT56" s="108">
        <f>'SS5-Orifice1 (4)'!AT67</f>
        <v>-8592.8954685945901</v>
      </c>
      <c r="AU56" s="109">
        <f t="shared" si="7"/>
        <v>0.23004068655862125</v>
      </c>
    </row>
    <row r="57" spans="5:47" ht="13" x14ac:dyDescent="0.6">
      <c r="E57" s="27">
        <v>1.2566370614359201E-3</v>
      </c>
      <c r="F57" s="121">
        <f t="shared" si="6"/>
        <v>4.0000000000000042E-2</v>
      </c>
      <c r="H57" s="106">
        <f t="shared" si="9"/>
        <v>8</v>
      </c>
      <c r="I57" s="107">
        <f>'SS5-Orifice1 (4)'!I68</f>
        <v>1.5</v>
      </c>
      <c r="J57" s="118">
        <f>'SS5-Orifice1 (4)'!J68</f>
        <v>7</v>
      </c>
      <c r="K57" s="118">
        <f>'SS5-Orifice1 (4)'!K68</f>
        <v>0.48244140000000002</v>
      </c>
      <c r="L57" s="118">
        <f>'SS5-Orifice1 (4)'!L68</f>
        <v>1.946567E-3</v>
      </c>
      <c r="M57" s="118">
        <f>'SS5-Orifice1 (4)'!M68</f>
        <v>9.7328349999999998E-4</v>
      </c>
      <c r="N57" s="118">
        <f>'SS5-Orifice1 (4)'!N68</f>
        <v>7</v>
      </c>
      <c r="O57" s="118">
        <f>'SS5-Orifice1 (4)'!O68</f>
        <v>2.8260000000000001</v>
      </c>
      <c r="P57" s="118">
        <f>'SS5-Orifice1 (4)'!P68</f>
        <v>1.946567E-3</v>
      </c>
      <c r="Q57" s="118">
        <f>'SS5-Orifice1 (4)'!Q68</f>
        <v>9.7328349999999998E-4</v>
      </c>
      <c r="R57" s="118">
        <f>'SS5-Orifice1 (4)'!R68</f>
        <v>7</v>
      </c>
      <c r="S57" s="118">
        <f>'SS5-Orifice1 (4)'!S68</f>
        <v>2.8260000000000001</v>
      </c>
      <c r="T57" s="118">
        <f>'SS5-Orifice1 (4)'!T68</f>
        <v>3.4720000000000001E-12</v>
      </c>
      <c r="U57" s="118">
        <f>'SS5-Orifice1 (4)'!U68</f>
        <v>6.3629999999999995E-8</v>
      </c>
      <c r="V57" s="118">
        <f>'SS5-Orifice1 (4)'!V68</f>
        <v>1.20774</v>
      </c>
      <c r="W57" s="118">
        <f>'SS5-Orifice1 (4)'!W68</f>
        <v>4.0000000000000042E-2</v>
      </c>
      <c r="X57" s="118">
        <f>'SS5-Orifice1 (4)'!X68</f>
        <v>299679266.65535998</v>
      </c>
      <c r="Y57" s="118">
        <f>'SS5-Orifice1 (4)'!Y68</f>
        <v>-50</v>
      </c>
      <c r="Z57" s="118">
        <f>'SS5-Orifice1 (4)'!Z68</f>
        <v>4</v>
      </c>
      <c r="AA57" s="118">
        <f>'SS5-Orifice1 (4)'!AA68</f>
        <v>0.114</v>
      </c>
      <c r="AB57" s="118">
        <f>'SS5-Orifice1 (4)'!AB68</f>
        <v>7.0000000000000007E-2</v>
      </c>
      <c r="AC57" s="118">
        <f>'SS5-Orifice1 (4)'!AC68</f>
        <v>4.3199560766614997</v>
      </c>
      <c r="AD57" s="118">
        <f>'SS5-Orifice1 (4)'!AD68</f>
        <v>0.69329938635347199</v>
      </c>
      <c r="AE57" s="118">
        <f>'SS5-Orifice1 (4)'!AE68</f>
        <v>11.379878032725101</v>
      </c>
      <c r="AF57" s="118">
        <f>'SS5-Orifice1 (4)'!AF68</f>
        <v>5.2595175330061199</v>
      </c>
      <c r="AG57" s="118">
        <f>'SS5-Orifice1 (4)'!AG68</f>
        <v>5.5991963889952396</v>
      </c>
      <c r="AH57" s="118">
        <f>'SS5-Orifice1 (4)'!AH68</f>
        <v>5.6343237506753203</v>
      </c>
      <c r="AI57" s="118">
        <f>'SS5-Orifice1 (4)'!AI68</f>
        <v>0.39369765126213302</v>
      </c>
      <c r="AJ57" s="118">
        <f>'SS5-Orifice1 (4)'!AJ68</f>
        <v>4.9939045103754003</v>
      </c>
      <c r="AK57" s="118">
        <f>'SS5-Orifice1 (4)'!AK68</f>
        <v>4.3199560766614997</v>
      </c>
      <c r="AL57" s="118">
        <f>'SS5-Orifice1 (4)'!AL68</f>
        <v>0.69329938635347199</v>
      </c>
      <c r="AM57" s="118">
        <f>'SS5-Orifice1 (4)'!AM68</f>
        <v>216.14028171235299</v>
      </c>
      <c r="AN57" s="118">
        <f>'SS5-Orifice1 (4)'!AN68</f>
        <v>3.62665669030803</v>
      </c>
      <c r="AO57" s="118">
        <f>'SS5-Orifice1 (4)'!AO68</f>
        <v>41649.825648926097</v>
      </c>
      <c r="AP57" s="118">
        <f>'SS5-Orifice1 (4)'!AP68</f>
        <v>3634.69610043787</v>
      </c>
      <c r="AQ57" s="118">
        <f>'SS5-Orifice1 (4)'!AQ68</f>
        <v>11548.1076506851</v>
      </c>
      <c r="AR57" s="118">
        <f>'SS5-Orifice1 (4)'!AR68</f>
        <v>8592.8224351218505</v>
      </c>
      <c r="AS57" s="118">
        <f>'SS5-Orifice1 (4)'!AS68</f>
        <v>4019.4565010133701</v>
      </c>
      <c r="AT57" s="108">
        <f>'SS5-Orifice1 (4)'!AT68</f>
        <v>-8592.8224351218505</v>
      </c>
      <c r="AU57" s="109">
        <f t="shared" si="7"/>
        <v>0.16048760081127025</v>
      </c>
    </row>
    <row r="58" spans="5:47" ht="13" x14ac:dyDescent="0.6">
      <c r="E58" s="27">
        <v>1.73494454294496E-3</v>
      </c>
      <c r="F58" s="121">
        <f t="shared" si="6"/>
        <v>4.6999999999999952E-2</v>
      </c>
      <c r="H58" s="106">
        <f t="shared" si="9"/>
        <v>9</v>
      </c>
      <c r="I58" s="107">
        <f>'SS5-Orifice1 (4)'!I69</f>
        <v>1.5</v>
      </c>
      <c r="J58" s="118">
        <f>'SS5-Orifice1 (4)'!J69</f>
        <v>7</v>
      </c>
      <c r="K58" s="118">
        <f>'SS5-Orifice1 (4)'!K69</f>
        <v>0.48244140000000002</v>
      </c>
      <c r="L58" s="118">
        <f>'SS5-Orifice1 (4)'!L69</f>
        <v>1.946567E-3</v>
      </c>
      <c r="M58" s="118">
        <f>'SS5-Orifice1 (4)'!M69</f>
        <v>9.7328349999999998E-4</v>
      </c>
      <c r="N58" s="118">
        <f>'SS5-Orifice1 (4)'!N69</f>
        <v>7</v>
      </c>
      <c r="O58" s="118">
        <f>'SS5-Orifice1 (4)'!O69</f>
        <v>2.8260000000000001</v>
      </c>
      <c r="P58" s="118">
        <f>'SS5-Orifice1 (4)'!P69</f>
        <v>1.946567E-3</v>
      </c>
      <c r="Q58" s="118">
        <f>'SS5-Orifice1 (4)'!Q69</f>
        <v>9.7328349999999998E-4</v>
      </c>
      <c r="R58" s="118">
        <f>'SS5-Orifice1 (4)'!R69</f>
        <v>7</v>
      </c>
      <c r="S58" s="118">
        <f>'SS5-Orifice1 (4)'!S69</f>
        <v>2.8260000000000001</v>
      </c>
      <c r="T58" s="118">
        <f>'SS5-Orifice1 (4)'!T69</f>
        <v>3.4720000000000001E-12</v>
      </c>
      <c r="U58" s="118">
        <f>'SS5-Orifice1 (4)'!U69</f>
        <v>6.3629999999999995E-8</v>
      </c>
      <c r="V58" s="118">
        <f>'SS5-Orifice1 (4)'!V69</f>
        <v>1.20774</v>
      </c>
      <c r="W58" s="118">
        <f>'SS5-Orifice1 (4)'!W69</f>
        <v>4.6999999999999952E-2</v>
      </c>
      <c r="X58" s="118">
        <f>'SS5-Orifice1 (4)'!X69</f>
        <v>413744687.526057</v>
      </c>
      <c r="Y58" s="118">
        <f>'SS5-Orifice1 (4)'!Y69</f>
        <v>-50</v>
      </c>
      <c r="Z58" s="118">
        <f>'SS5-Orifice1 (4)'!Z69</f>
        <v>4</v>
      </c>
      <c r="AA58" s="118">
        <f>'SS5-Orifice1 (4)'!AA69</f>
        <v>0.114</v>
      </c>
      <c r="AB58" s="118">
        <f>'SS5-Orifice1 (4)'!AB69</f>
        <v>7.0000000000000007E-2</v>
      </c>
      <c r="AC58" s="118">
        <f>'SS5-Orifice1 (4)'!AC69</f>
        <v>5.6266557227576701</v>
      </c>
      <c r="AD58" s="118">
        <f>'SS5-Orifice1 (4)'!AD69</f>
        <v>0.68466167116583498</v>
      </c>
      <c r="AE58" s="118">
        <f>'SS5-Orifice1 (4)'!AE69</f>
        <v>11.384351606918299</v>
      </c>
      <c r="AF58" s="118">
        <f>'SS5-Orifice1 (4)'!AF69</f>
        <v>5.62497091428496</v>
      </c>
      <c r="AG58" s="118">
        <f>'SS5-Orifice1 (4)'!AG69</f>
        <v>5.5876094477311398</v>
      </c>
      <c r="AH58" s="118">
        <f>'SS5-Orifice1 (4)'!AH69</f>
        <v>5.5706843757196998</v>
      </c>
      <c r="AI58" s="118">
        <f>'SS5-Orifice1 (4)'!AI69</f>
        <v>0.35225641022912801</v>
      </c>
      <c r="AJ58" s="118">
        <f>'SS5-Orifice1 (4)'!AJ69</f>
        <v>6.5204551148837702</v>
      </c>
      <c r="AK58" s="118">
        <f>'SS5-Orifice1 (4)'!AK69</f>
        <v>5.6266557227576701</v>
      </c>
      <c r="AL58" s="118">
        <f>'SS5-Orifice1 (4)'!AL69</f>
        <v>0.68466167116583498</v>
      </c>
      <c r="AM58" s="118">
        <f>'SS5-Orifice1 (4)'!AM69</f>
        <v>200.83928122169101</v>
      </c>
      <c r="AN58" s="118">
        <f>'SS5-Orifice1 (4)'!AN69</f>
        <v>4.9419940515918501</v>
      </c>
      <c r="AO58" s="118">
        <f>'SS5-Orifice1 (4)'!AO69</f>
        <v>39821.288919530503</v>
      </c>
      <c r="AP58" s="118">
        <f>'SS5-Orifice1 (4)'!AP69</f>
        <v>3548.77155840142</v>
      </c>
      <c r="AQ58" s="118">
        <f>'SS5-Orifice1 (4)'!AQ69</f>
        <v>11552.048324969501</v>
      </c>
      <c r="AR58" s="118">
        <f>'SS5-Orifice1 (4)'!AR69</f>
        <v>8592.4226546333393</v>
      </c>
      <c r="AS58" s="118">
        <f>'SS5-Orifice1 (4)'!AS69</f>
        <v>3897.9317645845199</v>
      </c>
      <c r="AT58" s="108">
        <f>'SS5-Orifice1 (4)'!AT69</f>
        <v>-8592.4226546333393</v>
      </c>
      <c r="AU58" s="109">
        <f t="shared" si="7"/>
        <v>0.1216818133010414</v>
      </c>
    </row>
    <row r="59" spans="5:47" ht="13" x14ac:dyDescent="0.6">
      <c r="E59" s="27">
        <v>3.1172453105244701E-3</v>
      </c>
      <c r="F59" s="121">
        <f t="shared" si="6"/>
        <v>6.2999999999999987E-2</v>
      </c>
      <c r="H59" s="106">
        <f t="shared" si="9"/>
        <v>10</v>
      </c>
      <c r="I59" s="107">
        <f>'SS5-Orifice1 (4)'!I70</f>
        <v>1.5</v>
      </c>
      <c r="J59" s="118">
        <f>'SS5-Orifice1 (4)'!J70</f>
        <v>7</v>
      </c>
      <c r="K59" s="118">
        <f>'SS5-Orifice1 (4)'!K70</f>
        <v>0.48244140000000002</v>
      </c>
      <c r="L59" s="118">
        <f>'SS5-Orifice1 (4)'!L70</f>
        <v>1.946567E-3</v>
      </c>
      <c r="M59" s="118">
        <f>'SS5-Orifice1 (4)'!M70</f>
        <v>9.7328349999999998E-4</v>
      </c>
      <c r="N59" s="118">
        <f>'SS5-Orifice1 (4)'!N70</f>
        <v>7</v>
      </c>
      <c r="O59" s="118">
        <f>'SS5-Orifice1 (4)'!O70</f>
        <v>2.8260000000000001</v>
      </c>
      <c r="P59" s="118">
        <f>'SS5-Orifice1 (4)'!P70</f>
        <v>1.946567E-3</v>
      </c>
      <c r="Q59" s="118">
        <f>'SS5-Orifice1 (4)'!Q70</f>
        <v>9.7328349999999998E-4</v>
      </c>
      <c r="R59" s="118">
        <f>'SS5-Orifice1 (4)'!R70</f>
        <v>7</v>
      </c>
      <c r="S59" s="118">
        <f>'SS5-Orifice1 (4)'!S70</f>
        <v>2.8260000000000001</v>
      </c>
      <c r="T59" s="118">
        <f>'SS5-Orifice1 (4)'!T70</f>
        <v>3.4720000000000001E-12</v>
      </c>
      <c r="U59" s="118">
        <f>'SS5-Orifice1 (4)'!U70</f>
        <v>6.3629999999999995E-8</v>
      </c>
      <c r="V59" s="118">
        <f>'SS5-Orifice1 (4)'!V70</f>
        <v>1.20774</v>
      </c>
      <c r="W59" s="118">
        <f>'SS5-Orifice1 (4)'!W70</f>
        <v>6.2999999999999987E-2</v>
      </c>
      <c r="X59" s="118">
        <f>'SS5-Orifice1 (4)'!X70</f>
        <v>743391880.84695303</v>
      </c>
      <c r="Y59" s="118">
        <f>'SS5-Orifice1 (4)'!Y70</f>
        <v>-50</v>
      </c>
      <c r="Z59" s="118">
        <f>'SS5-Orifice1 (4)'!Z70</f>
        <v>4</v>
      </c>
      <c r="AA59" s="118">
        <f>'SS5-Orifice1 (4)'!AA70</f>
        <v>0.114</v>
      </c>
      <c r="AB59" s="118">
        <f>'SS5-Orifice1 (4)'!AB70</f>
        <v>7.0000000000000007E-2</v>
      </c>
      <c r="AC59" s="118">
        <f>'SS5-Orifice1 (4)'!AC70</f>
        <v>8.6846855607343798</v>
      </c>
      <c r="AD59" s="118">
        <f>'SS5-Orifice1 (4)'!AD70</f>
        <v>0.59594024269392798</v>
      </c>
      <c r="AE59" s="118">
        <f>'SS5-Orifice1 (4)'!AE70</f>
        <v>11.385885403784499</v>
      </c>
      <c r="AF59" s="118">
        <f>'SS5-Orifice1 (4)'!AF70</f>
        <v>5.5476232149442799</v>
      </c>
      <c r="AG59" s="118">
        <f>'SS5-Orifice1 (4)'!AG70</f>
        <v>5.6131466127929004</v>
      </c>
      <c r="AH59" s="118">
        <f>'SS5-Orifice1 (4)'!AH70</f>
        <v>5.6289412544740802</v>
      </c>
      <c r="AI59" s="118">
        <f>'SS5-Orifice1 (4)'!AI70</f>
        <v>0.29189751458225599</v>
      </c>
      <c r="AJ59" s="118">
        <f>'SS5-Orifice1 (4)'!AJ70</f>
        <v>10.931930238583</v>
      </c>
      <c r="AK59" s="118">
        <f>'SS5-Orifice1 (4)'!AK70</f>
        <v>8.6846855607343798</v>
      </c>
      <c r="AL59" s="118">
        <f>'SS5-Orifice1 (4)'!AL70</f>
        <v>0.59594024269392798</v>
      </c>
      <c r="AM59" s="118">
        <f>'SS5-Orifice1 (4)'!AM70</f>
        <v>200.09670771863401</v>
      </c>
      <c r="AN59" s="118">
        <f>'SS5-Orifice1 (4)'!AN70</f>
        <v>8.0887453180404503</v>
      </c>
      <c r="AO59" s="118">
        <f>'SS5-Orifice1 (4)'!AO70</f>
        <v>37564.013508746997</v>
      </c>
      <c r="AP59" s="118">
        <f>'SS5-Orifice1 (4)'!AP70</f>
        <v>3268.0733472801699</v>
      </c>
      <c r="AQ59" s="118">
        <f>'SS5-Orifice1 (4)'!AQ70</f>
        <v>11549.2269728677</v>
      </c>
      <c r="AR59" s="118">
        <f>'SS5-Orifice1 (4)'!AR70</f>
        <v>8591.9826404962205</v>
      </c>
      <c r="AS59" s="118">
        <f>'SS5-Orifice1 (4)'!AS70</f>
        <v>3520.0211133992202</v>
      </c>
      <c r="AT59" s="108">
        <f>'SS5-Orifice1 (4)'!AT70</f>
        <v>-8591.9826404962205</v>
      </c>
      <c r="AU59" s="109">
        <f t="shared" si="7"/>
        <v>6.861966832608446E-2</v>
      </c>
    </row>
    <row r="60" spans="5:47" ht="13.75" thickBot="1" x14ac:dyDescent="0.75">
      <c r="E60" s="111">
        <v>1.22718463030851E-2</v>
      </c>
      <c r="F60" s="122">
        <f t="shared" si="6"/>
        <v>0.12499999999999985</v>
      </c>
      <c r="H60" s="110">
        <f t="shared" si="9"/>
        <v>11</v>
      </c>
      <c r="I60" s="111">
        <f>'SS5-Orifice1 (4)'!I71</f>
        <v>1.5</v>
      </c>
      <c r="J60" s="112">
        <f>'SS5-Orifice1 (4)'!J71</f>
        <v>7</v>
      </c>
      <c r="K60" s="112">
        <f>'SS5-Orifice1 (4)'!K71</f>
        <v>0.48244140000000002</v>
      </c>
      <c r="L60" s="112">
        <f>'SS5-Orifice1 (4)'!L71</f>
        <v>1.946567E-3</v>
      </c>
      <c r="M60" s="112">
        <f>'SS5-Orifice1 (4)'!M71</f>
        <v>9.7328349999999998E-4</v>
      </c>
      <c r="N60" s="112">
        <f>'SS5-Orifice1 (4)'!N71</f>
        <v>7</v>
      </c>
      <c r="O60" s="112">
        <f>'SS5-Orifice1 (4)'!O71</f>
        <v>2.8260000000000001</v>
      </c>
      <c r="P60" s="112">
        <f>'SS5-Orifice1 (4)'!P71</f>
        <v>1.946567E-3</v>
      </c>
      <c r="Q60" s="112">
        <f>'SS5-Orifice1 (4)'!Q71</f>
        <v>9.7328349999999998E-4</v>
      </c>
      <c r="R60" s="112">
        <f>'SS5-Orifice1 (4)'!R71</f>
        <v>7</v>
      </c>
      <c r="S60" s="112">
        <f>'SS5-Orifice1 (4)'!S71</f>
        <v>2.8260000000000001</v>
      </c>
      <c r="T60" s="112">
        <f>'SS5-Orifice1 (4)'!T71</f>
        <v>3.4720000000000001E-12</v>
      </c>
      <c r="U60" s="112">
        <f>'SS5-Orifice1 (4)'!U71</f>
        <v>6.3629999999999995E-8</v>
      </c>
      <c r="V60" s="112">
        <f>'SS5-Orifice1 (4)'!V71</f>
        <v>1.20774</v>
      </c>
      <c r="W60" s="112">
        <f>'SS5-Orifice1 (4)'!W71</f>
        <v>0.12499999999999985</v>
      </c>
      <c r="X60" s="112">
        <f>'SS5-Orifice1 (4)'!X71</f>
        <v>2926555338.4312501</v>
      </c>
      <c r="Y60" s="112">
        <f>'SS5-Orifice1 (4)'!Y71</f>
        <v>-50</v>
      </c>
      <c r="Z60" s="112">
        <f>'SS5-Orifice1 (4)'!Z71</f>
        <v>4</v>
      </c>
      <c r="AA60" s="112">
        <f>'SS5-Orifice1 (4)'!AA71</f>
        <v>0.114</v>
      </c>
      <c r="AB60" s="112">
        <f>'SS5-Orifice1 (4)'!AB71</f>
        <v>7.0000000000000007E-2</v>
      </c>
      <c r="AC60" s="112">
        <f>'SS5-Orifice1 (4)'!AC71</f>
        <v>22.577364104780301</v>
      </c>
      <c r="AD60" s="112">
        <f>'SS5-Orifice1 (4)'!AD71</f>
        <v>0.37167829198802699</v>
      </c>
      <c r="AE60" s="112">
        <f>'SS5-Orifice1 (4)'!AE71</f>
        <v>11.3816674624023</v>
      </c>
      <c r="AF60" s="112">
        <f>'SS5-Orifice1 (4)'!AF71</f>
        <v>5.2921405394704397</v>
      </c>
      <c r="AG60" s="112">
        <f>'SS5-Orifice1 (4)'!AG71</f>
        <v>5.6653456723846896</v>
      </c>
      <c r="AH60" s="112">
        <f>'SS5-Orifice1 (4)'!AH71</f>
        <v>5.6413599935512204</v>
      </c>
      <c r="AI60" s="112">
        <f>'SS5-Orifice1 (4)'!AI71</f>
        <v>0.17091734056607599</v>
      </c>
      <c r="AJ60" s="112">
        <f>'SS5-Orifice1 (4)'!AJ71</f>
        <v>40.139239284877704</v>
      </c>
      <c r="AK60" s="112">
        <f>'SS5-Orifice1 (4)'!AK71</f>
        <v>22.577364104780301</v>
      </c>
      <c r="AL60" s="112">
        <f>'SS5-Orifice1 (4)'!AL71</f>
        <v>0.37167829198802699</v>
      </c>
      <c r="AM60" s="112">
        <f>'SS5-Orifice1 (4)'!AM71</f>
        <v>222.23126932663101</v>
      </c>
      <c r="AN60" s="112">
        <f>'SS5-Orifice1 (4)'!AN71</f>
        <v>22.205685812792201</v>
      </c>
      <c r="AO60" s="112">
        <f>'SS5-Orifice1 (4)'!AO71</f>
        <v>35582.109545723899</v>
      </c>
      <c r="AP60" s="112">
        <f>'SS5-Orifice1 (4)'!AP71</f>
        <v>2733.6863752147101</v>
      </c>
      <c r="AQ60" s="112">
        <f>'SS5-Orifice1 (4)'!AQ71</f>
        <v>11542.9421483159</v>
      </c>
      <c r="AR60" s="112">
        <f>'SS5-Orifice1 (4)'!AR71</f>
        <v>8587.6733841088007</v>
      </c>
      <c r="AS60" s="112">
        <f>'SS5-Orifice1 (4)'!AS71</f>
        <v>2665.5971106186398</v>
      </c>
      <c r="AT60" s="113">
        <f>'SS5-Orifice1 (4)'!AT71</f>
        <v>-8587.6733841088007</v>
      </c>
      <c r="AU60" s="114">
        <f t="shared" si="7"/>
        <v>1.6462430701081335E-2</v>
      </c>
    </row>
    <row r="61" spans="5:47" ht="22.75" x14ac:dyDescent="0.95">
      <c r="E61" s="119">
        <v>7.85398163397448E-5</v>
      </c>
      <c r="F61" s="120">
        <f t="shared" si="6"/>
        <v>9.9999999999999985E-3</v>
      </c>
      <c r="G61" s="79" t="s">
        <v>88</v>
      </c>
      <c r="H61" s="101">
        <v>1</v>
      </c>
      <c r="I61" s="107">
        <f>'SS6-Orifice1 (4)'!I61</f>
        <v>1.5</v>
      </c>
      <c r="J61" s="118">
        <f>'SS6-Orifice1 (4)'!J61</f>
        <v>7</v>
      </c>
      <c r="K61" s="118">
        <f>'SS6-Orifice1 (4)'!K61</f>
        <v>0.48244140000000002</v>
      </c>
      <c r="L61" s="118">
        <f>'SS6-Orifice1 (4)'!L61</f>
        <v>1.946567E-3</v>
      </c>
      <c r="M61" s="118">
        <f>'SS6-Orifice1 (4)'!M61</f>
        <v>9.7328349999999998E-4</v>
      </c>
      <c r="N61" s="118">
        <f>'SS6-Orifice1 (4)'!N61</f>
        <v>7</v>
      </c>
      <c r="O61" s="118">
        <f>'SS6-Orifice1 (4)'!O61</f>
        <v>2.8260000000000001</v>
      </c>
      <c r="P61" s="118">
        <f>'SS6-Orifice1 (4)'!P61</f>
        <v>1.946567E-3</v>
      </c>
      <c r="Q61" s="118">
        <f>'SS6-Orifice1 (4)'!Q61</f>
        <v>9.7328349999999998E-4</v>
      </c>
      <c r="R61" s="118">
        <f>'SS6-Orifice1 (4)'!R61</f>
        <v>7</v>
      </c>
      <c r="S61" s="118">
        <f>'SS6-Orifice1 (4)'!S61</f>
        <v>2.8260000000000001</v>
      </c>
      <c r="T61" s="118">
        <f>'SS6-Orifice1 (4)'!T61</f>
        <v>3.4720000000000001E-12</v>
      </c>
      <c r="U61" s="118">
        <f>'SS6-Orifice1 (4)'!U61</f>
        <v>6.3629999999999995E-8</v>
      </c>
      <c r="V61" s="118">
        <f>'SS6-Orifice1 (4)'!V61</f>
        <v>1.20774</v>
      </c>
      <c r="W61" s="118">
        <f>'SS6-Orifice1 (4)'!W61</f>
        <v>9.9999999999999985E-3</v>
      </c>
      <c r="X61" s="118">
        <f>'SS6-Orifice1 (4)'!X61</f>
        <v>18729954.165959999</v>
      </c>
      <c r="Y61" s="118">
        <f>'SS6-Orifice1 (4)'!Y61</f>
        <v>-50</v>
      </c>
      <c r="Z61" s="118">
        <f>'SS6-Orifice1 (4)'!Z61</f>
        <v>4</v>
      </c>
      <c r="AA61" s="118">
        <f>'SS6-Orifice1 (4)'!AA61</f>
        <v>0.114</v>
      </c>
      <c r="AB61" s="118">
        <f>'SS6-Orifice1 (4)'!AB61</f>
        <v>7.0000000000000007E-2</v>
      </c>
      <c r="AC61" s="118">
        <f>'SS6-Orifice1 (4)'!AC61</f>
        <v>1.1577109816883699</v>
      </c>
      <c r="AD61" s="118">
        <f>'SS6-Orifice1 (4)'!AD61</f>
        <v>0.91237182042602205</v>
      </c>
      <c r="AE61" s="118">
        <f>'SS6-Orifice1 (4)'!AE61</f>
        <v>11.382689993646499</v>
      </c>
      <c r="AF61" s="118">
        <f>'SS6-Orifice1 (4)'!AF61</f>
        <v>6.0931529772445998</v>
      </c>
      <c r="AG61" s="118">
        <f>'SS6-Orifice1 (4)'!AG61</f>
        <v>5.6117690859328002</v>
      </c>
      <c r="AH61" s="118">
        <f>'SS6-Orifice1 (4)'!AH61</f>
        <v>5.5708471771689601</v>
      </c>
      <c r="AI61" s="118">
        <f>'SS6-Orifice1 (4)'!AI61</f>
        <v>0.56816161768307705</v>
      </c>
      <c r="AJ61" s="118">
        <f>'SS6-Orifice1 (4)'!AJ61</f>
        <v>1.23375128767042</v>
      </c>
      <c r="AK61" s="118">
        <f>'SS6-Orifice1 (4)'!AK61</f>
        <v>1.1577109816883699</v>
      </c>
      <c r="AL61" s="118">
        <f>'SS6-Orifice1 (4)'!AL61</f>
        <v>0.91237182042602205</v>
      </c>
      <c r="AM61" s="118">
        <f>'SS6-Orifice1 (4)'!AM61</f>
        <v>175.96321259760299</v>
      </c>
      <c r="AN61" s="118">
        <f>'SS6-Orifice1 (4)'!AN61</f>
        <v>0.245339161262348</v>
      </c>
      <c r="AO61" s="118">
        <f>'SS6-Orifice1 (4)'!AO61</f>
        <v>164506.54661705499</v>
      </c>
      <c r="AP61" s="118">
        <f>'SS6-Orifice1 (4)'!AP61</f>
        <v>4026.2478773452799</v>
      </c>
      <c r="AQ61" s="118">
        <f>'SS6-Orifice1 (4)'!AQ61</f>
        <v>11552.774942137899</v>
      </c>
      <c r="AR61" s="118">
        <f>'SS6-Orifice1 (4)'!AR61</f>
        <v>8593.3188403244203</v>
      </c>
      <c r="AS61" s="118">
        <f>'SS6-Orifice1 (4)'!AS61</f>
        <v>4603.5107176977299</v>
      </c>
      <c r="AT61" s="108">
        <f>'SS6-Orifice1 (4)'!AT61</f>
        <v>-8593.3188403244203</v>
      </c>
      <c r="AU61" s="115">
        <f t="shared" si="7"/>
        <v>0.78808254811183287</v>
      </c>
    </row>
    <row r="62" spans="5:47" ht="13" x14ac:dyDescent="0.6">
      <c r="E62" s="27">
        <v>2.0106192982974699E-4</v>
      </c>
      <c r="F62" s="121">
        <f t="shared" si="6"/>
        <v>1.6000000000000011E-2</v>
      </c>
      <c r="H62" s="106">
        <f t="shared" ref="H62:H71" si="10">H61+1</f>
        <v>2</v>
      </c>
      <c r="I62" s="107">
        <f>'SS6-Orifice1 (4)'!I62</f>
        <v>1.5</v>
      </c>
      <c r="J62" s="118">
        <f>'SS6-Orifice1 (4)'!J62</f>
        <v>7</v>
      </c>
      <c r="K62" s="118">
        <f>'SS6-Orifice1 (4)'!K62</f>
        <v>0.48244140000000002</v>
      </c>
      <c r="L62" s="118">
        <f>'SS6-Orifice1 (4)'!L62</f>
        <v>1.946567E-3</v>
      </c>
      <c r="M62" s="118">
        <f>'SS6-Orifice1 (4)'!M62</f>
        <v>9.7328349999999998E-4</v>
      </c>
      <c r="N62" s="118">
        <f>'SS6-Orifice1 (4)'!N62</f>
        <v>7</v>
      </c>
      <c r="O62" s="118">
        <f>'SS6-Orifice1 (4)'!O62</f>
        <v>2.8260000000000001</v>
      </c>
      <c r="P62" s="118">
        <f>'SS6-Orifice1 (4)'!P62</f>
        <v>1.946567E-3</v>
      </c>
      <c r="Q62" s="118">
        <f>'SS6-Orifice1 (4)'!Q62</f>
        <v>9.7328349999999998E-4</v>
      </c>
      <c r="R62" s="118">
        <f>'SS6-Orifice1 (4)'!R62</f>
        <v>7</v>
      </c>
      <c r="S62" s="118">
        <f>'SS6-Orifice1 (4)'!S62</f>
        <v>2.8260000000000001</v>
      </c>
      <c r="T62" s="118">
        <f>'SS6-Orifice1 (4)'!T62</f>
        <v>3.4720000000000001E-12</v>
      </c>
      <c r="U62" s="118">
        <f>'SS6-Orifice1 (4)'!U62</f>
        <v>6.3629999999999995E-8</v>
      </c>
      <c r="V62" s="118">
        <f>'SS6-Orifice1 (4)'!V62</f>
        <v>1.20774</v>
      </c>
      <c r="W62" s="118">
        <f>'SS6-Orifice1 (4)'!W62</f>
        <v>1.6000000000000011E-2</v>
      </c>
      <c r="X62" s="118">
        <f>'SS6-Orifice1 (4)'!X62</f>
        <v>47948682.664857604</v>
      </c>
      <c r="Y62" s="118">
        <f>'SS6-Orifice1 (4)'!Y62</f>
        <v>-50</v>
      </c>
      <c r="Z62" s="118">
        <f>'SS6-Orifice1 (4)'!Z62</f>
        <v>4</v>
      </c>
      <c r="AA62" s="118">
        <f>'SS6-Orifice1 (4)'!AA62</f>
        <v>0.114</v>
      </c>
      <c r="AB62" s="118">
        <f>'SS6-Orifice1 (4)'!AB62</f>
        <v>7.0000000000000007E-2</v>
      </c>
      <c r="AC62" s="118">
        <f>'SS6-Orifice1 (4)'!AC62</f>
        <v>1.5191252714011001</v>
      </c>
      <c r="AD62" s="118">
        <f>'SS6-Orifice1 (4)'!AD62</f>
        <v>0.89471350448991005</v>
      </c>
      <c r="AE62" s="118">
        <f>'SS6-Orifice1 (4)'!AE62</f>
        <v>11.382689993646499</v>
      </c>
      <c r="AF62" s="118">
        <f>'SS6-Orifice1 (4)'!AF62</f>
        <v>6.2097942050453501</v>
      </c>
      <c r="AG62" s="118">
        <f>'SS6-Orifice1 (4)'!AG62</f>
        <v>5.6293916868894698</v>
      </c>
      <c r="AH62" s="118">
        <f>'SS6-Orifice1 (4)'!AH62</f>
        <v>5.6193353829014798</v>
      </c>
      <c r="AI62" s="118">
        <f>'SS6-Orifice1 (4)'!AI62</f>
        <v>0.54472585348403801</v>
      </c>
      <c r="AJ62" s="118">
        <f>'SS6-Orifice1 (4)'!AJ62</f>
        <v>1.62481855115194</v>
      </c>
      <c r="AK62" s="118">
        <f>'SS6-Orifice1 (4)'!AK62</f>
        <v>1.5191252714011001</v>
      </c>
      <c r="AL62" s="118">
        <f>'SS6-Orifice1 (4)'!AL62</f>
        <v>0.89471350448991005</v>
      </c>
      <c r="AM62" s="118">
        <f>'SS6-Orifice1 (4)'!AM62</f>
        <v>179.39590084208999</v>
      </c>
      <c r="AN62" s="118">
        <f>'SS6-Orifice1 (4)'!AN62</f>
        <v>0.62441176691119404</v>
      </c>
      <c r="AO62" s="118">
        <f>'SS6-Orifice1 (4)'!AO62</f>
        <v>84895.187193108897</v>
      </c>
      <c r="AP62" s="118">
        <f>'SS6-Orifice1 (4)'!AP62</f>
        <v>4028.9143434418202</v>
      </c>
      <c r="AQ62" s="118">
        <f>'SS6-Orifice1 (4)'!AQ62</f>
        <v>11550.377075132999</v>
      </c>
      <c r="AR62" s="118">
        <f>'SS6-Orifice1 (4)'!AR62</f>
        <v>8593.2591866743205</v>
      </c>
      <c r="AS62" s="118">
        <f>'SS6-Orifice1 (4)'!AS62</f>
        <v>4563.8900697512699</v>
      </c>
      <c r="AT62" s="108">
        <f>'SS6-Orifice1 (4)'!AT62</f>
        <v>-8593.2591866743205</v>
      </c>
      <c r="AU62" s="109">
        <f t="shared" si="7"/>
        <v>0.5889662434913675</v>
      </c>
    </row>
    <row r="63" spans="5:47" ht="13" x14ac:dyDescent="0.6">
      <c r="E63" s="27">
        <v>2.54469004940773E-4</v>
      </c>
      <c r="F63" s="121">
        <f t="shared" si="6"/>
        <v>1.7999999999999992E-2</v>
      </c>
      <c r="H63" s="106">
        <f t="shared" si="10"/>
        <v>3</v>
      </c>
      <c r="I63" s="107">
        <f>'SS6-Orifice1 (4)'!I63</f>
        <v>1.5</v>
      </c>
      <c r="J63" s="118">
        <f>'SS6-Orifice1 (4)'!J63</f>
        <v>7</v>
      </c>
      <c r="K63" s="118">
        <f>'SS6-Orifice1 (4)'!K63</f>
        <v>0.48244140000000002</v>
      </c>
      <c r="L63" s="118">
        <f>'SS6-Orifice1 (4)'!L63</f>
        <v>1.946567E-3</v>
      </c>
      <c r="M63" s="118">
        <f>'SS6-Orifice1 (4)'!M63</f>
        <v>9.7328349999999998E-4</v>
      </c>
      <c r="N63" s="118">
        <f>'SS6-Orifice1 (4)'!N63</f>
        <v>7</v>
      </c>
      <c r="O63" s="118">
        <f>'SS6-Orifice1 (4)'!O63</f>
        <v>2.8260000000000001</v>
      </c>
      <c r="P63" s="118">
        <f>'SS6-Orifice1 (4)'!P63</f>
        <v>1.946567E-3</v>
      </c>
      <c r="Q63" s="118">
        <f>'SS6-Orifice1 (4)'!Q63</f>
        <v>9.7328349999999998E-4</v>
      </c>
      <c r="R63" s="118">
        <f>'SS6-Orifice1 (4)'!R63</f>
        <v>7</v>
      </c>
      <c r="S63" s="118">
        <f>'SS6-Orifice1 (4)'!S63</f>
        <v>2.8260000000000001</v>
      </c>
      <c r="T63" s="118">
        <f>'SS6-Orifice1 (4)'!T63</f>
        <v>3.4720000000000001E-12</v>
      </c>
      <c r="U63" s="118">
        <f>'SS6-Orifice1 (4)'!U63</f>
        <v>6.3629999999999995E-8</v>
      </c>
      <c r="V63" s="118">
        <f>'SS6-Orifice1 (4)'!V63</f>
        <v>1.20774</v>
      </c>
      <c r="W63" s="118">
        <f>'SS6-Orifice1 (4)'!W63</f>
        <v>1.7999999999999992E-2</v>
      </c>
      <c r="X63" s="118">
        <f>'SS6-Orifice1 (4)'!X63</f>
        <v>60685051.497710504</v>
      </c>
      <c r="Y63" s="118">
        <f>'SS6-Orifice1 (4)'!Y63</f>
        <v>-50</v>
      </c>
      <c r="Z63" s="118">
        <f>'SS6-Orifice1 (4)'!Z63</f>
        <v>4</v>
      </c>
      <c r="AA63" s="118">
        <f>'SS6-Orifice1 (4)'!AA63</f>
        <v>0.114</v>
      </c>
      <c r="AB63" s="118">
        <f>'SS6-Orifice1 (4)'!AB63</f>
        <v>7.0000000000000007E-2</v>
      </c>
      <c r="AC63" s="118">
        <f>'SS6-Orifice1 (4)'!AC63</f>
        <v>1.66652376818363</v>
      </c>
      <c r="AD63" s="118">
        <f>'SS6-Orifice1 (4)'!AD63</f>
        <v>0.88006658048051201</v>
      </c>
      <c r="AE63" s="118">
        <f>'SS6-Orifice1 (4)'!AE63</f>
        <v>11.382562177241001</v>
      </c>
      <c r="AF63" s="118">
        <f>'SS6-Orifice1 (4)'!AF63</f>
        <v>6.1251412812769201</v>
      </c>
      <c r="AG63" s="118">
        <f>'SS6-Orifice1 (4)'!AG63</f>
        <v>5.6098043211061004</v>
      </c>
      <c r="AH63" s="118">
        <f>'SS6-Orifice1 (4)'!AH63</f>
        <v>5.6320298879301296</v>
      </c>
      <c r="AI63" s="118">
        <f>'SS6-Orifice1 (4)'!AI63</f>
        <v>0.53501805998954699</v>
      </c>
      <c r="AJ63" s="118">
        <f>'SS6-Orifice1 (4)'!AJ63</f>
        <v>1.79528321534063</v>
      </c>
      <c r="AK63" s="118">
        <f>'SS6-Orifice1 (4)'!AK63</f>
        <v>1.66652376818363</v>
      </c>
      <c r="AL63" s="118">
        <f>'SS6-Orifice1 (4)'!AL63</f>
        <v>0.88006658048051201</v>
      </c>
      <c r="AM63" s="118">
        <f>'SS6-Orifice1 (4)'!AM63</f>
        <v>182.34770659984699</v>
      </c>
      <c r="AN63" s="118">
        <f>'SS6-Orifice1 (4)'!AN63</f>
        <v>0.78645718770311801</v>
      </c>
      <c r="AO63" s="118">
        <f>'SS6-Orifice1 (4)'!AO63</f>
        <v>73962.800728568094</v>
      </c>
      <c r="AP63" s="118">
        <f>'SS6-Orifice1 (4)'!AP63</f>
        <v>4082.7929342109601</v>
      </c>
      <c r="AQ63" s="118">
        <f>'SS6-Orifice1 (4)'!AQ63</f>
        <v>11549.874300474399</v>
      </c>
      <c r="AR63" s="118">
        <f>'SS6-Orifice1 (4)'!AR63</f>
        <v>8593.0201877688396</v>
      </c>
      <c r="AS63" s="118">
        <f>'SS6-Orifice1 (4)'!AS63</f>
        <v>4599.1758068925401</v>
      </c>
      <c r="AT63" s="108">
        <f>'SS6-Orifice1 (4)'!AT63</f>
        <v>-8593.0201877688396</v>
      </c>
      <c r="AU63" s="109">
        <f t="shared" si="7"/>
        <v>0.52808522583491868</v>
      </c>
    </row>
    <row r="64" spans="5:47" ht="13" x14ac:dyDescent="0.6">
      <c r="E64" s="27">
        <v>3.1415926535897898E-4</v>
      </c>
      <c r="F64" s="121">
        <f t="shared" si="6"/>
        <v>1.999999999999999E-2</v>
      </c>
      <c r="H64" s="106">
        <f t="shared" si="10"/>
        <v>4</v>
      </c>
      <c r="I64" s="107">
        <f>'SS6-Orifice1 (4)'!I64</f>
        <v>1.5</v>
      </c>
      <c r="J64" s="118">
        <f>'SS6-Orifice1 (4)'!J64</f>
        <v>7</v>
      </c>
      <c r="K64" s="118">
        <f>'SS6-Orifice1 (4)'!K64</f>
        <v>0.48244140000000002</v>
      </c>
      <c r="L64" s="118">
        <f>'SS6-Orifice1 (4)'!L64</f>
        <v>1.946567E-3</v>
      </c>
      <c r="M64" s="118">
        <f>'SS6-Orifice1 (4)'!M64</f>
        <v>9.7328349999999998E-4</v>
      </c>
      <c r="N64" s="118">
        <f>'SS6-Orifice1 (4)'!N64</f>
        <v>7</v>
      </c>
      <c r="O64" s="118">
        <f>'SS6-Orifice1 (4)'!O64</f>
        <v>2.8260000000000001</v>
      </c>
      <c r="P64" s="118">
        <f>'SS6-Orifice1 (4)'!P64</f>
        <v>1.946567E-3</v>
      </c>
      <c r="Q64" s="118">
        <f>'SS6-Orifice1 (4)'!Q64</f>
        <v>9.7328349999999998E-4</v>
      </c>
      <c r="R64" s="118">
        <f>'SS6-Orifice1 (4)'!R64</f>
        <v>7</v>
      </c>
      <c r="S64" s="118">
        <f>'SS6-Orifice1 (4)'!S64</f>
        <v>2.8260000000000001</v>
      </c>
      <c r="T64" s="118">
        <f>'SS6-Orifice1 (4)'!T64</f>
        <v>3.4720000000000001E-12</v>
      </c>
      <c r="U64" s="118">
        <f>'SS6-Orifice1 (4)'!U64</f>
        <v>6.3629999999999995E-8</v>
      </c>
      <c r="V64" s="118">
        <f>'SS6-Orifice1 (4)'!V64</f>
        <v>1.20774</v>
      </c>
      <c r="W64" s="118">
        <f>'SS6-Orifice1 (4)'!W64</f>
        <v>1.999999999999999E-2</v>
      </c>
      <c r="X64" s="118">
        <f>'SS6-Orifice1 (4)'!X64</f>
        <v>74919816.6638401</v>
      </c>
      <c r="Y64" s="118">
        <f>'SS6-Orifice1 (4)'!Y64</f>
        <v>-50</v>
      </c>
      <c r="Z64" s="118">
        <f>'SS6-Orifice1 (4)'!Z64</f>
        <v>4</v>
      </c>
      <c r="AA64" s="118">
        <f>'SS6-Orifice1 (4)'!AA64</f>
        <v>0.114</v>
      </c>
      <c r="AB64" s="118">
        <f>'SS6-Orifice1 (4)'!AB64</f>
        <v>7.0000000000000007E-2</v>
      </c>
      <c r="AC64" s="118">
        <f>'SS6-Orifice1 (4)'!AC64</f>
        <v>1.8446522929594</v>
      </c>
      <c r="AD64" s="118">
        <f>'SS6-Orifice1 (4)'!AD64</f>
        <v>0.87535130057781596</v>
      </c>
      <c r="AE64" s="118">
        <f>'SS6-Orifice1 (4)'!AE64</f>
        <v>11.38230654443</v>
      </c>
      <c r="AF64" s="118">
        <f>'SS6-Orifice1 (4)'!AF64</f>
        <v>6.1383752368568896</v>
      </c>
      <c r="AG64" s="118">
        <f>'SS6-Orifice1 (4)'!AG64</f>
        <v>5.5882959961419099</v>
      </c>
      <c r="AH64" s="118">
        <f>'SS6-Orifice1 (4)'!AH64</f>
        <v>5.5951974132454199</v>
      </c>
      <c r="AI64" s="118">
        <f>'SS6-Orifice1 (4)'!AI64</f>
        <v>0.52428632965576105</v>
      </c>
      <c r="AJ64" s="118">
        <f>'SS6-Orifice1 (4)'!AJ64</f>
        <v>1.98580156603322</v>
      </c>
      <c r="AK64" s="118">
        <f>'SS6-Orifice1 (4)'!AK64</f>
        <v>1.8446522929594</v>
      </c>
      <c r="AL64" s="118">
        <f>'SS6-Orifice1 (4)'!AL64</f>
        <v>0.87535130057781596</v>
      </c>
      <c r="AM64" s="118">
        <f>'SS6-Orifice1 (4)'!AM64</f>
        <v>183.31030619677699</v>
      </c>
      <c r="AN64" s="118">
        <f>'SS6-Orifice1 (4)'!AN64</f>
        <v>0.96930099238158596</v>
      </c>
      <c r="AO64" s="118">
        <f>'SS6-Orifice1 (4)'!AO64</f>
        <v>66442.880579687393</v>
      </c>
      <c r="AP64" s="118">
        <f>'SS6-Orifice1 (4)'!AP64</f>
        <v>4072.5494409130802</v>
      </c>
      <c r="AQ64" s="118">
        <f>'SS6-Orifice1 (4)'!AQ64</f>
        <v>11546.7384795628</v>
      </c>
      <c r="AR64" s="118">
        <f>'SS6-Orifice1 (4)'!AR64</f>
        <v>8593.7303902981403</v>
      </c>
      <c r="AS64" s="118">
        <f>'SS6-Orifice1 (4)'!AS64</f>
        <v>4606.49839581174</v>
      </c>
      <c r="AT64" s="108">
        <f>'SS6-Orifice1 (4)'!AT64</f>
        <v>-8593.7303902981403</v>
      </c>
      <c r="AU64" s="109">
        <f t="shared" si="7"/>
        <v>0.47453457972476659</v>
      </c>
    </row>
    <row r="65" spans="5:47" ht="13" x14ac:dyDescent="0.6">
      <c r="E65" s="27">
        <v>6.6051985541725399E-4</v>
      </c>
      <c r="F65" s="121">
        <f t="shared" si="6"/>
        <v>2.8999999999999998E-2</v>
      </c>
      <c r="H65" s="106">
        <f t="shared" si="10"/>
        <v>5</v>
      </c>
      <c r="I65" s="107">
        <f>'SS6-Orifice1 (4)'!I65</f>
        <v>1.5</v>
      </c>
      <c r="J65" s="118">
        <f>'SS6-Orifice1 (4)'!J65</f>
        <v>7</v>
      </c>
      <c r="K65" s="118">
        <f>'SS6-Orifice1 (4)'!K65</f>
        <v>0.48244140000000002</v>
      </c>
      <c r="L65" s="118">
        <f>'SS6-Orifice1 (4)'!L65</f>
        <v>1.946567E-3</v>
      </c>
      <c r="M65" s="118">
        <f>'SS6-Orifice1 (4)'!M65</f>
        <v>9.7328349999999998E-4</v>
      </c>
      <c r="N65" s="118">
        <f>'SS6-Orifice1 (4)'!N65</f>
        <v>7</v>
      </c>
      <c r="O65" s="118">
        <f>'SS6-Orifice1 (4)'!O65</f>
        <v>2.8260000000000001</v>
      </c>
      <c r="P65" s="118">
        <f>'SS6-Orifice1 (4)'!P65</f>
        <v>1.946567E-3</v>
      </c>
      <c r="Q65" s="118">
        <f>'SS6-Orifice1 (4)'!Q65</f>
        <v>9.7328349999999998E-4</v>
      </c>
      <c r="R65" s="118">
        <f>'SS6-Orifice1 (4)'!R65</f>
        <v>7</v>
      </c>
      <c r="S65" s="118">
        <f>'SS6-Orifice1 (4)'!S65</f>
        <v>2.8260000000000001</v>
      </c>
      <c r="T65" s="118">
        <f>'SS6-Orifice1 (4)'!T65</f>
        <v>3.4720000000000001E-12</v>
      </c>
      <c r="U65" s="118">
        <f>'SS6-Orifice1 (4)'!U65</f>
        <v>6.3629999999999995E-8</v>
      </c>
      <c r="V65" s="118">
        <f>'SS6-Orifice1 (4)'!V65</f>
        <v>1.20774</v>
      </c>
      <c r="W65" s="118">
        <f>'SS6-Orifice1 (4)'!W65</f>
        <v>2.8999999999999998E-2</v>
      </c>
      <c r="X65" s="118">
        <f>'SS6-Orifice1 (4)'!X65</f>
        <v>157518914.53572401</v>
      </c>
      <c r="Y65" s="118">
        <f>'SS6-Orifice1 (4)'!Y65</f>
        <v>-50</v>
      </c>
      <c r="Z65" s="118">
        <f>'SS6-Orifice1 (4)'!Z65</f>
        <v>4</v>
      </c>
      <c r="AA65" s="118">
        <f>'SS6-Orifice1 (4)'!AA65</f>
        <v>0.114</v>
      </c>
      <c r="AB65" s="118">
        <f>'SS6-Orifice1 (4)'!AB65</f>
        <v>7.0000000000000007E-2</v>
      </c>
      <c r="AC65" s="118">
        <f>'SS6-Orifice1 (4)'!AC65</f>
        <v>2.7804712833700198</v>
      </c>
      <c r="AD65" s="118">
        <f>'SS6-Orifice1 (4)'!AD65</f>
        <v>0.79701653431504504</v>
      </c>
      <c r="AE65" s="118">
        <f>'SS6-Orifice1 (4)'!AE65</f>
        <v>11.3829456264576</v>
      </c>
      <c r="AF65" s="118">
        <f>'SS6-Orifice1 (4)'!AF65</f>
        <v>5.5106472751020901</v>
      </c>
      <c r="AG65" s="118">
        <f>'SS6-Orifice1 (4)'!AG65</f>
        <v>5.59201274533189</v>
      </c>
      <c r="AH65" s="118">
        <f>'SS6-Orifice1 (4)'!AH65</f>
        <v>5.6295678158176203</v>
      </c>
      <c r="AI65" s="118">
        <f>'SS6-Orifice1 (4)'!AI65</f>
        <v>0.46894724004541699</v>
      </c>
      <c r="AJ65" s="118">
        <f>'SS6-Orifice1 (4)'!AJ65</f>
        <v>3.0912980775947898</v>
      </c>
      <c r="AK65" s="118">
        <f>'SS6-Orifice1 (4)'!AK65</f>
        <v>2.7804712833700198</v>
      </c>
      <c r="AL65" s="118">
        <f>'SS6-Orifice1 (4)'!AL65</f>
        <v>0.79701653431504504</v>
      </c>
      <c r="AM65" s="118">
        <f>'SS6-Orifice1 (4)'!AM65</f>
        <v>200.998901443183</v>
      </c>
      <c r="AN65" s="118">
        <f>'SS6-Orifice1 (4)'!AN65</f>
        <v>1.9834547490549701</v>
      </c>
      <c r="AO65" s="118">
        <f>'SS6-Orifice1 (4)'!AO65</f>
        <v>48983.801717551898</v>
      </c>
      <c r="AP65" s="118">
        <f>'SS6-Orifice1 (4)'!AP65</f>
        <v>3780.8432852477199</v>
      </c>
      <c r="AQ65" s="118">
        <f>'SS6-Orifice1 (4)'!AQ65</f>
        <v>11551.060506649001</v>
      </c>
      <c r="AR65" s="118">
        <f>'SS6-Orifice1 (4)'!AR65</f>
        <v>8592.67084321947</v>
      </c>
      <c r="AS65" s="118">
        <f>'SS6-Orifice1 (4)'!AS65</f>
        <v>4257.4625593969704</v>
      </c>
      <c r="AT65" s="108">
        <f>'SS6-Orifice1 (4)'!AT65</f>
        <v>-8592.67084321947</v>
      </c>
      <c r="AU65" s="109">
        <f t="shared" si="7"/>
        <v>0.28664800067599894</v>
      </c>
    </row>
    <row r="66" spans="5:47" ht="13" x14ac:dyDescent="0.6">
      <c r="E66" s="27">
        <v>8.0424771931898698E-4</v>
      </c>
      <c r="F66" s="121">
        <f t="shared" si="6"/>
        <v>3.2000000000000001E-2</v>
      </c>
      <c r="H66" s="106">
        <f t="shared" si="10"/>
        <v>6</v>
      </c>
      <c r="I66" s="107">
        <f>'SS6-Orifice1 (4)'!I66</f>
        <v>1.5</v>
      </c>
      <c r="J66" s="118">
        <f>'SS6-Orifice1 (4)'!J66</f>
        <v>7</v>
      </c>
      <c r="K66" s="118">
        <f>'SS6-Orifice1 (4)'!K66</f>
        <v>0.48244140000000002</v>
      </c>
      <c r="L66" s="118">
        <f>'SS6-Orifice1 (4)'!L66</f>
        <v>1.946567E-3</v>
      </c>
      <c r="M66" s="118">
        <f>'SS6-Orifice1 (4)'!M66</f>
        <v>9.7328349999999998E-4</v>
      </c>
      <c r="N66" s="118">
        <f>'SS6-Orifice1 (4)'!N66</f>
        <v>7</v>
      </c>
      <c r="O66" s="118">
        <f>'SS6-Orifice1 (4)'!O66</f>
        <v>2.8260000000000001</v>
      </c>
      <c r="P66" s="118">
        <f>'SS6-Orifice1 (4)'!P66</f>
        <v>1.946567E-3</v>
      </c>
      <c r="Q66" s="118">
        <f>'SS6-Orifice1 (4)'!Q66</f>
        <v>9.7328349999999998E-4</v>
      </c>
      <c r="R66" s="118">
        <f>'SS6-Orifice1 (4)'!R66</f>
        <v>7</v>
      </c>
      <c r="S66" s="118">
        <f>'SS6-Orifice1 (4)'!S66</f>
        <v>2.8260000000000001</v>
      </c>
      <c r="T66" s="118">
        <f>'SS6-Orifice1 (4)'!T66</f>
        <v>3.4720000000000001E-12</v>
      </c>
      <c r="U66" s="118">
        <f>'SS6-Orifice1 (4)'!U66</f>
        <v>6.3629999999999995E-8</v>
      </c>
      <c r="V66" s="118">
        <f>'SS6-Orifice1 (4)'!V66</f>
        <v>1.20774</v>
      </c>
      <c r="W66" s="118">
        <f>'SS6-Orifice1 (4)'!W66</f>
        <v>3.2000000000000001E-2</v>
      </c>
      <c r="X66" s="118">
        <f>'SS6-Orifice1 (4)'!X66</f>
        <v>191794730.65943101</v>
      </c>
      <c r="Y66" s="118">
        <f>'SS6-Orifice1 (4)'!Y66</f>
        <v>-50</v>
      </c>
      <c r="Z66" s="118">
        <f>'SS6-Orifice1 (4)'!Z66</f>
        <v>4</v>
      </c>
      <c r="AA66" s="118">
        <f>'SS6-Orifice1 (4)'!AA66</f>
        <v>0.114</v>
      </c>
      <c r="AB66" s="118">
        <f>'SS6-Orifice1 (4)'!AB66</f>
        <v>7.0000000000000007E-2</v>
      </c>
      <c r="AC66" s="118">
        <f>'SS6-Orifice1 (4)'!AC66</f>
        <v>3.1274301725809002</v>
      </c>
      <c r="AD66" s="118">
        <f>'SS6-Orifice1 (4)'!AD66</f>
        <v>0.751497917510066</v>
      </c>
      <c r="AE66" s="118">
        <f>'SS6-Orifice1 (4)'!AE66</f>
        <v>11.380517114752699</v>
      </c>
      <c r="AF66" s="118">
        <f>'SS6-Orifice1 (4)'!AF66</f>
        <v>5.0711161814089598</v>
      </c>
      <c r="AG66" s="118">
        <f>'SS6-Orifice1 (4)'!AG66</f>
        <v>5.6339401937467199</v>
      </c>
      <c r="AH66" s="118">
        <f>'SS6-Orifice1 (4)'!AH66</f>
        <v>5.59909620844003</v>
      </c>
      <c r="AI66" s="118">
        <f>'SS6-Orifice1 (4)'!AI66</f>
        <v>0.44885912761861102</v>
      </c>
      <c r="AJ66" s="118">
        <f>'SS6-Orifice1 (4)'!AJ66</f>
        <v>3.55003481129188</v>
      </c>
      <c r="AK66" s="118">
        <f>'SS6-Orifice1 (4)'!AK66</f>
        <v>3.1274301725809002</v>
      </c>
      <c r="AL66" s="118">
        <f>'SS6-Orifice1 (4)'!AL66</f>
        <v>0.751497917510066</v>
      </c>
      <c r="AM66" s="118">
        <f>'SS6-Orifice1 (4)'!AM66</f>
        <v>212.87403322380101</v>
      </c>
      <c r="AN66" s="118">
        <f>'SS6-Orifice1 (4)'!AN66</f>
        <v>2.3759322550708402</v>
      </c>
      <c r="AO66" s="118">
        <f>'SS6-Orifice1 (4)'!AO66</f>
        <v>46003.384402236399</v>
      </c>
      <c r="AP66" s="118">
        <f>'SS6-Orifice1 (4)'!AP66</f>
        <v>3702.0149118869599</v>
      </c>
      <c r="AQ66" s="118">
        <f>'SS6-Orifice1 (4)'!AQ66</f>
        <v>11549.7267772615</v>
      </c>
      <c r="AR66" s="118">
        <f>'SS6-Orifice1 (4)'!AR66</f>
        <v>8593.4332288259102</v>
      </c>
      <c r="AS66" s="118">
        <f>'SS6-Orifice1 (4)'!AS66</f>
        <v>4265.5092951831602</v>
      </c>
      <c r="AT66" s="108">
        <f>'SS6-Orifice1 (4)'!AT66</f>
        <v>-8593.4332288259102</v>
      </c>
      <c r="AU66" s="109">
        <f t="shared" si="7"/>
        <v>0.24029246890903247</v>
      </c>
    </row>
    <row r="67" spans="5:47" ht="13" x14ac:dyDescent="0.6">
      <c r="E67" s="27">
        <v>8.5529859993982102E-4</v>
      </c>
      <c r="F67" s="121">
        <f t="shared" si="6"/>
        <v>3.2999999999999995E-2</v>
      </c>
      <c r="H67" s="106">
        <f t="shared" si="10"/>
        <v>7</v>
      </c>
      <c r="I67" s="107">
        <f>'SS6-Orifice1 (4)'!I67</f>
        <v>1.5</v>
      </c>
      <c r="J67" s="118">
        <f>'SS6-Orifice1 (4)'!J67</f>
        <v>7</v>
      </c>
      <c r="K67" s="118">
        <f>'SS6-Orifice1 (4)'!K67</f>
        <v>0.48244140000000002</v>
      </c>
      <c r="L67" s="118">
        <f>'SS6-Orifice1 (4)'!L67</f>
        <v>1.946567E-3</v>
      </c>
      <c r="M67" s="118">
        <f>'SS6-Orifice1 (4)'!M67</f>
        <v>9.7328349999999998E-4</v>
      </c>
      <c r="N67" s="118">
        <f>'SS6-Orifice1 (4)'!N67</f>
        <v>7</v>
      </c>
      <c r="O67" s="118">
        <f>'SS6-Orifice1 (4)'!O67</f>
        <v>2.8260000000000001</v>
      </c>
      <c r="P67" s="118">
        <f>'SS6-Orifice1 (4)'!P67</f>
        <v>1.946567E-3</v>
      </c>
      <c r="Q67" s="118">
        <f>'SS6-Orifice1 (4)'!Q67</f>
        <v>9.7328349999999998E-4</v>
      </c>
      <c r="R67" s="118">
        <f>'SS6-Orifice1 (4)'!R67</f>
        <v>7</v>
      </c>
      <c r="S67" s="118">
        <f>'SS6-Orifice1 (4)'!S67</f>
        <v>2.8260000000000001</v>
      </c>
      <c r="T67" s="118">
        <f>'SS6-Orifice1 (4)'!T67</f>
        <v>3.4720000000000001E-12</v>
      </c>
      <c r="U67" s="118">
        <f>'SS6-Orifice1 (4)'!U67</f>
        <v>6.3629999999999995E-8</v>
      </c>
      <c r="V67" s="118">
        <f>'SS6-Orifice1 (4)'!V67</f>
        <v>1.20774</v>
      </c>
      <c r="W67" s="118">
        <f>'SS6-Orifice1 (4)'!W67</f>
        <v>3.2999999999999995E-2</v>
      </c>
      <c r="X67" s="118">
        <f>'SS6-Orifice1 (4)'!X67</f>
        <v>203969200.86730501</v>
      </c>
      <c r="Y67" s="118">
        <f>'SS6-Orifice1 (4)'!Y67</f>
        <v>-50</v>
      </c>
      <c r="Z67" s="118">
        <f>'SS6-Orifice1 (4)'!Z67</f>
        <v>4</v>
      </c>
      <c r="AA67" s="118">
        <f>'SS6-Orifice1 (4)'!AA67</f>
        <v>0.114</v>
      </c>
      <c r="AB67" s="118">
        <f>'SS6-Orifice1 (4)'!AB67</f>
        <v>7.0000000000000007E-2</v>
      </c>
      <c r="AC67" s="118">
        <f>'SS6-Orifice1 (4)'!AC67</f>
        <v>3.2858663477346099</v>
      </c>
      <c r="AD67" s="118">
        <f>'SS6-Orifice1 (4)'!AD67</f>
        <v>0.75588295057273902</v>
      </c>
      <c r="AE67" s="118">
        <f>'SS6-Orifice1 (4)'!AE67</f>
        <v>11.383840341296199</v>
      </c>
      <c r="AF67" s="118">
        <f>'SS6-Orifice1 (4)'!AF67</f>
        <v>5.3722062365266003</v>
      </c>
      <c r="AG67" s="118">
        <f>'SS6-Orifice1 (4)'!AG67</f>
        <v>5.5623634367339596</v>
      </c>
      <c r="AH67" s="118">
        <f>'SS6-Orifice1 (4)'!AH67</f>
        <v>5.5821582083656196</v>
      </c>
      <c r="AI67" s="118">
        <f>'SS6-Orifice1 (4)'!AI67</f>
        <v>0.44203481900833602</v>
      </c>
      <c r="AJ67" s="118">
        <f>'SS6-Orifice1 (4)'!AJ67</f>
        <v>3.71297353179241</v>
      </c>
      <c r="AK67" s="118">
        <f>'SS6-Orifice1 (4)'!AK67</f>
        <v>3.2858663477346099</v>
      </c>
      <c r="AL67" s="118">
        <f>'SS6-Orifice1 (4)'!AL67</f>
        <v>0.75588295057273902</v>
      </c>
      <c r="AM67" s="118">
        <f>'SS6-Orifice1 (4)'!AM67</f>
        <v>211.59246104501199</v>
      </c>
      <c r="AN67" s="118">
        <f>'SS6-Orifice1 (4)'!AN67</f>
        <v>2.5299833971618799</v>
      </c>
      <c r="AO67" s="118">
        <f>'SS6-Orifice1 (4)'!AO67</f>
        <v>45394.072924640197</v>
      </c>
      <c r="AP67" s="118">
        <f>'SS6-Orifice1 (4)'!AP67</f>
        <v>3834.2683669063799</v>
      </c>
      <c r="AQ67" s="118">
        <f>'SS6-Orifice1 (4)'!AQ67</f>
        <v>11552.450034080999</v>
      </c>
      <c r="AR67" s="118">
        <f>'SS6-Orifice1 (4)'!AR67</f>
        <v>8592.8954685945901</v>
      </c>
      <c r="AS67" s="118">
        <f>'SS6-Orifice1 (4)'!AS67</f>
        <v>4216.7679504686903</v>
      </c>
      <c r="AT67" s="108">
        <f>'SS6-Orifice1 (4)'!AT67</f>
        <v>-8592.8954685945901</v>
      </c>
      <c r="AU67" s="109">
        <f t="shared" si="7"/>
        <v>0.23004068655862125</v>
      </c>
    </row>
    <row r="68" spans="5:47" ht="13" x14ac:dyDescent="0.6">
      <c r="E68" s="27">
        <v>1.2566370614359201E-3</v>
      </c>
      <c r="F68" s="121">
        <f t="shared" si="6"/>
        <v>4.0000000000000042E-2</v>
      </c>
      <c r="H68" s="106">
        <f t="shared" si="10"/>
        <v>8</v>
      </c>
      <c r="I68" s="107">
        <f>'SS6-Orifice1 (4)'!I68</f>
        <v>1.5</v>
      </c>
      <c r="J68" s="118">
        <f>'SS6-Orifice1 (4)'!J68</f>
        <v>7</v>
      </c>
      <c r="K68" s="118">
        <f>'SS6-Orifice1 (4)'!K68</f>
        <v>0.48244140000000002</v>
      </c>
      <c r="L68" s="118">
        <f>'SS6-Orifice1 (4)'!L68</f>
        <v>1.946567E-3</v>
      </c>
      <c r="M68" s="118">
        <f>'SS6-Orifice1 (4)'!M68</f>
        <v>9.7328349999999998E-4</v>
      </c>
      <c r="N68" s="118">
        <f>'SS6-Orifice1 (4)'!N68</f>
        <v>7</v>
      </c>
      <c r="O68" s="118">
        <f>'SS6-Orifice1 (4)'!O68</f>
        <v>2.8260000000000001</v>
      </c>
      <c r="P68" s="118">
        <f>'SS6-Orifice1 (4)'!P68</f>
        <v>1.946567E-3</v>
      </c>
      <c r="Q68" s="118">
        <f>'SS6-Orifice1 (4)'!Q68</f>
        <v>9.7328349999999998E-4</v>
      </c>
      <c r="R68" s="118">
        <f>'SS6-Orifice1 (4)'!R68</f>
        <v>7</v>
      </c>
      <c r="S68" s="118">
        <f>'SS6-Orifice1 (4)'!S68</f>
        <v>2.8260000000000001</v>
      </c>
      <c r="T68" s="118">
        <f>'SS6-Orifice1 (4)'!T68</f>
        <v>3.4720000000000001E-12</v>
      </c>
      <c r="U68" s="118">
        <f>'SS6-Orifice1 (4)'!U68</f>
        <v>6.3629999999999995E-8</v>
      </c>
      <c r="V68" s="118">
        <f>'SS6-Orifice1 (4)'!V68</f>
        <v>1.20774</v>
      </c>
      <c r="W68" s="118">
        <f>'SS6-Orifice1 (4)'!W68</f>
        <v>4.0000000000000042E-2</v>
      </c>
      <c r="X68" s="118">
        <f>'SS6-Orifice1 (4)'!X68</f>
        <v>299679266.65535998</v>
      </c>
      <c r="Y68" s="118">
        <f>'SS6-Orifice1 (4)'!Y68</f>
        <v>-50</v>
      </c>
      <c r="Z68" s="118">
        <f>'SS6-Orifice1 (4)'!Z68</f>
        <v>4</v>
      </c>
      <c r="AA68" s="118">
        <f>'SS6-Orifice1 (4)'!AA68</f>
        <v>0.114</v>
      </c>
      <c r="AB68" s="118">
        <f>'SS6-Orifice1 (4)'!AB68</f>
        <v>7.0000000000000007E-2</v>
      </c>
      <c r="AC68" s="118">
        <f>'SS6-Orifice1 (4)'!AC68</f>
        <v>4.3199560766614997</v>
      </c>
      <c r="AD68" s="118">
        <f>'SS6-Orifice1 (4)'!AD68</f>
        <v>0.69329938635347199</v>
      </c>
      <c r="AE68" s="118">
        <f>'SS6-Orifice1 (4)'!AE68</f>
        <v>11.379878032725101</v>
      </c>
      <c r="AF68" s="118">
        <f>'SS6-Orifice1 (4)'!AF68</f>
        <v>5.2595175330061199</v>
      </c>
      <c r="AG68" s="118">
        <f>'SS6-Orifice1 (4)'!AG68</f>
        <v>5.5991963889952396</v>
      </c>
      <c r="AH68" s="118">
        <f>'SS6-Orifice1 (4)'!AH68</f>
        <v>5.6343237506753203</v>
      </c>
      <c r="AI68" s="118">
        <f>'SS6-Orifice1 (4)'!AI68</f>
        <v>0.39369765126213302</v>
      </c>
      <c r="AJ68" s="118">
        <f>'SS6-Orifice1 (4)'!AJ68</f>
        <v>4.9939045103754003</v>
      </c>
      <c r="AK68" s="118">
        <f>'SS6-Orifice1 (4)'!AK68</f>
        <v>4.3199560766614997</v>
      </c>
      <c r="AL68" s="118">
        <f>'SS6-Orifice1 (4)'!AL68</f>
        <v>0.69329938635347199</v>
      </c>
      <c r="AM68" s="118">
        <f>'SS6-Orifice1 (4)'!AM68</f>
        <v>216.14028171235299</v>
      </c>
      <c r="AN68" s="118">
        <f>'SS6-Orifice1 (4)'!AN68</f>
        <v>3.62665669030803</v>
      </c>
      <c r="AO68" s="118">
        <f>'SS6-Orifice1 (4)'!AO68</f>
        <v>41649.825648926097</v>
      </c>
      <c r="AP68" s="118">
        <f>'SS6-Orifice1 (4)'!AP68</f>
        <v>3634.69610043787</v>
      </c>
      <c r="AQ68" s="118">
        <f>'SS6-Orifice1 (4)'!AQ68</f>
        <v>11548.1076506851</v>
      </c>
      <c r="AR68" s="118">
        <f>'SS6-Orifice1 (4)'!AR68</f>
        <v>8592.8224351218505</v>
      </c>
      <c r="AS68" s="118">
        <f>'SS6-Orifice1 (4)'!AS68</f>
        <v>4019.4565010133701</v>
      </c>
      <c r="AT68" s="108">
        <f>'SS6-Orifice1 (4)'!AT68</f>
        <v>-8592.8224351218505</v>
      </c>
      <c r="AU68" s="109">
        <f t="shared" si="7"/>
        <v>0.16048760081127025</v>
      </c>
    </row>
    <row r="69" spans="5:47" ht="13" x14ac:dyDescent="0.6">
      <c r="E69" s="27">
        <v>1.73494454294496E-3</v>
      </c>
      <c r="F69" s="121">
        <f t="shared" si="6"/>
        <v>4.6999999999999952E-2</v>
      </c>
      <c r="H69" s="106">
        <f t="shared" si="10"/>
        <v>9</v>
      </c>
      <c r="I69" s="107">
        <f>'SS6-Orifice1 (4)'!I69</f>
        <v>1.5</v>
      </c>
      <c r="J69" s="118">
        <f>'SS6-Orifice1 (4)'!J69</f>
        <v>7</v>
      </c>
      <c r="K69" s="118">
        <f>'SS6-Orifice1 (4)'!K69</f>
        <v>0.48244140000000002</v>
      </c>
      <c r="L69" s="118">
        <f>'SS6-Orifice1 (4)'!L69</f>
        <v>1.946567E-3</v>
      </c>
      <c r="M69" s="118">
        <f>'SS6-Orifice1 (4)'!M69</f>
        <v>9.7328349999999998E-4</v>
      </c>
      <c r="N69" s="118">
        <f>'SS6-Orifice1 (4)'!N69</f>
        <v>7</v>
      </c>
      <c r="O69" s="118">
        <f>'SS6-Orifice1 (4)'!O69</f>
        <v>2.8260000000000001</v>
      </c>
      <c r="P69" s="118">
        <f>'SS6-Orifice1 (4)'!P69</f>
        <v>1.946567E-3</v>
      </c>
      <c r="Q69" s="118">
        <f>'SS6-Orifice1 (4)'!Q69</f>
        <v>9.7328349999999998E-4</v>
      </c>
      <c r="R69" s="118">
        <f>'SS6-Orifice1 (4)'!R69</f>
        <v>7</v>
      </c>
      <c r="S69" s="118">
        <f>'SS6-Orifice1 (4)'!S69</f>
        <v>2.8260000000000001</v>
      </c>
      <c r="T69" s="118">
        <f>'SS6-Orifice1 (4)'!T69</f>
        <v>3.4720000000000001E-12</v>
      </c>
      <c r="U69" s="118">
        <f>'SS6-Orifice1 (4)'!U69</f>
        <v>6.3629999999999995E-8</v>
      </c>
      <c r="V69" s="118">
        <f>'SS6-Orifice1 (4)'!V69</f>
        <v>1.20774</v>
      </c>
      <c r="W69" s="118">
        <f>'SS6-Orifice1 (4)'!W69</f>
        <v>4.6999999999999952E-2</v>
      </c>
      <c r="X69" s="118">
        <f>'SS6-Orifice1 (4)'!X69</f>
        <v>413744687.526057</v>
      </c>
      <c r="Y69" s="118">
        <f>'SS6-Orifice1 (4)'!Y69</f>
        <v>-50</v>
      </c>
      <c r="Z69" s="118">
        <f>'SS6-Orifice1 (4)'!Z69</f>
        <v>4</v>
      </c>
      <c r="AA69" s="118">
        <f>'SS6-Orifice1 (4)'!AA69</f>
        <v>0.114</v>
      </c>
      <c r="AB69" s="118">
        <f>'SS6-Orifice1 (4)'!AB69</f>
        <v>7.0000000000000007E-2</v>
      </c>
      <c r="AC69" s="118">
        <f>'SS6-Orifice1 (4)'!AC69</f>
        <v>5.6266557227576701</v>
      </c>
      <c r="AD69" s="118">
        <f>'SS6-Orifice1 (4)'!AD69</f>
        <v>0.68466167116583498</v>
      </c>
      <c r="AE69" s="118">
        <f>'SS6-Orifice1 (4)'!AE69</f>
        <v>11.384351606918299</v>
      </c>
      <c r="AF69" s="118">
        <f>'SS6-Orifice1 (4)'!AF69</f>
        <v>5.62497091428496</v>
      </c>
      <c r="AG69" s="118">
        <f>'SS6-Orifice1 (4)'!AG69</f>
        <v>5.5876094477311398</v>
      </c>
      <c r="AH69" s="118">
        <f>'SS6-Orifice1 (4)'!AH69</f>
        <v>5.5706843757196998</v>
      </c>
      <c r="AI69" s="118">
        <f>'SS6-Orifice1 (4)'!AI69</f>
        <v>0.35225641022912801</v>
      </c>
      <c r="AJ69" s="118">
        <f>'SS6-Orifice1 (4)'!AJ69</f>
        <v>6.5204551148837702</v>
      </c>
      <c r="AK69" s="118">
        <f>'SS6-Orifice1 (4)'!AK69</f>
        <v>5.6266557227576701</v>
      </c>
      <c r="AL69" s="118">
        <f>'SS6-Orifice1 (4)'!AL69</f>
        <v>0.68466167116583498</v>
      </c>
      <c r="AM69" s="118">
        <f>'SS6-Orifice1 (4)'!AM69</f>
        <v>200.83928122169101</v>
      </c>
      <c r="AN69" s="118">
        <f>'SS6-Orifice1 (4)'!AN69</f>
        <v>4.9419940515918501</v>
      </c>
      <c r="AO69" s="118">
        <f>'SS6-Orifice1 (4)'!AO69</f>
        <v>39821.288919530503</v>
      </c>
      <c r="AP69" s="118">
        <f>'SS6-Orifice1 (4)'!AP69</f>
        <v>3548.77155840142</v>
      </c>
      <c r="AQ69" s="118">
        <f>'SS6-Orifice1 (4)'!AQ69</f>
        <v>11552.048324969501</v>
      </c>
      <c r="AR69" s="118">
        <f>'SS6-Orifice1 (4)'!AR69</f>
        <v>8592.4226546333393</v>
      </c>
      <c r="AS69" s="118">
        <f>'SS6-Orifice1 (4)'!AS69</f>
        <v>3897.9317645845199</v>
      </c>
      <c r="AT69" s="108">
        <f>'SS6-Orifice1 (4)'!AT69</f>
        <v>-8592.4226546333393</v>
      </c>
      <c r="AU69" s="109">
        <f t="shared" si="7"/>
        <v>0.1216818133010414</v>
      </c>
    </row>
    <row r="70" spans="5:47" ht="13" x14ac:dyDescent="0.6">
      <c r="E70" s="27">
        <v>3.1172453105244701E-3</v>
      </c>
      <c r="F70" s="121">
        <f t="shared" ref="F70:F71" si="11">2*SQRT(E70/PI())</f>
        <v>6.2999999999999987E-2</v>
      </c>
      <c r="H70" s="106">
        <f t="shared" si="10"/>
        <v>10</v>
      </c>
      <c r="I70" s="107">
        <f>'SS6-Orifice1 (4)'!I70</f>
        <v>1.5</v>
      </c>
      <c r="J70" s="118">
        <f>'SS6-Orifice1 (4)'!J70</f>
        <v>7</v>
      </c>
      <c r="K70" s="118">
        <f>'SS6-Orifice1 (4)'!K70</f>
        <v>0.48244140000000002</v>
      </c>
      <c r="L70" s="118">
        <f>'SS6-Orifice1 (4)'!L70</f>
        <v>1.946567E-3</v>
      </c>
      <c r="M70" s="118">
        <f>'SS6-Orifice1 (4)'!M70</f>
        <v>9.7328349999999998E-4</v>
      </c>
      <c r="N70" s="118">
        <f>'SS6-Orifice1 (4)'!N70</f>
        <v>7</v>
      </c>
      <c r="O70" s="118">
        <f>'SS6-Orifice1 (4)'!O70</f>
        <v>2.8260000000000001</v>
      </c>
      <c r="P70" s="118">
        <f>'SS6-Orifice1 (4)'!P70</f>
        <v>1.946567E-3</v>
      </c>
      <c r="Q70" s="118">
        <f>'SS6-Orifice1 (4)'!Q70</f>
        <v>9.7328349999999998E-4</v>
      </c>
      <c r="R70" s="118">
        <f>'SS6-Orifice1 (4)'!R70</f>
        <v>7</v>
      </c>
      <c r="S70" s="118">
        <f>'SS6-Orifice1 (4)'!S70</f>
        <v>2.8260000000000001</v>
      </c>
      <c r="T70" s="118">
        <f>'SS6-Orifice1 (4)'!T70</f>
        <v>3.4720000000000001E-12</v>
      </c>
      <c r="U70" s="118">
        <f>'SS6-Orifice1 (4)'!U70</f>
        <v>6.3629999999999995E-8</v>
      </c>
      <c r="V70" s="118">
        <f>'SS6-Orifice1 (4)'!V70</f>
        <v>1.20774</v>
      </c>
      <c r="W70" s="118">
        <f>'SS6-Orifice1 (4)'!W70</f>
        <v>6.2999999999999987E-2</v>
      </c>
      <c r="X70" s="118">
        <f>'SS6-Orifice1 (4)'!X70</f>
        <v>743391880.84695303</v>
      </c>
      <c r="Y70" s="118">
        <f>'SS6-Orifice1 (4)'!Y70</f>
        <v>-50</v>
      </c>
      <c r="Z70" s="118">
        <f>'SS6-Orifice1 (4)'!Z70</f>
        <v>4</v>
      </c>
      <c r="AA70" s="118">
        <f>'SS6-Orifice1 (4)'!AA70</f>
        <v>0.114</v>
      </c>
      <c r="AB70" s="118">
        <f>'SS6-Orifice1 (4)'!AB70</f>
        <v>7.0000000000000007E-2</v>
      </c>
      <c r="AC70" s="118">
        <f>'SS6-Orifice1 (4)'!AC70</f>
        <v>8.6846855607343798</v>
      </c>
      <c r="AD70" s="118">
        <f>'SS6-Orifice1 (4)'!AD70</f>
        <v>0.59594024269392798</v>
      </c>
      <c r="AE70" s="118">
        <f>'SS6-Orifice1 (4)'!AE70</f>
        <v>11.385885403784499</v>
      </c>
      <c r="AF70" s="118">
        <f>'SS6-Orifice1 (4)'!AF70</f>
        <v>5.5476232149442799</v>
      </c>
      <c r="AG70" s="118">
        <f>'SS6-Orifice1 (4)'!AG70</f>
        <v>5.6131466127929004</v>
      </c>
      <c r="AH70" s="118">
        <f>'SS6-Orifice1 (4)'!AH70</f>
        <v>5.6289412544740802</v>
      </c>
      <c r="AI70" s="118">
        <f>'SS6-Orifice1 (4)'!AI70</f>
        <v>0.29189751458225599</v>
      </c>
      <c r="AJ70" s="118">
        <f>'SS6-Orifice1 (4)'!AJ70</f>
        <v>10.931930238583</v>
      </c>
      <c r="AK70" s="118">
        <f>'SS6-Orifice1 (4)'!AK70</f>
        <v>8.6846855607343798</v>
      </c>
      <c r="AL70" s="118">
        <f>'SS6-Orifice1 (4)'!AL70</f>
        <v>0.59594024269392798</v>
      </c>
      <c r="AM70" s="118">
        <f>'SS6-Orifice1 (4)'!AM70</f>
        <v>200.09670771863401</v>
      </c>
      <c r="AN70" s="118">
        <f>'SS6-Orifice1 (4)'!AN70</f>
        <v>8.0887453180404503</v>
      </c>
      <c r="AO70" s="118">
        <f>'SS6-Orifice1 (4)'!AO70</f>
        <v>37564.013508746997</v>
      </c>
      <c r="AP70" s="118">
        <f>'SS6-Orifice1 (4)'!AP70</f>
        <v>3268.0733472801699</v>
      </c>
      <c r="AQ70" s="118">
        <f>'SS6-Orifice1 (4)'!AQ70</f>
        <v>11549.2269728677</v>
      </c>
      <c r="AR70" s="118">
        <f>'SS6-Orifice1 (4)'!AR70</f>
        <v>8591.9826404962205</v>
      </c>
      <c r="AS70" s="118">
        <f>'SS6-Orifice1 (4)'!AS70</f>
        <v>3520.0211133992202</v>
      </c>
      <c r="AT70" s="108">
        <f>'SS6-Orifice1 (4)'!AT70</f>
        <v>-8591.9826404962205</v>
      </c>
      <c r="AU70" s="109">
        <f t="shared" ref="AU70:AU104" si="12">AL70/AK70</f>
        <v>6.861966832608446E-2</v>
      </c>
    </row>
    <row r="71" spans="5:47" ht="13.75" thickBot="1" x14ac:dyDescent="0.75">
      <c r="E71" s="111">
        <v>1.22718463030851E-2</v>
      </c>
      <c r="F71" s="122">
        <f t="shared" si="11"/>
        <v>0.12499999999999985</v>
      </c>
      <c r="H71" s="110">
        <f t="shared" si="10"/>
        <v>11</v>
      </c>
      <c r="I71" s="111">
        <f>'SS6-Orifice1 (4)'!I71</f>
        <v>1.5</v>
      </c>
      <c r="J71" s="112">
        <f>'SS6-Orifice1 (4)'!J71</f>
        <v>7</v>
      </c>
      <c r="K71" s="112">
        <f>'SS6-Orifice1 (4)'!K71</f>
        <v>0.48244140000000002</v>
      </c>
      <c r="L71" s="112">
        <f>'SS6-Orifice1 (4)'!L71</f>
        <v>1.946567E-3</v>
      </c>
      <c r="M71" s="112">
        <f>'SS6-Orifice1 (4)'!M71</f>
        <v>9.7328349999999998E-4</v>
      </c>
      <c r="N71" s="112">
        <f>'SS6-Orifice1 (4)'!N71</f>
        <v>7</v>
      </c>
      <c r="O71" s="112">
        <f>'SS6-Orifice1 (4)'!O71</f>
        <v>2.8260000000000001</v>
      </c>
      <c r="P71" s="112">
        <f>'SS6-Orifice1 (4)'!P71</f>
        <v>1.946567E-3</v>
      </c>
      <c r="Q71" s="112">
        <f>'SS6-Orifice1 (4)'!Q71</f>
        <v>9.7328349999999998E-4</v>
      </c>
      <c r="R71" s="112">
        <f>'SS6-Orifice1 (4)'!R71</f>
        <v>7</v>
      </c>
      <c r="S71" s="112">
        <f>'SS6-Orifice1 (4)'!S71</f>
        <v>2.8260000000000001</v>
      </c>
      <c r="T71" s="112">
        <f>'SS6-Orifice1 (4)'!T71</f>
        <v>3.4720000000000001E-12</v>
      </c>
      <c r="U71" s="112">
        <f>'SS6-Orifice1 (4)'!U71</f>
        <v>6.3629999999999995E-8</v>
      </c>
      <c r="V71" s="112">
        <f>'SS6-Orifice1 (4)'!V71</f>
        <v>1.20774</v>
      </c>
      <c r="W71" s="112">
        <f>'SS6-Orifice1 (4)'!W71</f>
        <v>0.12499999999999985</v>
      </c>
      <c r="X71" s="112">
        <f>'SS6-Orifice1 (4)'!X71</f>
        <v>2926555338.4312501</v>
      </c>
      <c r="Y71" s="112">
        <f>'SS6-Orifice1 (4)'!Y71</f>
        <v>-50</v>
      </c>
      <c r="Z71" s="112">
        <f>'SS6-Orifice1 (4)'!Z71</f>
        <v>4</v>
      </c>
      <c r="AA71" s="112">
        <f>'SS6-Orifice1 (4)'!AA71</f>
        <v>0.114</v>
      </c>
      <c r="AB71" s="112">
        <f>'SS6-Orifice1 (4)'!AB71</f>
        <v>7.0000000000000007E-2</v>
      </c>
      <c r="AC71" s="112">
        <f>'SS6-Orifice1 (4)'!AC71</f>
        <v>22.577364104780301</v>
      </c>
      <c r="AD71" s="112">
        <f>'SS6-Orifice1 (4)'!AD71</f>
        <v>0.37167829198802699</v>
      </c>
      <c r="AE71" s="112">
        <f>'SS6-Orifice1 (4)'!AE71</f>
        <v>11.3816674624023</v>
      </c>
      <c r="AF71" s="112">
        <f>'SS6-Orifice1 (4)'!AF71</f>
        <v>5.2921405394704397</v>
      </c>
      <c r="AG71" s="112">
        <f>'SS6-Orifice1 (4)'!AG71</f>
        <v>5.6653456723846896</v>
      </c>
      <c r="AH71" s="112">
        <f>'SS6-Orifice1 (4)'!AH71</f>
        <v>5.6413599935512204</v>
      </c>
      <c r="AI71" s="112">
        <f>'SS6-Orifice1 (4)'!AI71</f>
        <v>0.17091734056607599</v>
      </c>
      <c r="AJ71" s="112">
        <f>'SS6-Orifice1 (4)'!AJ71</f>
        <v>40.139239284877704</v>
      </c>
      <c r="AK71" s="112">
        <f>'SS6-Orifice1 (4)'!AK71</f>
        <v>22.577364104780301</v>
      </c>
      <c r="AL71" s="112">
        <f>'SS6-Orifice1 (4)'!AL71</f>
        <v>0.37167829198802699</v>
      </c>
      <c r="AM71" s="112">
        <f>'SS6-Orifice1 (4)'!AM71</f>
        <v>222.23126932663101</v>
      </c>
      <c r="AN71" s="112">
        <f>'SS6-Orifice1 (4)'!AN71</f>
        <v>22.205685812792201</v>
      </c>
      <c r="AO71" s="112">
        <f>'SS6-Orifice1 (4)'!AO71</f>
        <v>35582.109545723899</v>
      </c>
      <c r="AP71" s="112">
        <f>'SS6-Orifice1 (4)'!AP71</f>
        <v>2733.6863752147101</v>
      </c>
      <c r="AQ71" s="112">
        <f>'SS6-Orifice1 (4)'!AQ71</f>
        <v>11542.9421483159</v>
      </c>
      <c r="AR71" s="112">
        <f>'SS6-Orifice1 (4)'!AR71</f>
        <v>8587.6733841088007</v>
      </c>
      <c r="AS71" s="112">
        <f>'SS6-Orifice1 (4)'!AS71</f>
        <v>2665.5971106186398</v>
      </c>
      <c r="AT71" s="113">
        <f>'SS6-Orifice1 (4)'!AT71</f>
        <v>-8587.6733841088007</v>
      </c>
      <c r="AU71" s="114">
        <f t="shared" si="12"/>
        <v>1.6462430701081335E-2</v>
      </c>
    </row>
    <row r="72" spans="5:47" ht="22.75" x14ac:dyDescent="0.95">
      <c r="G72" s="79">
        <f>AB72</f>
        <v>0</v>
      </c>
      <c r="H72" s="78">
        <v>1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72"/>
      <c r="U72" s="72"/>
      <c r="V72" s="66"/>
      <c r="W72" s="116"/>
      <c r="X72" s="66"/>
      <c r="Y72" s="66"/>
      <c r="Z72" s="66"/>
      <c r="AA72" s="66"/>
      <c r="AB72" s="66"/>
      <c r="AC72" s="66"/>
      <c r="AD72" s="72"/>
      <c r="AE72" s="66"/>
      <c r="AF72" s="66"/>
      <c r="AG72" s="66"/>
      <c r="AH72" s="66"/>
      <c r="AI72" s="72"/>
      <c r="AJ72" s="72"/>
      <c r="AK72" s="66"/>
      <c r="AL72" s="72"/>
      <c r="AM72" s="66"/>
      <c r="AN72" s="66"/>
      <c r="AO72" s="66"/>
      <c r="AP72" s="66"/>
      <c r="AQ72" s="66"/>
      <c r="AR72" s="66"/>
      <c r="AS72" s="66"/>
      <c r="AT72" s="66"/>
      <c r="AU72" s="75" t="e">
        <f t="shared" si="12"/>
        <v>#DIV/0!</v>
      </c>
    </row>
    <row r="73" spans="5:47" ht="13" x14ac:dyDescent="0.6">
      <c r="H73" s="73">
        <f t="shared" ref="H73:H82" si="13">H72+1</f>
        <v>2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72"/>
      <c r="U73" s="72"/>
      <c r="V73" s="66"/>
      <c r="W73" s="116"/>
      <c r="X73" s="66"/>
      <c r="Y73" s="66"/>
      <c r="Z73" s="66"/>
      <c r="AA73" s="66"/>
      <c r="AB73" s="66"/>
      <c r="AC73" s="66"/>
      <c r="AD73" s="72"/>
      <c r="AE73" s="66"/>
      <c r="AF73" s="66"/>
      <c r="AG73" s="66"/>
      <c r="AH73" s="66"/>
      <c r="AI73" s="72"/>
      <c r="AJ73" s="72"/>
      <c r="AK73" s="66"/>
      <c r="AL73" s="72"/>
      <c r="AM73" s="66"/>
      <c r="AN73" s="66"/>
      <c r="AO73" s="66"/>
      <c r="AP73" s="66"/>
      <c r="AQ73" s="66"/>
      <c r="AR73" s="66"/>
      <c r="AS73" s="66"/>
      <c r="AT73" s="66"/>
      <c r="AU73" s="71" t="e">
        <f t="shared" si="12"/>
        <v>#DIV/0!</v>
      </c>
    </row>
    <row r="74" spans="5:47" ht="13" x14ac:dyDescent="0.6">
      <c r="H74" s="73">
        <f t="shared" si="13"/>
        <v>3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72"/>
      <c r="U74" s="72"/>
      <c r="V74" s="66"/>
      <c r="W74" s="116"/>
      <c r="X74" s="66"/>
      <c r="Y74" s="66"/>
      <c r="Z74" s="66"/>
      <c r="AA74" s="66"/>
      <c r="AB74" s="66"/>
      <c r="AC74" s="66"/>
      <c r="AD74" s="72"/>
      <c r="AE74" s="66"/>
      <c r="AF74" s="66"/>
      <c r="AG74" s="66"/>
      <c r="AH74" s="66"/>
      <c r="AI74" s="72"/>
      <c r="AJ74" s="72"/>
      <c r="AK74" s="66"/>
      <c r="AL74" s="72"/>
      <c r="AM74" s="66"/>
      <c r="AN74" s="66"/>
      <c r="AO74" s="66"/>
      <c r="AP74" s="66"/>
      <c r="AQ74" s="66"/>
      <c r="AR74" s="66"/>
      <c r="AS74" s="66"/>
      <c r="AT74" s="66"/>
      <c r="AU74" s="71" t="e">
        <f t="shared" si="12"/>
        <v>#DIV/0!</v>
      </c>
    </row>
    <row r="75" spans="5:47" ht="13" x14ac:dyDescent="0.6">
      <c r="H75" s="73">
        <f t="shared" si="13"/>
        <v>4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72"/>
      <c r="U75" s="72"/>
      <c r="V75" s="66"/>
      <c r="W75" s="116"/>
      <c r="X75" s="66"/>
      <c r="Y75" s="66"/>
      <c r="Z75" s="66"/>
      <c r="AA75" s="66"/>
      <c r="AB75" s="66"/>
      <c r="AC75" s="66"/>
      <c r="AD75" s="72"/>
      <c r="AE75" s="66"/>
      <c r="AF75" s="66"/>
      <c r="AG75" s="66"/>
      <c r="AH75" s="66"/>
      <c r="AI75" s="72"/>
      <c r="AJ75" s="72"/>
      <c r="AK75" s="66"/>
      <c r="AL75" s="72"/>
      <c r="AM75" s="66"/>
      <c r="AN75" s="66"/>
      <c r="AO75" s="66"/>
      <c r="AP75" s="66"/>
      <c r="AQ75" s="66"/>
      <c r="AR75" s="66"/>
      <c r="AS75" s="66"/>
      <c r="AT75" s="66"/>
      <c r="AU75" s="71" t="e">
        <f t="shared" si="12"/>
        <v>#DIV/0!</v>
      </c>
    </row>
    <row r="76" spans="5:47" ht="13" x14ac:dyDescent="0.6">
      <c r="H76" s="73">
        <f t="shared" si="13"/>
        <v>5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72"/>
      <c r="U76" s="72"/>
      <c r="V76" s="66"/>
      <c r="W76" s="116"/>
      <c r="X76" s="66"/>
      <c r="Y76" s="66"/>
      <c r="Z76" s="66"/>
      <c r="AA76" s="66"/>
      <c r="AB76" s="66"/>
      <c r="AC76" s="66"/>
      <c r="AD76" s="72"/>
      <c r="AE76" s="66"/>
      <c r="AF76" s="66"/>
      <c r="AG76" s="66"/>
      <c r="AH76" s="66"/>
      <c r="AI76" s="72"/>
      <c r="AJ76" s="66"/>
      <c r="AK76" s="66"/>
      <c r="AL76" s="72"/>
      <c r="AM76" s="66"/>
      <c r="AN76" s="66"/>
      <c r="AO76" s="66"/>
      <c r="AP76" s="66"/>
      <c r="AQ76" s="66"/>
      <c r="AR76" s="66"/>
      <c r="AS76" s="66"/>
      <c r="AT76" s="66"/>
      <c r="AU76" s="71" t="e">
        <f t="shared" si="12"/>
        <v>#DIV/0!</v>
      </c>
    </row>
    <row r="77" spans="5:47" ht="13" x14ac:dyDescent="0.6">
      <c r="H77" s="73">
        <f t="shared" si="13"/>
        <v>6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72"/>
      <c r="U77" s="72"/>
      <c r="V77" s="66"/>
      <c r="W77" s="116"/>
      <c r="X77" s="66"/>
      <c r="Y77" s="66"/>
      <c r="Z77" s="66"/>
      <c r="AA77" s="66"/>
      <c r="AB77" s="66"/>
      <c r="AC77" s="66"/>
      <c r="AD77" s="72"/>
      <c r="AE77" s="66"/>
      <c r="AF77" s="66"/>
      <c r="AG77" s="66"/>
      <c r="AH77" s="66"/>
      <c r="AI77" s="72"/>
      <c r="AJ77" s="66"/>
      <c r="AK77" s="66"/>
      <c r="AL77" s="72"/>
      <c r="AM77" s="66"/>
      <c r="AN77" s="66"/>
      <c r="AO77" s="66"/>
      <c r="AP77" s="66"/>
      <c r="AQ77" s="66"/>
      <c r="AR77" s="66"/>
      <c r="AS77" s="66"/>
      <c r="AT77" s="66"/>
      <c r="AU77" s="71" t="e">
        <f t="shared" si="12"/>
        <v>#DIV/0!</v>
      </c>
    </row>
    <row r="78" spans="5:47" ht="13" x14ac:dyDescent="0.6">
      <c r="H78" s="73">
        <f t="shared" si="13"/>
        <v>7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72"/>
      <c r="U78" s="72"/>
      <c r="V78" s="66"/>
      <c r="W78" s="116"/>
      <c r="X78" s="66"/>
      <c r="Y78" s="66"/>
      <c r="Z78" s="66"/>
      <c r="AA78" s="66"/>
      <c r="AB78" s="66"/>
      <c r="AC78" s="66"/>
      <c r="AD78" s="72"/>
      <c r="AE78" s="66"/>
      <c r="AF78" s="66"/>
      <c r="AG78" s="66"/>
      <c r="AH78" s="66"/>
      <c r="AI78" s="72"/>
      <c r="AJ78" s="66"/>
      <c r="AK78" s="66"/>
      <c r="AL78" s="72"/>
      <c r="AM78" s="66"/>
      <c r="AN78" s="66"/>
      <c r="AO78" s="66"/>
      <c r="AP78" s="66"/>
      <c r="AQ78" s="66"/>
      <c r="AR78" s="66"/>
      <c r="AS78" s="66"/>
      <c r="AT78" s="66"/>
      <c r="AU78" s="71" t="e">
        <f t="shared" si="12"/>
        <v>#DIV/0!</v>
      </c>
    </row>
    <row r="79" spans="5:47" ht="13" x14ac:dyDescent="0.6">
      <c r="H79" s="73">
        <f t="shared" si="13"/>
        <v>8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72"/>
      <c r="U79" s="72"/>
      <c r="V79" s="66"/>
      <c r="W79" s="116"/>
      <c r="X79" s="66"/>
      <c r="Y79" s="66"/>
      <c r="Z79" s="66"/>
      <c r="AA79" s="66"/>
      <c r="AB79" s="66"/>
      <c r="AC79" s="66"/>
      <c r="AD79" s="72"/>
      <c r="AE79" s="66"/>
      <c r="AF79" s="66"/>
      <c r="AG79" s="66"/>
      <c r="AH79" s="66"/>
      <c r="AI79" s="72"/>
      <c r="AJ79" s="66"/>
      <c r="AK79" s="66"/>
      <c r="AL79" s="72"/>
      <c r="AM79" s="66"/>
      <c r="AN79" s="66"/>
      <c r="AO79" s="66"/>
      <c r="AP79" s="66"/>
      <c r="AQ79" s="66"/>
      <c r="AR79" s="66"/>
      <c r="AS79" s="66"/>
      <c r="AT79" s="66"/>
      <c r="AU79" s="71" t="e">
        <f t="shared" si="12"/>
        <v>#DIV/0!</v>
      </c>
    </row>
    <row r="80" spans="5:47" ht="13" x14ac:dyDescent="0.6">
      <c r="H80" s="73">
        <f t="shared" si="13"/>
        <v>9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72"/>
      <c r="U80" s="72"/>
      <c r="V80" s="66"/>
      <c r="W80" s="116"/>
      <c r="X80" s="66"/>
      <c r="Y80" s="66"/>
      <c r="Z80" s="66"/>
      <c r="AA80" s="66"/>
      <c r="AB80" s="66"/>
      <c r="AC80" s="66"/>
      <c r="AD80" s="72"/>
      <c r="AE80" s="66"/>
      <c r="AF80" s="66"/>
      <c r="AG80" s="66"/>
      <c r="AH80" s="66"/>
      <c r="AI80" s="72"/>
      <c r="AJ80" s="66"/>
      <c r="AK80" s="66"/>
      <c r="AL80" s="72"/>
      <c r="AM80" s="66"/>
      <c r="AN80" s="66"/>
      <c r="AO80" s="66"/>
      <c r="AP80" s="66"/>
      <c r="AQ80" s="66"/>
      <c r="AR80" s="66"/>
      <c r="AS80" s="66"/>
      <c r="AT80" s="66"/>
      <c r="AU80" s="71" t="e">
        <f t="shared" si="12"/>
        <v>#DIV/0!</v>
      </c>
    </row>
    <row r="81" spans="7:47" ht="13" x14ac:dyDescent="0.6">
      <c r="H81" s="73">
        <f t="shared" si="13"/>
        <v>10</v>
      </c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72"/>
      <c r="U81" s="72"/>
      <c r="V81" s="66"/>
      <c r="W81" s="116"/>
      <c r="X81" s="66"/>
      <c r="Y81" s="66"/>
      <c r="Z81" s="66"/>
      <c r="AA81" s="66"/>
      <c r="AB81" s="66"/>
      <c r="AC81" s="66"/>
      <c r="AD81" s="72"/>
      <c r="AE81" s="66"/>
      <c r="AF81" s="66"/>
      <c r="AG81" s="66"/>
      <c r="AH81" s="66"/>
      <c r="AI81" s="72"/>
      <c r="AJ81" s="66"/>
      <c r="AK81" s="66"/>
      <c r="AL81" s="72"/>
      <c r="AM81" s="66"/>
      <c r="AN81" s="66"/>
      <c r="AO81" s="66"/>
      <c r="AP81" s="66"/>
      <c r="AQ81" s="66"/>
      <c r="AR81" s="66"/>
      <c r="AS81" s="66"/>
      <c r="AT81" s="66"/>
      <c r="AU81" s="71" t="e">
        <f t="shared" si="12"/>
        <v>#DIV/0!</v>
      </c>
    </row>
    <row r="82" spans="7:47" ht="13.75" thickBot="1" x14ac:dyDescent="0.75">
      <c r="H82" s="69">
        <f t="shared" si="13"/>
        <v>11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8"/>
      <c r="U82" s="68"/>
      <c r="V82" s="67"/>
      <c r="W82" s="117"/>
      <c r="X82" s="67"/>
      <c r="Y82" s="67"/>
      <c r="Z82" s="67"/>
      <c r="AA82" s="67"/>
      <c r="AB82" s="67"/>
      <c r="AC82" s="67"/>
      <c r="AD82" s="68"/>
      <c r="AE82" s="67"/>
      <c r="AF82" s="67"/>
      <c r="AG82" s="67"/>
      <c r="AH82" s="67"/>
      <c r="AI82" s="68"/>
      <c r="AJ82" s="67"/>
      <c r="AK82" s="67"/>
      <c r="AL82" s="68"/>
      <c r="AM82" s="67"/>
      <c r="AN82" s="67"/>
      <c r="AO82" s="67"/>
      <c r="AP82" s="67"/>
      <c r="AQ82" s="67"/>
      <c r="AR82" s="67"/>
      <c r="AS82" s="67"/>
      <c r="AT82" s="67"/>
      <c r="AU82" s="80" t="e">
        <f t="shared" si="12"/>
        <v>#DIV/0!</v>
      </c>
    </row>
    <row r="83" spans="7:47" ht="22.75" x14ac:dyDescent="0.95"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7:47" ht="13" x14ac:dyDescent="0.6">
      <c r="H84" s="73">
        <f t="shared" ref="H84:H93" si="14">H83+1</f>
        <v>2</v>
      </c>
      <c r="T84" s="72"/>
      <c r="U84" s="72"/>
      <c r="AU84" s="71" t="e">
        <f t="shared" si="12"/>
        <v>#DIV/0!</v>
      </c>
    </row>
    <row r="85" spans="7:47" ht="13" x14ac:dyDescent="0.6">
      <c r="H85" s="73">
        <f t="shared" si="14"/>
        <v>3</v>
      </c>
      <c r="T85" s="72"/>
      <c r="U85" s="72"/>
      <c r="AU85" s="71" t="e">
        <f t="shared" si="12"/>
        <v>#DIV/0!</v>
      </c>
    </row>
    <row r="86" spans="7:47" ht="13" x14ac:dyDescent="0.6">
      <c r="H86" s="73">
        <f t="shared" si="14"/>
        <v>4</v>
      </c>
      <c r="T86" s="72"/>
      <c r="U86" s="72"/>
      <c r="AU86" s="71" t="e">
        <f t="shared" si="12"/>
        <v>#DIV/0!</v>
      </c>
    </row>
    <row r="87" spans="7:47" ht="13" x14ac:dyDescent="0.6">
      <c r="H87" s="73">
        <f t="shared" si="14"/>
        <v>5</v>
      </c>
      <c r="T87" s="72"/>
      <c r="U87" s="72"/>
      <c r="AU87" s="71" t="e">
        <f t="shared" si="12"/>
        <v>#DIV/0!</v>
      </c>
    </row>
    <row r="88" spans="7:47" ht="13" x14ac:dyDescent="0.6">
      <c r="H88" s="73">
        <f t="shared" si="14"/>
        <v>6</v>
      </c>
      <c r="T88" s="72"/>
      <c r="U88" s="72"/>
      <c r="AU88" s="71" t="e">
        <f t="shared" si="12"/>
        <v>#DIV/0!</v>
      </c>
    </row>
    <row r="89" spans="7:47" ht="13" x14ac:dyDescent="0.6">
      <c r="H89" s="73">
        <f t="shared" si="14"/>
        <v>7</v>
      </c>
      <c r="T89" s="72"/>
      <c r="U89" s="72"/>
      <c r="AU89" s="71" t="e">
        <f t="shared" si="12"/>
        <v>#DIV/0!</v>
      </c>
    </row>
    <row r="90" spans="7:47" ht="13" x14ac:dyDescent="0.6">
      <c r="H90" s="73">
        <f t="shared" si="14"/>
        <v>8</v>
      </c>
      <c r="T90" s="72"/>
      <c r="U90" s="72"/>
      <c r="AU90" s="71" t="e">
        <f t="shared" si="12"/>
        <v>#DIV/0!</v>
      </c>
    </row>
    <row r="91" spans="7:47" ht="13" x14ac:dyDescent="0.6">
      <c r="H91" s="73">
        <f t="shared" si="14"/>
        <v>9</v>
      </c>
      <c r="T91" s="72"/>
      <c r="U91" s="72"/>
      <c r="AU91" s="71" t="e">
        <f t="shared" si="12"/>
        <v>#DIV/0!</v>
      </c>
    </row>
    <row r="92" spans="7:47" ht="13" x14ac:dyDescent="0.6">
      <c r="H92" s="73">
        <f t="shared" si="14"/>
        <v>10</v>
      </c>
      <c r="T92" s="72"/>
      <c r="U92" s="72"/>
      <c r="AU92" s="71" t="e">
        <f t="shared" si="12"/>
        <v>#DIV/0!</v>
      </c>
    </row>
    <row r="93" spans="7:47" ht="13.75" thickBot="1" x14ac:dyDescent="0.75">
      <c r="H93" s="69">
        <f t="shared" si="14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7:47" ht="22.75" x14ac:dyDescent="0.95"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7:47" ht="13" x14ac:dyDescent="0.6">
      <c r="H95" s="73">
        <f t="shared" ref="H95:H104" si="15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7:47" ht="13" x14ac:dyDescent="0.6">
      <c r="H96" s="73">
        <f t="shared" si="15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8:47" ht="13" x14ac:dyDescent="0.6">
      <c r="H97" s="73">
        <f t="shared" si="15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8:47" ht="13" x14ac:dyDescent="0.6">
      <c r="H98" s="73">
        <f t="shared" si="15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8:47" ht="13" x14ac:dyDescent="0.6">
      <c r="H99" s="73">
        <f t="shared" si="15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8:47" ht="13" x14ac:dyDescent="0.6">
      <c r="H100" s="73">
        <f t="shared" si="15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8:47" ht="13" x14ac:dyDescent="0.6">
      <c r="H101" s="73">
        <f t="shared" si="15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8:47" ht="13" x14ac:dyDescent="0.6">
      <c r="H102" s="73">
        <f t="shared" si="15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8:47" ht="13" x14ac:dyDescent="0.6">
      <c r="H103" s="73">
        <f t="shared" si="15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8:47" ht="13.75" thickBot="1" x14ac:dyDescent="0.75">
      <c r="H104" s="69">
        <f t="shared" si="15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5E60-440A-42F1-864C-952533F46DB0}">
  <sheetPr>
    <outlinePr summaryBelow="0" summaryRight="0"/>
  </sheetPr>
  <dimension ref="A2:AV104"/>
  <sheetViews>
    <sheetView topLeftCell="AJ1" zoomScale="70" zoomScaleNormal="70" workbookViewId="0">
      <pane ySplit="5" topLeftCell="A6" activePane="bottomLeft" state="frozen"/>
      <selection activeCell="W6" sqref="W6:W82"/>
      <selection pane="bottomLeft" activeCell="I17" sqref="I17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0.68545627533711018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0.25</v>
      </c>
      <c r="J6" s="76">
        <v>6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v>9.9999999999999985E-3</v>
      </c>
      <c r="X6" s="76">
        <v>18729954.165959999</v>
      </c>
      <c r="Y6" s="76">
        <v>-50</v>
      </c>
      <c r="Z6" s="76">
        <v>4</v>
      </c>
      <c r="AA6" s="76">
        <v>0.114</v>
      </c>
      <c r="AB6" s="76">
        <v>0.02</v>
      </c>
      <c r="AC6" s="76">
        <v>1.0026461685767101</v>
      </c>
      <c r="AD6" s="76">
        <v>0.768249340057092</v>
      </c>
      <c r="AE6" s="76">
        <v>2.19297821089862</v>
      </c>
      <c r="AF6" s="76">
        <v>0.93571361384375196</v>
      </c>
      <c r="AG6" s="76">
        <v>1.5762352074999499</v>
      </c>
      <c r="AH6" s="76">
        <v>1.5762042821166899</v>
      </c>
      <c r="AI6" s="77">
        <v>0.50852628161561197</v>
      </c>
      <c r="AJ6" s="77">
        <v>1.2304787321621899</v>
      </c>
      <c r="AK6" s="76">
        <v>1.0026461685767101</v>
      </c>
      <c r="AL6" s="76">
        <v>0.768249340057092</v>
      </c>
      <c r="AM6" s="76">
        <v>208.75984476011701</v>
      </c>
      <c r="AN6" s="76">
        <v>0.23439682851961499</v>
      </c>
      <c r="AO6" s="76">
        <v>149030.59479587499</v>
      </c>
      <c r="AP6" s="76">
        <v>220.602236026529</v>
      </c>
      <c r="AQ6" s="76">
        <v>602.69297787694302</v>
      </c>
      <c r="AR6" s="76">
        <v>2566.4269589303299</v>
      </c>
      <c r="AS6" s="76">
        <v>1400.4765782657801</v>
      </c>
      <c r="AT6" s="66">
        <v>-2566.4269589303299</v>
      </c>
      <c r="AU6" s="83">
        <f t="shared" ref="AU6:AU37" si="2">AL6/AK6</f>
        <v>0.76622178803879315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0.25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v>1.6000000000000011E-2</v>
      </c>
      <c r="X7">
        <v>47948682.664857604</v>
      </c>
      <c r="Y7">
        <v>-50</v>
      </c>
      <c r="Z7">
        <v>4</v>
      </c>
      <c r="AA7">
        <v>0.114</v>
      </c>
      <c r="AB7">
        <v>0.02</v>
      </c>
      <c r="AC7">
        <v>1.0840873564006499</v>
      </c>
      <c r="AD7">
        <v>0.53236524467759705</v>
      </c>
      <c r="AE7">
        <v>2.1929732564376501</v>
      </c>
      <c r="AF7">
        <v>0.93385222229579601</v>
      </c>
      <c r="AG7">
        <v>1.5771153948160499</v>
      </c>
      <c r="AH7">
        <v>1.5773043889878</v>
      </c>
      <c r="AI7" s="18">
        <v>0.35702513650120299</v>
      </c>
      <c r="AJ7" s="18">
        <v>1.3780998848030801</v>
      </c>
      <c r="AK7">
        <v>1.0840873564006499</v>
      </c>
      <c r="AL7">
        <v>0.53236524467759705</v>
      </c>
      <c r="AM7">
        <v>300.40297974379803</v>
      </c>
      <c r="AN7">
        <v>0.55172211172305097</v>
      </c>
      <c r="AO7">
        <v>68482.2758282914</v>
      </c>
      <c r="AP7">
        <v>192.901462823857</v>
      </c>
      <c r="AQ7">
        <v>518.82213550297195</v>
      </c>
      <c r="AR7">
        <v>2234.6366052430199</v>
      </c>
      <c r="AS7">
        <v>1233.0937511618799</v>
      </c>
      <c r="AT7">
        <v>-2234.6366052430199</v>
      </c>
      <c r="AU7" s="71">
        <f t="shared" si="2"/>
        <v>0.4910722752501589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0.25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v>1.7999999999999992E-2</v>
      </c>
      <c r="X8">
        <v>60685051.497710504</v>
      </c>
      <c r="Y8">
        <v>-50</v>
      </c>
      <c r="Z8">
        <v>4</v>
      </c>
      <c r="AA8">
        <v>0.114</v>
      </c>
      <c r="AB8">
        <v>0.02</v>
      </c>
      <c r="AC8">
        <v>1.08363715177256</v>
      </c>
      <c r="AD8">
        <v>0.41724205241458201</v>
      </c>
      <c r="AE8">
        <v>2.1929819986747998</v>
      </c>
      <c r="AF8">
        <v>0.95134046683099305</v>
      </c>
      <c r="AG8">
        <v>1.5784763466174401</v>
      </c>
      <c r="AH8">
        <v>1.5783302552429499</v>
      </c>
      <c r="AI8" s="18">
        <v>0.280913241537953</v>
      </c>
      <c r="AJ8" s="18">
        <v>1.3487411437818</v>
      </c>
      <c r="AK8">
        <v>1.08363715177256</v>
      </c>
      <c r="AL8">
        <v>0.41724205241458201</v>
      </c>
      <c r="AM8">
        <v>382.290129037486</v>
      </c>
      <c r="AN8">
        <v>0.66639509935797903</v>
      </c>
      <c r="AO8">
        <v>56674.827112626597</v>
      </c>
      <c r="AP8">
        <v>165.03042619185399</v>
      </c>
      <c r="AQ8">
        <v>476.52744669782498</v>
      </c>
      <c r="AR8">
        <v>2038.1077374904501</v>
      </c>
      <c r="AS8">
        <v>1042.0351303101299</v>
      </c>
      <c r="AT8">
        <v>-2038.1077374904501</v>
      </c>
      <c r="AU8" s="71">
        <f t="shared" si="2"/>
        <v>0.38503852671724859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0.25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v>1.999999999999999E-2</v>
      </c>
      <c r="X9">
        <v>74919816.6638401</v>
      </c>
      <c r="Y9">
        <v>-50</v>
      </c>
      <c r="Z9">
        <v>4</v>
      </c>
      <c r="AA9">
        <v>0.114</v>
      </c>
      <c r="AB9">
        <v>0.02</v>
      </c>
      <c r="AC9">
        <v>1.0868362700049301</v>
      </c>
      <c r="AD9">
        <v>0.30457344528100699</v>
      </c>
      <c r="AE9">
        <v>2.1929813487915402</v>
      </c>
      <c r="AF9">
        <v>0.92062751127923903</v>
      </c>
      <c r="AG9">
        <v>1.5769641244244601</v>
      </c>
      <c r="AH9">
        <v>1.5771492761744901</v>
      </c>
      <c r="AI9" s="18">
        <v>0.20458775710846</v>
      </c>
      <c r="AJ9" s="18">
        <v>1.3212095370707699</v>
      </c>
      <c r="AK9">
        <v>1.0868362700049301</v>
      </c>
      <c r="AL9">
        <v>0.30457344528100699</v>
      </c>
      <c r="AM9">
        <v>521.28316358857205</v>
      </c>
      <c r="AN9">
        <v>0.78226282472391895</v>
      </c>
      <c r="AO9">
        <v>48424.299781922302</v>
      </c>
      <c r="AP9">
        <v>141.10533822903599</v>
      </c>
      <c r="AQ9">
        <v>434.48734717497899</v>
      </c>
      <c r="AR9">
        <v>1842.40520228281</v>
      </c>
      <c r="AS9">
        <v>911.49096465730395</v>
      </c>
      <c r="AT9">
        <v>-1842.40520228281</v>
      </c>
      <c r="AU9" s="71">
        <f t="shared" si="2"/>
        <v>0.28023857289895687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0.25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v>2.8999999999999998E-2</v>
      </c>
      <c r="X10">
        <v>157518914.53572401</v>
      </c>
      <c r="Y10">
        <v>-50</v>
      </c>
      <c r="Z10">
        <v>4</v>
      </c>
      <c r="AA10">
        <v>0.114</v>
      </c>
      <c r="AB10">
        <v>0.02</v>
      </c>
      <c r="AC10">
        <v>1.09799826121515</v>
      </c>
      <c r="AD10" s="18">
        <v>2.5765948582820499E-6</v>
      </c>
      <c r="AE10">
        <v>2.1929773331363198</v>
      </c>
      <c r="AF10">
        <v>0.95014426278934805</v>
      </c>
      <c r="AG10">
        <v>1.5764201413091501</v>
      </c>
      <c r="AH10">
        <v>1.57647631925688</v>
      </c>
      <c r="AI10" s="18">
        <v>1.72357442774961E-6</v>
      </c>
      <c r="AJ10">
        <v>1.2915505617795799</v>
      </c>
      <c r="AK10">
        <v>1.09799826121515</v>
      </c>
      <c r="AL10" s="18">
        <v>2.5765948582820499E-6</v>
      </c>
      <c r="AM10">
        <v>0</v>
      </c>
      <c r="AN10">
        <v>1.0979956846202901</v>
      </c>
      <c r="AO10">
        <v>35000.082132217198</v>
      </c>
      <c r="AP10">
        <v>83.161603856687094</v>
      </c>
      <c r="AQ10">
        <v>239.12080802084401</v>
      </c>
      <c r="AR10">
        <v>1044.17921592939</v>
      </c>
      <c r="AS10">
        <v>520.17093000925399</v>
      </c>
      <c r="AT10">
        <v>-1044.17921592939</v>
      </c>
      <c r="AU10" s="71">
        <f t="shared" si="2"/>
        <v>2.3466292700960597E-6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0.25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v>3.2000000000000001E-2</v>
      </c>
      <c r="X11">
        <v>191794730.65943101</v>
      </c>
      <c r="Y11">
        <v>-50</v>
      </c>
      <c r="Z11">
        <v>4</v>
      </c>
      <c r="AA11">
        <v>0.114</v>
      </c>
      <c r="AB11">
        <v>0.02</v>
      </c>
      <c r="AC11">
        <v>1.0873056711865301</v>
      </c>
      <c r="AD11" s="18">
        <v>2.0955213282246001E-6</v>
      </c>
      <c r="AE11">
        <v>2.1929800071029799</v>
      </c>
      <c r="AF11">
        <v>0.91834789339937195</v>
      </c>
      <c r="AG11">
        <v>1.5781985219912</v>
      </c>
      <c r="AH11">
        <v>1.5781817878237701</v>
      </c>
      <c r="AI11" s="18">
        <v>1.4053330071622601E-6</v>
      </c>
      <c r="AJ11">
        <v>1.3463610021772301</v>
      </c>
      <c r="AK11">
        <v>1.0873056711865301</v>
      </c>
      <c r="AL11" s="18">
        <v>2.0955213282246001E-6</v>
      </c>
      <c r="AM11">
        <v>0</v>
      </c>
      <c r="AN11">
        <v>1.0873035756652001</v>
      </c>
      <c r="AO11">
        <v>35000.067454249402</v>
      </c>
      <c r="AP11">
        <v>71.908678719209703</v>
      </c>
      <c r="AQ11">
        <v>181.470482773279</v>
      </c>
      <c r="AR11">
        <v>828.1037840816</v>
      </c>
      <c r="AS11">
        <v>457.221544925182</v>
      </c>
      <c r="AT11">
        <v>-828.1037840816</v>
      </c>
      <c r="AU11" s="71">
        <f t="shared" si="2"/>
        <v>1.9272605521663905E-6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0.25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v>3.2999999999999995E-2</v>
      </c>
      <c r="X12">
        <v>203969200.86730501</v>
      </c>
      <c r="Y12">
        <v>-50</v>
      </c>
      <c r="Z12">
        <v>4</v>
      </c>
      <c r="AA12">
        <v>0.114</v>
      </c>
      <c r="AB12">
        <v>0.02</v>
      </c>
      <c r="AC12">
        <v>1.0847624940517999</v>
      </c>
      <c r="AD12" s="18">
        <v>1.9658352745453801E-6</v>
      </c>
      <c r="AE12">
        <v>2.1929762063404401</v>
      </c>
      <c r="AF12">
        <v>0.95874494683530798</v>
      </c>
      <c r="AG12">
        <v>1.57650699605355</v>
      </c>
      <c r="AH12">
        <v>1.5765293562974301</v>
      </c>
      <c r="AI12" s="18">
        <v>1.31882177868387E-6</v>
      </c>
      <c r="AJ12">
        <v>1.37246706785326</v>
      </c>
      <c r="AK12">
        <v>1.0847624940517999</v>
      </c>
      <c r="AL12" s="18">
        <v>1.9658352745453801E-6</v>
      </c>
      <c r="AM12">
        <v>0</v>
      </c>
      <c r="AN12">
        <v>1.08476052821653</v>
      </c>
      <c r="AO12">
        <v>35000.063428040397</v>
      </c>
      <c r="AP12">
        <v>60.673522642838201</v>
      </c>
      <c r="AQ12">
        <v>168.138049489168</v>
      </c>
      <c r="AR12">
        <v>777.71585090294298</v>
      </c>
      <c r="AS12">
        <v>380.10944473025501</v>
      </c>
      <c r="AT12">
        <v>-777.71585090294298</v>
      </c>
      <c r="AU12" s="71">
        <f t="shared" si="2"/>
        <v>1.8122264415711879E-6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0.25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v>4.0000000000000042E-2</v>
      </c>
      <c r="X13">
        <v>299679266.65535998</v>
      </c>
      <c r="Y13">
        <v>-50</v>
      </c>
      <c r="Z13">
        <v>4</v>
      </c>
      <c r="AA13">
        <v>0.114</v>
      </c>
      <c r="AB13">
        <v>0.02</v>
      </c>
      <c r="AC13">
        <v>1.07250954911986</v>
      </c>
      <c r="AD13" s="18">
        <v>1.3228817424859201E-6</v>
      </c>
      <c r="AE13">
        <v>2.19298210039541</v>
      </c>
      <c r="AF13">
        <v>0.94083465419282297</v>
      </c>
      <c r="AG13">
        <v>1.5761004661875</v>
      </c>
      <c r="AH13">
        <v>1.57597249501034</v>
      </c>
      <c r="AI13" s="18">
        <v>8.9409663230819495E-7</v>
      </c>
      <c r="AJ13">
        <v>1.6308367674151301</v>
      </c>
      <c r="AK13">
        <v>1.07250954911986</v>
      </c>
      <c r="AL13" s="18">
        <v>1.3228817424859201E-6</v>
      </c>
      <c r="AM13">
        <v>0</v>
      </c>
      <c r="AN13">
        <v>1.07250822623811</v>
      </c>
      <c r="AO13">
        <v>35000.043170634803</v>
      </c>
      <c r="AP13">
        <v>48.144751836765202</v>
      </c>
      <c r="AQ13">
        <v>119.60420813044399</v>
      </c>
      <c r="AR13">
        <v>580.59142375825797</v>
      </c>
      <c r="AS13">
        <v>293.40450160600801</v>
      </c>
      <c r="AT13">
        <v>-580.59142375825797</v>
      </c>
      <c r="AU13" s="71">
        <f t="shared" si="2"/>
        <v>1.2334451880372764E-6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0.25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v>4.6999999999999952E-2</v>
      </c>
      <c r="X14">
        <v>413744687.526057</v>
      </c>
      <c r="Y14">
        <v>-50</v>
      </c>
      <c r="Z14">
        <v>4</v>
      </c>
      <c r="AA14">
        <v>0.114</v>
      </c>
      <c r="AB14">
        <v>0.02</v>
      </c>
      <c r="AC14">
        <v>1.1238388581124801</v>
      </c>
      <c r="AD14" s="18">
        <v>1.00403207614722E-6</v>
      </c>
      <c r="AE14">
        <v>2.1929732161117999</v>
      </c>
      <c r="AF14">
        <v>0.92645233412366601</v>
      </c>
      <c r="AG14">
        <v>1.5770563045523001</v>
      </c>
      <c r="AH14">
        <v>1.57723743931965</v>
      </c>
      <c r="AI14" s="18">
        <v>6.4860040843349105E-7</v>
      </c>
      <c r="AJ14">
        <v>1.9912455831617499</v>
      </c>
      <c r="AK14">
        <v>1.1238388581124801</v>
      </c>
      <c r="AL14" s="18">
        <v>1.00403207614722E-6</v>
      </c>
      <c r="AM14">
        <v>0</v>
      </c>
      <c r="AN14">
        <v>1.1238378540803999</v>
      </c>
      <c r="AO14">
        <v>35000.0312688548</v>
      </c>
      <c r="AP14">
        <v>40.433642257978903</v>
      </c>
      <c r="AQ14">
        <v>103.61158533946301</v>
      </c>
      <c r="AR14">
        <v>499.26194843145498</v>
      </c>
      <c r="AS14">
        <v>249.79015506394401</v>
      </c>
      <c r="AT14">
        <v>-499.26194843145498</v>
      </c>
      <c r="AU14" s="71">
        <f t="shared" si="2"/>
        <v>8.9339505294693312E-7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0.25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v>6.2999999999999987E-2</v>
      </c>
      <c r="X15">
        <v>743391880.84695303</v>
      </c>
      <c r="Y15">
        <v>-50</v>
      </c>
      <c r="Z15">
        <v>4</v>
      </c>
      <c r="AA15">
        <v>0.114</v>
      </c>
      <c r="AB15">
        <v>0.02</v>
      </c>
      <c r="AC15">
        <v>1.29461748517766</v>
      </c>
      <c r="AD15" s="18">
        <v>6.4372289520883705E-7</v>
      </c>
      <c r="AE15">
        <v>2.1929732632687799</v>
      </c>
      <c r="AF15">
        <v>0.929651260651295</v>
      </c>
      <c r="AG15">
        <v>1.57711831668116</v>
      </c>
      <c r="AH15">
        <v>1.57729819892961</v>
      </c>
      <c r="AI15" s="18">
        <v>3.7117679435356398E-7</v>
      </c>
      <c r="AJ15">
        <v>2.8127043052083698</v>
      </c>
      <c r="AK15">
        <v>1.29461748517766</v>
      </c>
      <c r="AL15" s="18">
        <v>6.4372289520883705E-7</v>
      </c>
      <c r="AM15">
        <v>0</v>
      </c>
      <c r="AN15">
        <v>1.2946168414547701</v>
      </c>
      <c r="AO15">
        <v>35000.0174030653</v>
      </c>
      <c r="AP15">
        <v>38.343646119571801</v>
      </c>
      <c r="AQ15">
        <v>91.352982812345999</v>
      </c>
      <c r="AR15">
        <v>386.111107783043</v>
      </c>
      <c r="AS15">
        <v>236.081078709384</v>
      </c>
      <c r="AT15">
        <v>-386.111107783043</v>
      </c>
      <c r="AU15" s="71">
        <f t="shared" si="2"/>
        <v>4.9723018774190208E-7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0.25</v>
      </c>
      <c r="J16" s="67">
        <v>6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v>0.12499999999999985</v>
      </c>
      <c r="X16" s="67">
        <v>2926555338.4312501</v>
      </c>
      <c r="Y16" s="67">
        <v>-50</v>
      </c>
      <c r="Z16" s="67">
        <v>4</v>
      </c>
      <c r="AA16" s="67">
        <v>0.114</v>
      </c>
      <c r="AB16" s="67">
        <v>0.02</v>
      </c>
      <c r="AC16" s="67">
        <v>1.3653704836671201</v>
      </c>
      <c r="AD16" s="68">
        <v>1.7244924071321099E-7</v>
      </c>
      <c r="AE16" s="67">
        <v>2.1929762337788898</v>
      </c>
      <c r="AF16" s="67">
        <v>0.92197491744010696</v>
      </c>
      <c r="AG16" s="67">
        <v>1.5771480578301</v>
      </c>
      <c r="AH16" s="67">
        <v>1.57735418049779</v>
      </c>
      <c r="AI16" s="68">
        <v>9.48708083903168E-8</v>
      </c>
      <c r="AJ16" s="67">
        <v>5.0317538810606202</v>
      </c>
      <c r="AK16" s="67">
        <v>1.3653704836671201</v>
      </c>
      <c r="AL16" s="68">
        <v>1.7244924071321099E-7</v>
      </c>
      <c r="AM16" s="67">
        <v>0</v>
      </c>
      <c r="AN16" s="67">
        <v>1.3653703112178801</v>
      </c>
      <c r="AO16" s="67">
        <v>35000.004420576101</v>
      </c>
      <c r="AP16" s="67">
        <v>32.246603536012003</v>
      </c>
      <c r="AQ16" s="67">
        <v>62.360036065566497</v>
      </c>
      <c r="AR16" s="67">
        <v>241.336061159921</v>
      </c>
      <c r="AS16" s="67">
        <v>205.08339677040399</v>
      </c>
      <c r="AT16" s="67">
        <v>-241.336061159921</v>
      </c>
      <c r="AU16" s="80">
        <f t="shared" si="2"/>
        <v>1.2630215957946139E-7</v>
      </c>
    </row>
    <row r="17" spans="2:47" ht="32" customHeight="1" x14ac:dyDescent="0.95">
      <c r="B17" t="s">
        <v>20</v>
      </c>
      <c r="C17">
        <f>AR17/AR28</f>
        <v>0.7606956119195355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0.25</v>
      </c>
      <c r="J17" s="76">
        <v>6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v>9.9999999999999985E-3</v>
      </c>
      <c r="X17" s="76">
        <v>18729954.165959999</v>
      </c>
      <c r="Y17" s="76">
        <v>-50</v>
      </c>
      <c r="Z17" s="76">
        <v>4</v>
      </c>
      <c r="AA17" s="76">
        <v>0.114</v>
      </c>
      <c r="AB17" s="76">
        <v>0.03</v>
      </c>
      <c r="AC17" s="76">
        <v>1.05010164573151</v>
      </c>
      <c r="AD17" s="76">
        <v>0.81234459561349304</v>
      </c>
      <c r="AE17" s="76">
        <v>2.1929823529326899</v>
      </c>
      <c r="AF17" s="76">
        <v>0.91561065029657795</v>
      </c>
      <c r="AG17" s="76">
        <v>2.36629614761525</v>
      </c>
      <c r="AH17" s="76">
        <v>2.3660700488263502</v>
      </c>
      <c r="AI17" s="77">
        <v>0.53000513143403405</v>
      </c>
      <c r="AJ17" s="77">
        <v>1.2305940530842701</v>
      </c>
      <c r="AK17" s="76">
        <v>1.05010164573151</v>
      </c>
      <c r="AL17" s="76">
        <v>0.81234459561349304</v>
      </c>
      <c r="AM17" s="76">
        <v>197.49279243426901</v>
      </c>
      <c r="AN17" s="76">
        <v>0.23775705011801301</v>
      </c>
      <c r="AO17" s="76">
        <v>153910.47116766899</v>
      </c>
      <c r="AP17" s="76">
        <v>345.63958119352901</v>
      </c>
      <c r="AQ17" s="76">
        <v>975.46514754387704</v>
      </c>
      <c r="AR17" s="76">
        <v>3744.11476161357</v>
      </c>
      <c r="AS17" s="76">
        <v>2161.90585836541</v>
      </c>
      <c r="AT17" s="76">
        <v>-3744.11476161357</v>
      </c>
      <c r="AU17" s="75">
        <f t="shared" si="2"/>
        <v>0.77358663222321367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4">H17+1</f>
        <v>2</v>
      </c>
      <c r="I18">
        <v>0.25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v>1.6000000000000011E-2</v>
      </c>
      <c r="X18">
        <v>47948682.664857604</v>
      </c>
      <c r="Y18">
        <v>-50</v>
      </c>
      <c r="Z18">
        <v>4</v>
      </c>
      <c r="AA18">
        <v>0.114</v>
      </c>
      <c r="AB18">
        <v>0.03</v>
      </c>
      <c r="AC18">
        <v>1.3511227013549501</v>
      </c>
      <c r="AD18">
        <v>0.75434137888695996</v>
      </c>
      <c r="AE18">
        <v>2.1929799889797099</v>
      </c>
      <c r="AF18">
        <v>0.98013412449022197</v>
      </c>
      <c r="AG18">
        <v>2.3641972938313698</v>
      </c>
      <c r="AH18">
        <v>2.36476333184339</v>
      </c>
      <c r="AI18" s="18">
        <v>0.48546699768353901</v>
      </c>
      <c r="AJ18" s="18">
        <v>1.62131934530154</v>
      </c>
      <c r="AK18">
        <v>1.3511227013549501</v>
      </c>
      <c r="AL18">
        <v>0.75434137888695996</v>
      </c>
      <c r="AM18">
        <v>212.53726538567099</v>
      </c>
      <c r="AN18">
        <v>0.59678132246799298</v>
      </c>
      <c r="AO18">
        <v>78972.229482453302</v>
      </c>
      <c r="AP18">
        <v>320.46205262840402</v>
      </c>
      <c r="AQ18">
        <v>921.16004125642803</v>
      </c>
      <c r="AR18">
        <v>3744.1032876428499</v>
      </c>
      <c r="AS18">
        <v>1978.1581967408599</v>
      </c>
      <c r="AT18">
        <v>-3744.1032876428499</v>
      </c>
      <c r="AU18" s="71">
        <f t="shared" si="2"/>
        <v>0.55830708649220517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4"/>
        <v>3</v>
      </c>
      <c r="I19">
        <v>0.25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v>1.7999999999999992E-2</v>
      </c>
      <c r="X19">
        <v>60685051.497710504</v>
      </c>
      <c r="Y19">
        <v>-50</v>
      </c>
      <c r="Z19">
        <v>4</v>
      </c>
      <c r="AA19">
        <v>0.114</v>
      </c>
      <c r="AB19">
        <v>0.03</v>
      </c>
      <c r="AC19">
        <v>1.4622360912577601</v>
      </c>
      <c r="AD19">
        <v>0.71666797114006597</v>
      </c>
      <c r="AE19">
        <v>2.1929731804746302</v>
      </c>
      <c r="AF19">
        <v>0.94530266844258704</v>
      </c>
      <c r="AG19">
        <v>2.3648897584687898</v>
      </c>
      <c r="AH19">
        <v>2.3650579215149699</v>
      </c>
      <c r="AI19" s="18">
        <v>0.46430055232416001</v>
      </c>
      <c r="AJ19" s="18">
        <v>1.7916161465017899</v>
      </c>
      <c r="AK19">
        <v>1.4622360912577601</v>
      </c>
      <c r="AL19">
        <v>0.71666797114006597</v>
      </c>
      <c r="AM19">
        <v>223.609971977534</v>
      </c>
      <c r="AN19">
        <v>0.74556812011769302</v>
      </c>
      <c r="AO19">
        <v>68428.550144163994</v>
      </c>
      <c r="AP19">
        <v>284.45461895147002</v>
      </c>
      <c r="AQ19">
        <v>882.10021558810502</v>
      </c>
      <c r="AR19">
        <v>3744.09844962124</v>
      </c>
      <c r="AS19">
        <v>1802.5261910153499</v>
      </c>
      <c r="AT19">
        <v>-3744.09844962124</v>
      </c>
      <c r="AU19" s="71">
        <f t="shared" si="2"/>
        <v>0.49011782394429571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4"/>
        <v>4</v>
      </c>
      <c r="I20">
        <v>0.25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v>1.999999999999999E-2</v>
      </c>
      <c r="X20">
        <v>74919816.6638401</v>
      </c>
      <c r="Y20">
        <v>-50</v>
      </c>
      <c r="Z20">
        <v>4</v>
      </c>
      <c r="AA20">
        <v>0.114</v>
      </c>
      <c r="AB20">
        <v>0.03</v>
      </c>
      <c r="AC20">
        <v>1.5640042736852999</v>
      </c>
      <c r="AD20">
        <v>0.66119694617873204</v>
      </c>
      <c r="AE20">
        <v>2.1929727410259301</v>
      </c>
      <c r="AF20">
        <v>0.90610643239148003</v>
      </c>
      <c r="AG20">
        <v>2.3656897116224598</v>
      </c>
      <c r="AH20">
        <v>2.36609026760555</v>
      </c>
      <c r="AI20" s="18">
        <v>0.43233955915865602</v>
      </c>
      <c r="AJ20" s="18">
        <v>1.98194692732154</v>
      </c>
      <c r="AK20">
        <v>1.5640042736852999</v>
      </c>
      <c r="AL20">
        <v>0.66119694617873204</v>
      </c>
      <c r="AM20">
        <v>242.20712665990899</v>
      </c>
      <c r="AN20">
        <v>0.902807327506567</v>
      </c>
      <c r="AO20">
        <v>60456.026803110202</v>
      </c>
      <c r="AP20">
        <v>302.690225441069</v>
      </c>
      <c r="AQ20">
        <v>839.05560550597204</v>
      </c>
      <c r="AR20">
        <v>3744.0790433889301</v>
      </c>
      <c r="AS20">
        <v>1960.90674138856</v>
      </c>
      <c r="AT20">
        <v>-3744.0790433889301</v>
      </c>
      <c r="AU20" s="71">
        <f t="shared" si="2"/>
        <v>0.42275904056242647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4"/>
        <v>5</v>
      </c>
      <c r="I21">
        <v>0.25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v>2.8999999999999998E-2</v>
      </c>
      <c r="X21">
        <v>157518914.53572401</v>
      </c>
      <c r="Y21">
        <v>-50</v>
      </c>
      <c r="Z21">
        <v>4</v>
      </c>
      <c r="AA21">
        <v>0.114</v>
      </c>
      <c r="AB21">
        <v>0.03</v>
      </c>
      <c r="AC21">
        <v>1.63060422009379</v>
      </c>
      <c r="AD21">
        <v>0.12962007650100801</v>
      </c>
      <c r="AE21">
        <v>2.1929762367087702</v>
      </c>
      <c r="AF21">
        <v>0.97548507407399199</v>
      </c>
      <c r="AG21">
        <v>2.3638915679219701</v>
      </c>
      <c r="AH21">
        <v>2.3643204579995301</v>
      </c>
      <c r="AI21">
        <v>8.7639251176732103E-2</v>
      </c>
      <c r="AJ21">
        <v>1.98853109089666</v>
      </c>
      <c r="AK21">
        <v>1.63060422009379</v>
      </c>
      <c r="AL21">
        <v>0.12962007650100801</v>
      </c>
      <c r="AM21">
        <v>909.84703311155999</v>
      </c>
      <c r="AN21">
        <v>1.50098414359278</v>
      </c>
      <c r="AO21">
        <v>37943.937105911602</v>
      </c>
      <c r="AP21">
        <v>186.97902030194899</v>
      </c>
      <c r="AQ21">
        <v>534.67920565635404</v>
      </c>
      <c r="AR21">
        <v>2346.66213631255</v>
      </c>
      <c r="AS21">
        <v>1161.74667753367</v>
      </c>
      <c r="AT21">
        <v>-2346.66213631255</v>
      </c>
      <c r="AU21" s="71">
        <f t="shared" si="2"/>
        <v>7.9492052641414387E-2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4"/>
        <v>6</v>
      </c>
      <c r="I22">
        <v>0.25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v>3.2000000000000001E-2</v>
      </c>
      <c r="X22">
        <v>191794730.65943101</v>
      </c>
      <c r="Y22">
        <v>-50</v>
      </c>
      <c r="Z22">
        <v>4</v>
      </c>
      <c r="AA22">
        <v>0.114</v>
      </c>
      <c r="AB22">
        <v>0.03</v>
      </c>
      <c r="AC22">
        <v>1.6380841294886701</v>
      </c>
      <c r="AD22">
        <v>2.4458234523734801E-2</v>
      </c>
      <c r="AE22">
        <v>2.1929805672569298</v>
      </c>
      <c r="AF22">
        <v>1.01538274304364</v>
      </c>
      <c r="AG22">
        <v>2.3642690238958202</v>
      </c>
      <c r="AH22">
        <v>2.3643554217339902</v>
      </c>
      <c r="AI22">
        <v>1.49721130065627E-2</v>
      </c>
      <c r="AJ22">
        <v>1.9540253060850501</v>
      </c>
      <c r="AK22">
        <v>1.6380841294886701</v>
      </c>
      <c r="AL22">
        <v>2.4458234523734801E-2</v>
      </c>
      <c r="AM22">
        <v>1936.8147559967999</v>
      </c>
      <c r="AN22">
        <v>1.61362589496493</v>
      </c>
      <c r="AO22">
        <v>35501.195921318198</v>
      </c>
      <c r="AP22">
        <v>159.71465952812699</v>
      </c>
      <c r="AQ22">
        <v>453.38695386801101</v>
      </c>
      <c r="AR22">
        <v>1957.95126518455</v>
      </c>
      <c r="AS22">
        <v>943.42018438168202</v>
      </c>
      <c r="AT22">
        <v>-1957.95126518455</v>
      </c>
      <c r="AU22" s="71">
        <f t="shared" si="2"/>
        <v>1.4931000235848367E-2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4"/>
        <v>7</v>
      </c>
      <c r="I23">
        <v>0.25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v>3.2999999999999995E-2</v>
      </c>
      <c r="X23">
        <v>203969200.86730501</v>
      </c>
      <c r="Y23">
        <v>-50</v>
      </c>
      <c r="Z23">
        <v>4</v>
      </c>
      <c r="AA23">
        <v>0.114</v>
      </c>
      <c r="AB23">
        <v>0.03</v>
      </c>
      <c r="AC23">
        <v>1.6402700311831699</v>
      </c>
      <c r="AD23">
        <v>8.8230176881266397E-3</v>
      </c>
      <c r="AE23">
        <v>2.19297308596339</v>
      </c>
      <c r="AF23">
        <v>0.93619534748143995</v>
      </c>
      <c r="AG23">
        <v>2.3659702499124902</v>
      </c>
      <c r="AH23">
        <v>2.3650552320155098</v>
      </c>
      <c r="AI23">
        <v>4.9818503613622798E-3</v>
      </c>
      <c r="AJ23">
        <v>1.9652298980129399</v>
      </c>
      <c r="AK23">
        <v>1.6402700311831699</v>
      </c>
      <c r="AL23">
        <v>8.8230176881266397E-3</v>
      </c>
      <c r="AM23">
        <v>1860.1530948269401</v>
      </c>
      <c r="AN23">
        <v>1.6314470134950501</v>
      </c>
      <c r="AO23">
        <v>35179.249514341602</v>
      </c>
      <c r="AP23">
        <v>154.46317321454899</v>
      </c>
      <c r="AQ23">
        <v>426.87529534597297</v>
      </c>
      <c r="AR23">
        <v>1861.9676943484701</v>
      </c>
      <c r="AS23">
        <v>969.50835854710101</v>
      </c>
      <c r="AT23">
        <v>-1861.9676943484701</v>
      </c>
      <c r="AU23" s="71">
        <f t="shared" si="2"/>
        <v>5.3790031643523748E-3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4"/>
        <v>8</v>
      </c>
      <c r="I24">
        <v>0.25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v>4.0000000000000042E-2</v>
      </c>
      <c r="X24">
        <v>299679266.65535998</v>
      </c>
      <c r="Y24">
        <v>-50</v>
      </c>
      <c r="Z24">
        <v>4</v>
      </c>
      <c r="AA24">
        <v>0.114</v>
      </c>
      <c r="AB24">
        <v>0.03</v>
      </c>
      <c r="AC24">
        <v>1.6137679435090699</v>
      </c>
      <c r="AD24" s="18">
        <v>1.9904978586482499E-6</v>
      </c>
      <c r="AE24">
        <v>2.1929746084628201</v>
      </c>
      <c r="AF24">
        <v>0.93752602000246199</v>
      </c>
      <c r="AG24">
        <v>2.3647071601003802</v>
      </c>
      <c r="AH24">
        <v>2.3651844042730201</v>
      </c>
      <c r="AI24" s="18">
        <v>1.3411589511675E-6</v>
      </c>
      <c r="AJ24">
        <v>2.2361444494687501</v>
      </c>
      <c r="AK24">
        <v>1.6137679435090699</v>
      </c>
      <c r="AL24" s="18">
        <v>1.9904978586482499E-6</v>
      </c>
      <c r="AM24">
        <v>0</v>
      </c>
      <c r="AN24">
        <v>1.6137659530112201</v>
      </c>
      <c r="AO24">
        <v>35000.043170711899</v>
      </c>
      <c r="AP24">
        <v>80.597813132814693</v>
      </c>
      <c r="AQ24">
        <v>254.97296844353701</v>
      </c>
      <c r="AR24">
        <v>1259.4668997935901</v>
      </c>
      <c r="AS24">
        <v>502.86465622920701</v>
      </c>
      <c r="AT24">
        <v>-1259.4668997935901</v>
      </c>
      <c r="AU24" s="71">
        <f t="shared" si="2"/>
        <v>1.2334473904097989E-6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4"/>
        <v>9</v>
      </c>
      <c r="I25">
        <v>0.25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v>4.6999999999999952E-2</v>
      </c>
      <c r="X25">
        <v>413744687.526057</v>
      </c>
      <c r="Y25">
        <v>-50</v>
      </c>
      <c r="Z25">
        <v>4</v>
      </c>
      <c r="AA25">
        <v>0.114</v>
      </c>
      <c r="AB25">
        <v>0.03</v>
      </c>
      <c r="AC25">
        <v>1.6159109995941401</v>
      </c>
      <c r="AD25" s="18">
        <v>1.4436499499756399E-6</v>
      </c>
      <c r="AE25">
        <v>2.1929821842383799</v>
      </c>
      <c r="AF25">
        <v>0.93705163780151901</v>
      </c>
      <c r="AG25">
        <v>2.3672896208163499</v>
      </c>
      <c r="AH25">
        <v>2.3669976498931899</v>
      </c>
      <c r="AI25" s="18">
        <v>9.70975530789655E-7</v>
      </c>
      <c r="AJ25">
        <v>2.6471900382678601</v>
      </c>
      <c r="AK25">
        <v>1.6159109995941401</v>
      </c>
      <c r="AL25" s="18">
        <v>1.4436499499756399E-6</v>
      </c>
      <c r="AM25">
        <v>0</v>
      </c>
      <c r="AN25">
        <v>1.6159095559441901</v>
      </c>
      <c r="AO25">
        <v>35000.031268920997</v>
      </c>
      <c r="AP25">
        <v>59.851503311949301</v>
      </c>
      <c r="AQ25">
        <v>193.95768521828001</v>
      </c>
      <c r="AR25">
        <v>984.79092042851596</v>
      </c>
      <c r="AS25">
        <v>370.48730076163997</v>
      </c>
      <c r="AT25">
        <v>-984.79092042851596</v>
      </c>
      <c r="AU25" s="71">
        <f t="shared" si="2"/>
        <v>8.9339694471925371E-7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4"/>
        <v>10</v>
      </c>
      <c r="I26">
        <v>0.25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v>6.2999999999999987E-2</v>
      </c>
      <c r="X26">
        <v>743391880.84695303</v>
      </c>
      <c r="Y26">
        <v>-50</v>
      </c>
      <c r="Z26">
        <v>4</v>
      </c>
      <c r="AA26">
        <v>0.114</v>
      </c>
      <c r="AB26">
        <v>0.03</v>
      </c>
      <c r="AC26">
        <v>1.87856446340862</v>
      </c>
      <c r="AD26" s="18">
        <v>9.3408137473517099E-7</v>
      </c>
      <c r="AE26">
        <v>2.1929821212668301</v>
      </c>
      <c r="AF26">
        <v>0.92499958532938098</v>
      </c>
      <c r="AG26">
        <v>2.3649285335271801</v>
      </c>
      <c r="AH26">
        <v>2.3651694098577698</v>
      </c>
      <c r="AI26" s="18">
        <v>5.5107233103285303E-7</v>
      </c>
      <c r="AJ26">
        <v>3.7911963925992298</v>
      </c>
      <c r="AK26">
        <v>1.87856446340862</v>
      </c>
      <c r="AL26" s="18">
        <v>9.3408137473517099E-7</v>
      </c>
      <c r="AM26">
        <v>0</v>
      </c>
      <c r="AN26">
        <v>1.87856352932725</v>
      </c>
      <c r="AO26">
        <v>35000.0174031102</v>
      </c>
      <c r="AP26">
        <v>52.638784101461901</v>
      </c>
      <c r="AQ26">
        <v>153.32643777199101</v>
      </c>
      <c r="AR26">
        <v>697.84054470098204</v>
      </c>
      <c r="AS26">
        <v>322.72421361908999</v>
      </c>
      <c r="AT26">
        <v>-697.84054470098204</v>
      </c>
      <c r="AU26" s="71">
        <f t="shared" si="2"/>
        <v>4.9723147271736301E-7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4"/>
        <v>11</v>
      </c>
      <c r="I27" s="67">
        <v>0.25</v>
      </c>
      <c r="J27" s="67">
        <v>6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v>0.12499999999999985</v>
      </c>
      <c r="X27" s="67">
        <v>2926555338.4312501</v>
      </c>
      <c r="Y27" s="67">
        <v>-50</v>
      </c>
      <c r="Z27" s="67">
        <v>4</v>
      </c>
      <c r="AA27" s="67">
        <v>0.114</v>
      </c>
      <c r="AB27" s="67">
        <v>0.03</v>
      </c>
      <c r="AC27" s="67">
        <v>2.1540773204946002</v>
      </c>
      <c r="AD27" s="68">
        <v>2.7206712845135801E-7</v>
      </c>
      <c r="AE27" s="67">
        <v>2.1929803661421898</v>
      </c>
      <c r="AF27" s="67">
        <v>0.96578592718093403</v>
      </c>
      <c r="AG27" s="67">
        <v>2.3643972758329901</v>
      </c>
      <c r="AH27" s="67">
        <v>2.3643844480103202</v>
      </c>
      <c r="AI27" s="68">
        <v>1.42300824131969E-7</v>
      </c>
      <c r="AJ27" s="67">
        <v>7.2627514658993499</v>
      </c>
      <c r="AK27" s="67">
        <v>2.1540773204946002</v>
      </c>
      <c r="AL27" s="68">
        <v>2.7206712845135801E-7</v>
      </c>
      <c r="AM27" s="67">
        <v>0</v>
      </c>
      <c r="AN27" s="67">
        <v>2.1540770484274701</v>
      </c>
      <c r="AO27" s="67">
        <v>35000.004420616999</v>
      </c>
      <c r="AP27" s="67">
        <v>35.980693649513299</v>
      </c>
      <c r="AQ27" s="67">
        <v>83.314753475771397</v>
      </c>
      <c r="AR27" s="67">
        <v>321.43624740345803</v>
      </c>
      <c r="AS27" s="67">
        <v>218.216189379871</v>
      </c>
      <c r="AT27" s="67">
        <v>-321.43624740345803</v>
      </c>
      <c r="AU27" s="80">
        <f t="shared" si="2"/>
        <v>1.2630332526266436E-7</v>
      </c>
    </row>
    <row r="28" spans="2:47" ht="22.75" x14ac:dyDescent="0.95">
      <c r="B28" t="s">
        <v>20</v>
      </c>
      <c r="C28">
        <f>AR28/AR39</f>
        <v>0.80689145079783875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0.25</v>
      </c>
      <c r="J28" s="76">
        <v>6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v>9.9999999999999985E-3</v>
      </c>
      <c r="X28" s="77">
        <v>18729954.165959999</v>
      </c>
      <c r="Y28" s="76">
        <v>-50</v>
      </c>
      <c r="Z28" s="76">
        <v>4</v>
      </c>
      <c r="AA28" s="76">
        <v>0.114</v>
      </c>
      <c r="AB28" s="76">
        <v>0.04</v>
      </c>
      <c r="AC28" s="76">
        <v>1.07893187332103</v>
      </c>
      <c r="AD28" s="76">
        <v>0.83913106416852801</v>
      </c>
      <c r="AE28" s="76">
        <v>2.1929817429470302</v>
      </c>
      <c r="AF28" s="76">
        <v>0.99135471386315899</v>
      </c>
      <c r="AG28" s="76">
        <v>3.1532794294319499</v>
      </c>
      <c r="AH28" s="76">
        <v>3.1538116696421898</v>
      </c>
      <c r="AI28" s="77">
        <v>0.53994652176231495</v>
      </c>
      <c r="AJ28" s="77">
        <v>1.23068939131907</v>
      </c>
      <c r="AK28" s="76">
        <v>1.07893187332103</v>
      </c>
      <c r="AL28" s="76">
        <v>0.83913106416852801</v>
      </c>
      <c r="AM28" s="76">
        <v>191.226214728146</v>
      </c>
      <c r="AN28" s="76">
        <v>0.23980080915249799</v>
      </c>
      <c r="AO28" s="76">
        <v>156806.89870100899</v>
      </c>
      <c r="AP28" s="76">
        <v>439.88412793224398</v>
      </c>
      <c r="AQ28" s="76">
        <v>1283.0927020116901</v>
      </c>
      <c r="AR28" s="76">
        <v>4921.9618240805803</v>
      </c>
      <c r="AS28" s="76">
        <v>2670.5009515011602</v>
      </c>
      <c r="AT28" s="76">
        <v>-4921.9618240805803</v>
      </c>
      <c r="AU28" s="75">
        <f t="shared" si="2"/>
        <v>0.77774239960640157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5">H28+1</f>
        <v>2</v>
      </c>
      <c r="I29" s="66">
        <v>0.25</v>
      </c>
      <c r="J29" s="66">
        <v>6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v>1.6000000000000011E-2</v>
      </c>
      <c r="X29" s="72">
        <v>47948682.664857604</v>
      </c>
      <c r="Y29" s="66">
        <v>-50</v>
      </c>
      <c r="Z29" s="66">
        <v>4</v>
      </c>
      <c r="AA29" s="66">
        <v>0.114</v>
      </c>
      <c r="AB29" s="66">
        <v>0.04</v>
      </c>
      <c r="AC29" s="66">
        <v>1.3755108702699701</v>
      </c>
      <c r="AD29" s="66">
        <v>0.77469832899260804</v>
      </c>
      <c r="AE29" s="66">
        <v>2.2004603287275302</v>
      </c>
      <c r="AF29" s="66">
        <v>0.96489702696770097</v>
      </c>
      <c r="AG29" s="66">
        <v>3.1557312698795701</v>
      </c>
      <c r="AH29" s="66">
        <v>3.15604367000291</v>
      </c>
      <c r="AI29" s="72">
        <v>0.50059023294972205</v>
      </c>
      <c r="AJ29" s="72">
        <v>1.62146642971593</v>
      </c>
      <c r="AK29" s="66">
        <v>1.3755108702699701</v>
      </c>
      <c r="AL29" s="66">
        <v>0.77469832899260804</v>
      </c>
      <c r="AM29" s="66">
        <v>206.98932744025501</v>
      </c>
      <c r="AN29" s="66">
        <v>0.60081254127736505</v>
      </c>
      <c r="AO29" s="66">
        <v>79863.131398573896</v>
      </c>
      <c r="AP29" s="66">
        <v>432.10333909172101</v>
      </c>
      <c r="AQ29" s="66">
        <v>1282.9895973335799</v>
      </c>
      <c r="AR29" s="66">
        <v>4921.9133414462904</v>
      </c>
      <c r="AS29" s="66">
        <v>2692.2781647373599</v>
      </c>
      <c r="AT29" s="66">
        <v>-4921.9133414462904</v>
      </c>
      <c r="AU29" s="71">
        <f t="shared" si="2"/>
        <v>0.56320771121245938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5"/>
        <v>3</v>
      </c>
      <c r="I30" s="66">
        <v>0.25</v>
      </c>
      <c r="J30" s="66">
        <v>6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v>1.7999999999999992E-2</v>
      </c>
      <c r="X30" s="72">
        <v>60685051.497710504</v>
      </c>
      <c r="Y30" s="66">
        <v>-50</v>
      </c>
      <c r="Z30" s="66">
        <v>4</v>
      </c>
      <c r="AA30" s="66">
        <v>0.114</v>
      </c>
      <c r="AB30" s="66">
        <v>0.04</v>
      </c>
      <c r="AC30" s="66">
        <v>1.5086780665233099</v>
      </c>
      <c r="AD30" s="66">
        <v>0.753801894023166</v>
      </c>
      <c r="AE30" s="66">
        <v>2.1929803047424201</v>
      </c>
      <c r="AF30" s="66">
        <v>0.99097423060712597</v>
      </c>
      <c r="AG30" s="66">
        <v>3.1530012360895698</v>
      </c>
      <c r="AH30" s="66">
        <v>3.1530482623615499</v>
      </c>
      <c r="AI30" s="72">
        <v>0.48354058261487098</v>
      </c>
      <c r="AJ30" s="72">
        <v>1.79178030191259</v>
      </c>
      <c r="AK30" s="66">
        <v>1.5086780665233099</v>
      </c>
      <c r="AL30" s="66">
        <v>0.753801894023166</v>
      </c>
      <c r="AM30" s="66">
        <v>212.664987535802</v>
      </c>
      <c r="AN30" s="66">
        <v>0.75487617250014605</v>
      </c>
      <c r="AO30" s="66">
        <v>69738.155585322194</v>
      </c>
      <c r="AP30" s="66">
        <v>428.656577173735</v>
      </c>
      <c r="AQ30" s="66">
        <v>1279.94749773475</v>
      </c>
      <c r="AR30" s="66">
        <v>4921.89311728148</v>
      </c>
      <c r="AS30" s="66">
        <v>2630.6721552143999</v>
      </c>
      <c r="AT30" s="66">
        <v>-4921.89311728148</v>
      </c>
      <c r="AU30" s="71">
        <f t="shared" si="2"/>
        <v>0.49964396695994473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5"/>
        <v>4</v>
      </c>
      <c r="I31" s="66">
        <v>0.25</v>
      </c>
      <c r="J31" s="66">
        <v>6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v>1.999999999999999E-2</v>
      </c>
      <c r="X31" s="72">
        <v>74919816.6638401</v>
      </c>
      <c r="Y31" s="66">
        <v>-50</v>
      </c>
      <c r="Z31" s="66">
        <v>4</v>
      </c>
      <c r="AA31" s="66">
        <v>0.114</v>
      </c>
      <c r="AB31" s="66">
        <v>0.04</v>
      </c>
      <c r="AC31" s="66">
        <v>1.66281928780035</v>
      </c>
      <c r="AD31" s="66">
        <v>0.73656670392149604</v>
      </c>
      <c r="AE31" s="66">
        <v>2.1929823375295001</v>
      </c>
      <c r="AF31" s="66">
        <v>0.96853955959467497</v>
      </c>
      <c r="AG31" s="66">
        <v>3.1547793224743002</v>
      </c>
      <c r="AH31" s="66">
        <v>3.1539582420938901</v>
      </c>
      <c r="AI31" s="72">
        <v>0.464233639368208</v>
      </c>
      <c r="AJ31" s="72">
        <v>1.98211719375889</v>
      </c>
      <c r="AK31" s="66">
        <v>1.66281928780035</v>
      </c>
      <c r="AL31" s="66">
        <v>0.73656670392149604</v>
      </c>
      <c r="AM31" s="66">
        <v>217.57976349981701</v>
      </c>
      <c r="AN31" s="66">
        <v>0.92625258387885001</v>
      </c>
      <c r="AO31" s="66">
        <v>62659.690724327796</v>
      </c>
      <c r="AP31" s="66">
        <v>351.12635715231602</v>
      </c>
      <c r="AQ31" s="66">
        <v>1245.8183588147999</v>
      </c>
      <c r="AR31" s="66">
        <v>4921.8737783630704</v>
      </c>
      <c r="AS31" s="66">
        <v>2194.7271310917899</v>
      </c>
      <c r="AT31" s="66">
        <v>-4921.8737783630704</v>
      </c>
      <c r="AU31" s="71">
        <f t="shared" si="2"/>
        <v>0.44296256924939731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5"/>
        <v>5</v>
      </c>
      <c r="I32" s="66">
        <v>0.25</v>
      </c>
      <c r="J32" s="66">
        <v>6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v>2.8999999999999998E-2</v>
      </c>
      <c r="X32" s="72">
        <v>157518914.53572401</v>
      </c>
      <c r="Y32" s="66">
        <v>-50</v>
      </c>
      <c r="Z32" s="66">
        <v>4</v>
      </c>
      <c r="AA32" s="66">
        <v>0.114</v>
      </c>
      <c r="AB32" s="66">
        <v>0.04</v>
      </c>
      <c r="AC32" s="66">
        <v>2.1863716360890302</v>
      </c>
      <c r="AD32" s="66">
        <v>0.44275636661100698</v>
      </c>
      <c r="AE32" s="66">
        <v>2.1929732314046602</v>
      </c>
      <c r="AF32" s="66">
        <v>0.89044755679853305</v>
      </c>
      <c r="AG32" s="66">
        <v>3.1540602306604999</v>
      </c>
      <c r="AH32" s="66">
        <v>3.1548620237509</v>
      </c>
      <c r="AI32" s="66">
        <v>0.29015923015142198</v>
      </c>
      <c r="AJ32" s="66">
        <v>2.9622148423588199</v>
      </c>
      <c r="AK32" s="66">
        <v>2.1863716360890302</v>
      </c>
      <c r="AL32" s="66">
        <v>0.44275636661100698</v>
      </c>
      <c r="AM32" s="66">
        <v>359.680157723599</v>
      </c>
      <c r="AN32" s="66">
        <v>1.74361526947802</v>
      </c>
      <c r="AO32" s="66">
        <v>43796.311983562198</v>
      </c>
      <c r="AP32" s="66">
        <v>312.21213956738399</v>
      </c>
      <c r="AQ32" s="66">
        <v>953.96342666564203</v>
      </c>
      <c r="AR32" s="66">
        <v>4528.7777797597901</v>
      </c>
      <c r="AS32" s="66">
        <v>1976.98887083769</v>
      </c>
      <c r="AT32" s="66">
        <v>-4528.7777797597901</v>
      </c>
      <c r="AU32" s="71">
        <f t="shared" si="2"/>
        <v>0.20250736851078402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5"/>
        <v>6</v>
      </c>
      <c r="I33" s="66">
        <v>0.25</v>
      </c>
      <c r="J33" s="66">
        <v>6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v>3.2000000000000001E-2</v>
      </c>
      <c r="X33" s="72">
        <v>191794730.65943101</v>
      </c>
      <c r="Y33" s="66">
        <v>-50</v>
      </c>
      <c r="Z33" s="66">
        <v>4</v>
      </c>
      <c r="AA33" s="66">
        <v>0.114</v>
      </c>
      <c r="AB33" s="66">
        <v>0.04</v>
      </c>
      <c r="AC33" s="66">
        <v>2.1727045612028499</v>
      </c>
      <c r="AD33" s="66">
        <v>0.23817925699349199</v>
      </c>
      <c r="AE33" s="66">
        <v>2.1929819177086101</v>
      </c>
      <c r="AF33" s="66">
        <v>0.96756424670041696</v>
      </c>
      <c r="AG33" s="66">
        <v>3.1545710262926598</v>
      </c>
      <c r="AH33" s="66">
        <v>3.15355879902173</v>
      </c>
      <c r="AI33" s="66">
        <v>0.15946606388057799</v>
      </c>
      <c r="AJ33" s="66">
        <v>2.8209633232761502</v>
      </c>
      <c r="AK33" s="66">
        <v>2.1727045612028499</v>
      </c>
      <c r="AL33" s="66">
        <v>0.23817925699349199</v>
      </c>
      <c r="AM33" s="66">
        <v>621.12406492172795</v>
      </c>
      <c r="AN33" s="66">
        <v>1.93452530420936</v>
      </c>
      <c r="AO33" s="66">
        <v>39232.778951093998</v>
      </c>
      <c r="AP33" s="66">
        <v>238.378011663178</v>
      </c>
      <c r="AQ33" s="66">
        <v>792.84378742911997</v>
      </c>
      <c r="AR33" s="66">
        <v>3692.17485893296</v>
      </c>
      <c r="AS33" s="66">
        <v>1479.0298611931601</v>
      </c>
      <c r="AT33" s="66">
        <v>-3692.17485893296</v>
      </c>
      <c r="AU33" s="71">
        <f t="shared" si="2"/>
        <v>0.10962339806643177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5"/>
        <v>7</v>
      </c>
      <c r="I34" s="66">
        <v>0.25</v>
      </c>
      <c r="J34" s="66">
        <v>6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v>3.2999999999999995E-2</v>
      </c>
      <c r="X34" s="72">
        <v>203969200.86730501</v>
      </c>
      <c r="Y34" s="66">
        <v>-50</v>
      </c>
      <c r="Z34" s="66">
        <v>4</v>
      </c>
      <c r="AA34" s="66">
        <v>0.114</v>
      </c>
      <c r="AB34" s="66">
        <v>0.04</v>
      </c>
      <c r="AC34" s="66">
        <v>2.1733433356843799</v>
      </c>
      <c r="AD34" s="66">
        <v>0.17925507564958901</v>
      </c>
      <c r="AE34" s="66">
        <v>2.1929790326727598</v>
      </c>
      <c r="AF34" s="66">
        <v>0.96704935660887603</v>
      </c>
      <c r="AG34" s="66">
        <v>3.15241036553248</v>
      </c>
      <c r="AH34" s="66">
        <v>3.1540880082530798</v>
      </c>
      <c r="AI34" s="66">
        <v>0.119760501954915</v>
      </c>
      <c r="AJ34" s="66">
        <v>2.7787066841378198</v>
      </c>
      <c r="AK34" s="66">
        <v>2.1733433356843799</v>
      </c>
      <c r="AL34" s="66">
        <v>0.17925507564958901</v>
      </c>
      <c r="AM34" s="66">
        <v>689.63295390619896</v>
      </c>
      <c r="AN34" s="66">
        <v>1.99408826003479</v>
      </c>
      <c r="AO34" s="66">
        <v>38084.3089649588</v>
      </c>
      <c r="AP34" s="66">
        <v>253.618092494031</v>
      </c>
      <c r="AQ34" s="66">
        <v>745.03041508520903</v>
      </c>
      <c r="AR34" s="66">
        <v>3443.4951418457899</v>
      </c>
      <c r="AS34" s="66">
        <v>1583.1154941677901</v>
      </c>
      <c r="AT34" s="66">
        <v>-3443.4951418457899</v>
      </c>
      <c r="AU34" s="71">
        <f t="shared" si="2"/>
        <v>8.2478949693027714E-2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5"/>
        <v>8</v>
      </c>
      <c r="I35" s="66">
        <v>0.25</v>
      </c>
      <c r="J35" s="66">
        <v>6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v>4.0000000000000042E-2</v>
      </c>
      <c r="X35" s="66">
        <v>299679266.65535998</v>
      </c>
      <c r="Y35" s="66">
        <v>-50</v>
      </c>
      <c r="Z35" s="66">
        <v>4</v>
      </c>
      <c r="AA35" s="66">
        <v>0.114</v>
      </c>
      <c r="AB35" s="66">
        <v>0.04</v>
      </c>
      <c r="AC35" s="66">
        <v>2.1784942984850999</v>
      </c>
      <c r="AD35" s="66">
        <v>4.1361344368524202E-3</v>
      </c>
      <c r="AE35" s="66">
        <v>2.1929760350194001</v>
      </c>
      <c r="AF35" s="66">
        <v>0.92729924592957402</v>
      </c>
      <c r="AG35" s="66">
        <v>3.15360740777066</v>
      </c>
      <c r="AH35" s="66">
        <v>3.15364937410805</v>
      </c>
      <c r="AI35" s="66">
        <v>2.30914438789292E-3</v>
      </c>
      <c r="AJ35" s="66">
        <v>2.8212027255805698</v>
      </c>
      <c r="AK35" s="66">
        <v>2.1784942984850999</v>
      </c>
      <c r="AL35" s="66">
        <v>4.1361344368524202E-3</v>
      </c>
      <c r="AM35" s="66">
        <v>2080.08398621989</v>
      </c>
      <c r="AN35" s="66">
        <v>2.1743581640482499</v>
      </c>
      <c r="AO35" s="66">
        <v>35062.630605084698</v>
      </c>
      <c r="AP35" s="66">
        <v>165.254389463975</v>
      </c>
      <c r="AQ35" s="66">
        <v>508.65025322080101</v>
      </c>
      <c r="AR35" s="66">
        <v>2384.9419864725601</v>
      </c>
      <c r="AS35" s="66">
        <v>1037.09080240662</v>
      </c>
      <c r="AT35" s="66">
        <v>-2384.9419864725601</v>
      </c>
      <c r="AU35" s="71">
        <f t="shared" si="2"/>
        <v>1.8986207307169181E-3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5"/>
        <v>9</v>
      </c>
      <c r="I36" s="66">
        <v>0.25</v>
      </c>
      <c r="J36" s="66">
        <v>6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v>4.6999999999999952E-2</v>
      </c>
      <c r="X36" s="66">
        <v>413744687.526057</v>
      </c>
      <c r="Y36" s="66">
        <v>-50</v>
      </c>
      <c r="Z36" s="66">
        <v>4</v>
      </c>
      <c r="AA36" s="66">
        <v>0.114</v>
      </c>
      <c r="AB36" s="66">
        <v>0.04</v>
      </c>
      <c r="AC36" s="66">
        <v>2.1927652934748401</v>
      </c>
      <c r="AD36" s="72">
        <v>1.9590123277784802E-6</v>
      </c>
      <c r="AE36" s="66">
        <v>2.1929765411368001</v>
      </c>
      <c r="AF36" s="66">
        <v>0.92404658630050296</v>
      </c>
      <c r="AG36" s="66">
        <v>3.1538751914324399</v>
      </c>
      <c r="AH36" s="66">
        <v>3.15452865880432</v>
      </c>
      <c r="AI36" s="72">
        <v>1.2940160782063401E-6</v>
      </c>
      <c r="AJ36" s="66">
        <v>3.2915745664614402</v>
      </c>
      <c r="AK36" s="66">
        <v>2.1927652934748401</v>
      </c>
      <c r="AL36" s="72">
        <v>1.9590123277784802E-6</v>
      </c>
      <c r="AM36" s="66">
        <v>0</v>
      </c>
      <c r="AN36" s="66">
        <v>2.1927633344625099</v>
      </c>
      <c r="AO36" s="66">
        <v>35000.031268961102</v>
      </c>
      <c r="AP36" s="66">
        <v>109.923081211698</v>
      </c>
      <c r="AQ36" s="66">
        <v>351.81620719367601</v>
      </c>
      <c r="AR36" s="66">
        <v>1809.5344323347699</v>
      </c>
      <c r="AS36" s="66">
        <v>683.37122232239096</v>
      </c>
      <c r="AT36" s="66">
        <v>-1809.5344323347699</v>
      </c>
      <c r="AU36" s="71">
        <f t="shared" si="2"/>
        <v>8.9339809126313952E-7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5"/>
        <v>10</v>
      </c>
      <c r="I37" s="66">
        <v>0.25</v>
      </c>
      <c r="J37" s="66">
        <v>6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v>6.2999999999999987E-2</v>
      </c>
      <c r="X37" s="66">
        <v>743391880.84695303</v>
      </c>
      <c r="Y37" s="66">
        <v>-50</v>
      </c>
      <c r="Z37" s="66">
        <v>4</v>
      </c>
      <c r="AA37" s="66">
        <v>0.114</v>
      </c>
      <c r="AB37" s="66">
        <v>0.04</v>
      </c>
      <c r="AC37" s="66">
        <v>2.3713857020526499</v>
      </c>
      <c r="AD37" s="72">
        <v>1.1791288357616399E-6</v>
      </c>
      <c r="AE37" s="66">
        <v>2.1929730655262598</v>
      </c>
      <c r="AF37" s="66">
        <v>0.94251980489169696</v>
      </c>
      <c r="AG37" s="66">
        <v>3.1530243957912099</v>
      </c>
      <c r="AH37" s="66">
        <v>3.1527196163194202</v>
      </c>
      <c r="AI37" s="72">
        <v>7.2834283583823305E-7</v>
      </c>
      <c r="AJ37" s="66">
        <v>4.69557069796641</v>
      </c>
      <c r="AK37" s="66">
        <v>2.3713857020526499</v>
      </c>
      <c r="AL37" s="72">
        <v>1.1791288357616399E-6</v>
      </c>
      <c r="AM37" s="66">
        <v>0</v>
      </c>
      <c r="AN37" s="66">
        <v>2.37138452292381</v>
      </c>
      <c r="AO37" s="66">
        <v>35000.017403128302</v>
      </c>
      <c r="AP37" s="66">
        <v>73.404286249415307</v>
      </c>
      <c r="AQ37" s="66">
        <v>250.116364439661</v>
      </c>
      <c r="AR37" s="66">
        <v>1204.64963500152</v>
      </c>
      <c r="AS37" s="66">
        <v>442.40529008604699</v>
      </c>
      <c r="AT37" s="66">
        <v>-1204.64963500152</v>
      </c>
      <c r="AU37" s="71">
        <f t="shared" si="2"/>
        <v>4.972319917173308E-7</v>
      </c>
    </row>
    <row r="38" spans="2:47" ht="13.75" thickBot="1" x14ac:dyDescent="0.75">
      <c r="E38" s="67">
        <v>1.22718463030851E-2</v>
      </c>
      <c r="F38" s="26">
        <f t="shared" ref="F38:F69" si="6">2*SQRT(E38/PI())</f>
        <v>0.12499999999999985</v>
      </c>
      <c r="H38" s="69">
        <f t="shared" si="5"/>
        <v>11</v>
      </c>
      <c r="I38" s="67">
        <v>0.25</v>
      </c>
      <c r="J38" s="67">
        <v>6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v>0.12499999999999985</v>
      </c>
      <c r="X38" s="67">
        <v>2926555338.4312501</v>
      </c>
      <c r="Y38" s="67">
        <v>-50</v>
      </c>
      <c r="Z38" s="67">
        <v>4</v>
      </c>
      <c r="AA38" s="67">
        <v>0.114</v>
      </c>
      <c r="AB38" s="67">
        <v>0.04</v>
      </c>
      <c r="AC38" s="67">
        <v>2.7605701920039998</v>
      </c>
      <c r="AD38" s="68">
        <v>3.4867071290181999E-7</v>
      </c>
      <c r="AE38" s="67">
        <v>2.1929795710018598</v>
      </c>
      <c r="AF38" s="67">
        <v>0.93189882682516101</v>
      </c>
      <c r="AG38" s="67">
        <v>3.1530878308804402</v>
      </c>
      <c r="AH38" s="67">
        <v>3.1530061718056799</v>
      </c>
      <c r="AI38" s="68">
        <v>1.89689931771163E-7</v>
      </c>
      <c r="AJ38" s="67">
        <v>9.3547921822821696</v>
      </c>
      <c r="AK38" s="67">
        <v>2.7605701920039998</v>
      </c>
      <c r="AL38" s="68">
        <v>3.4867071290181999E-7</v>
      </c>
      <c r="AM38" s="67">
        <v>0</v>
      </c>
      <c r="AN38" s="67">
        <v>2.7605698433332901</v>
      </c>
      <c r="AO38" s="67">
        <v>35000.0044206362</v>
      </c>
      <c r="AP38" s="67">
        <v>40.144654574932403</v>
      </c>
      <c r="AQ38" s="67">
        <v>120.531778618109</v>
      </c>
      <c r="AR38" s="67">
        <v>465.42268157714398</v>
      </c>
      <c r="AS38" s="67">
        <v>240.21033334347501</v>
      </c>
      <c r="AT38" s="67">
        <v>-465.42268157714398</v>
      </c>
      <c r="AU38" s="80">
        <f t="shared" ref="AU38:AU69" si="7">AL38/AK38</f>
        <v>1.2630387516019184E-7</v>
      </c>
    </row>
    <row r="39" spans="2:47" ht="22.75" x14ac:dyDescent="0.95">
      <c r="B39" t="s">
        <v>20</v>
      </c>
      <c r="C39">
        <f>AR39/AR50</f>
        <v>0.83811436733408062</v>
      </c>
      <c r="E39" s="77">
        <v>7.85398163397448E-5</v>
      </c>
      <c r="F39" s="26">
        <f t="shared" si="6"/>
        <v>9.9999999999999985E-3</v>
      </c>
      <c r="G39" s="79">
        <f>AB39</f>
        <v>0.05</v>
      </c>
      <c r="H39" s="78">
        <v>1</v>
      </c>
      <c r="I39" s="76">
        <v>0.25</v>
      </c>
      <c r="J39" s="76">
        <v>6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v>9.9999999999999985E-3</v>
      </c>
      <c r="X39" s="76">
        <v>18729954.165959999</v>
      </c>
      <c r="Y39" s="76">
        <v>-50</v>
      </c>
      <c r="Z39" s="76">
        <v>4</v>
      </c>
      <c r="AA39" s="76">
        <v>0.114</v>
      </c>
      <c r="AB39" s="76">
        <v>0.05</v>
      </c>
      <c r="AC39" s="76">
        <v>1.0824043963259</v>
      </c>
      <c r="AD39" s="76">
        <v>0.84236016066673802</v>
      </c>
      <c r="AE39" s="76">
        <v>2.1929823860796702</v>
      </c>
      <c r="AF39" s="76">
        <v>0.96720514185223405</v>
      </c>
      <c r="AG39" s="76">
        <v>3.9439293315775799</v>
      </c>
      <c r="AH39" s="76">
        <v>3.94578987190686</v>
      </c>
      <c r="AI39" s="77">
        <v>0.54638437206889801</v>
      </c>
      <c r="AJ39" s="77">
        <v>1.23078579267267</v>
      </c>
      <c r="AK39" s="76">
        <v>1.0824043963259</v>
      </c>
      <c r="AL39" s="76">
        <v>0.84236016066673802</v>
      </c>
      <c r="AM39" s="76">
        <v>190.49755707501399</v>
      </c>
      <c r="AN39" s="76">
        <v>0.24004423565916</v>
      </c>
      <c r="AO39" s="76">
        <v>157154.154359418</v>
      </c>
      <c r="AP39" s="76">
        <v>538.01923229743898</v>
      </c>
      <c r="AQ39" s="76">
        <v>1591.3575087008201</v>
      </c>
      <c r="AR39" s="76">
        <v>6099.9057794128803</v>
      </c>
      <c r="AS39" s="76">
        <v>3372.4260798283399</v>
      </c>
      <c r="AT39" s="76">
        <v>-6099.9057794128803</v>
      </c>
      <c r="AU39" s="75">
        <f t="shared" si="7"/>
        <v>0.7782305426013002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6"/>
        <v>1.6000000000000011E-2</v>
      </c>
      <c r="H40" s="73">
        <f t="shared" ref="H40:H49" si="8">H39+1</f>
        <v>2</v>
      </c>
      <c r="I40">
        <v>0.25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v>1.6000000000000011E-2</v>
      </c>
      <c r="X40">
        <v>47948682.664857604</v>
      </c>
      <c r="Y40">
        <v>-50</v>
      </c>
      <c r="Z40">
        <v>4</v>
      </c>
      <c r="AA40">
        <v>0.114</v>
      </c>
      <c r="AB40">
        <v>0.05</v>
      </c>
      <c r="AC40">
        <v>1.3978201691035199</v>
      </c>
      <c r="AD40">
        <v>0.79333239199903505</v>
      </c>
      <c r="AE40">
        <v>2.19298220985949</v>
      </c>
      <c r="AF40">
        <v>0.98521913511152504</v>
      </c>
      <c r="AG40">
        <v>3.9417301385699002</v>
      </c>
      <c r="AH40">
        <v>3.94035955769623</v>
      </c>
      <c r="AI40" s="18">
        <v>0.51000925286425802</v>
      </c>
      <c r="AJ40" s="18">
        <v>1.62154658599836</v>
      </c>
      <c r="AK40">
        <v>1.3978201691035199</v>
      </c>
      <c r="AL40">
        <v>0.79333239199903505</v>
      </c>
      <c r="AM40">
        <v>202.15840635612599</v>
      </c>
      <c r="AN40">
        <v>0.60448777710448098</v>
      </c>
      <c r="AO40">
        <v>80669.315877530695</v>
      </c>
      <c r="AP40">
        <v>544.89836323094903</v>
      </c>
      <c r="AQ40">
        <v>1591.2915250769699</v>
      </c>
      <c r="AR40">
        <v>6099.8848511392398</v>
      </c>
      <c r="AS40">
        <v>3346.15045448202</v>
      </c>
      <c r="AT40">
        <v>-6099.8848511392398</v>
      </c>
      <c r="AU40" s="71">
        <f t="shared" si="7"/>
        <v>0.56754968166458208</v>
      </c>
    </row>
    <row r="41" spans="2:47" ht="13" x14ac:dyDescent="0.6">
      <c r="E41">
        <v>2.54469004940773E-4</v>
      </c>
      <c r="F41" s="26">
        <f t="shared" si="6"/>
        <v>1.7999999999999992E-2</v>
      </c>
      <c r="H41" s="73">
        <f t="shared" si="8"/>
        <v>3</v>
      </c>
      <c r="I41">
        <v>0.25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v>1.7999999999999992E-2</v>
      </c>
      <c r="X41">
        <v>60685051.497710504</v>
      </c>
      <c r="Y41">
        <v>-50</v>
      </c>
      <c r="Z41">
        <v>4</v>
      </c>
      <c r="AA41">
        <v>0.114</v>
      </c>
      <c r="AB41">
        <v>0.05</v>
      </c>
      <c r="AC41">
        <v>1.5283163625473299</v>
      </c>
      <c r="AD41">
        <v>0.76946943954626001</v>
      </c>
      <c r="AE41">
        <v>2.1929823433926301</v>
      </c>
      <c r="AF41">
        <v>0.99804799828162705</v>
      </c>
      <c r="AG41">
        <v>3.9437864661475701</v>
      </c>
      <c r="AH41">
        <v>3.94394215428487</v>
      </c>
      <c r="AI41" s="18">
        <v>0.49416419022417002</v>
      </c>
      <c r="AJ41" s="18">
        <v>1.7918812559869199</v>
      </c>
      <c r="AK41">
        <v>1.5283163625473299</v>
      </c>
      <c r="AL41">
        <v>0.76946943954626001</v>
      </c>
      <c r="AM41">
        <v>208.366410263738</v>
      </c>
      <c r="AN41">
        <v>0.75884692300106604</v>
      </c>
      <c r="AO41">
        <v>70279.048410102405</v>
      </c>
      <c r="AP41">
        <v>434.56463113825203</v>
      </c>
      <c r="AQ41">
        <v>1591.3775721771599</v>
      </c>
      <c r="AR41">
        <v>6099.8704535493698</v>
      </c>
      <c r="AS41">
        <v>2637.35756606514</v>
      </c>
      <c r="AT41">
        <v>-6099.8704535493698</v>
      </c>
      <c r="AU41" s="71">
        <f t="shared" si="7"/>
        <v>0.50347523484191614</v>
      </c>
    </row>
    <row r="42" spans="2:47" ht="13" x14ac:dyDescent="0.6">
      <c r="E42">
        <v>3.1415926535897898E-4</v>
      </c>
      <c r="F42" s="26">
        <f t="shared" si="6"/>
        <v>1.999999999999999E-2</v>
      </c>
      <c r="H42" s="73">
        <f t="shared" si="8"/>
        <v>4</v>
      </c>
      <c r="I42">
        <v>0.25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v>1.999999999999999E-2</v>
      </c>
      <c r="X42">
        <v>74919816.6638401</v>
      </c>
      <c r="Y42">
        <v>-50</v>
      </c>
      <c r="Z42">
        <v>4</v>
      </c>
      <c r="AA42">
        <v>0.114</v>
      </c>
      <c r="AB42">
        <v>0.05</v>
      </c>
      <c r="AC42">
        <v>1.6737258264449499</v>
      </c>
      <c r="AD42">
        <v>0.74490832725908196</v>
      </c>
      <c r="AE42">
        <v>2.2166560127428498</v>
      </c>
      <c r="AF42">
        <v>0.98126814509884797</v>
      </c>
      <c r="AG42">
        <v>3.9437128094065401</v>
      </c>
      <c r="AH42">
        <v>3.9438919155840799</v>
      </c>
      <c r="AI42" s="18">
        <v>0.47687163373789698</v>
      </c>
      <c r="AJ42" s="18">
        <v>1.9822435780941301</v>
      </c>
      <c r="AK42">
        <v>1.6737258264449499</v>
      </c>
      <c r="AL42">
        <v>0.74490832725908196</v>
      </c>
      <c r="AM42">
        <v>215.15935536027101</v>
      </c>
      <c r="AN42">
        <v>0.92881749918586398</v>
      </c>
      <c r="AO42">
        <v>62897.641778853504</v>
      </c>
      <c r="AP42">
        <v>534.16386817030798</v>
      </c>
      <c r="AQ42">
        <v>1591.1303662861601</v>
      </c>
      <c r="AR42">
        <v>6099.8769098958801</v>
      </c>
      <c r="AS42">
        <v>3272.8533704845499</v>
      </c>
      <c r="AT42">
        <v>-6099.8769098958801</v>
      </c>
      <c r="AU42" s="71">
        <f t="shared" si="7"/>
        <v>0.44505994679026512</v>
      </c>
    </row>
    <row r="43" spans="2:47" ht="13" x14ac:dyDescent="0.6">
      <c r="E43">
        <v>6.6051985541725399E-4</v>
      </c>
      <c r="F43" s="26">
        <f t="shared" si="6"/>
        <v>2.8999999999999998E-2</v>
      </c>
      <c r="H43" s="73">
        <f t="shared" si="8"/>
        <v>5</v>
      </c>
      <c r="I43">
        <v>0.25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v>2.8999999999999998E-2</v>
      </c>
      <c r="X43">
        <v>157518914.53572401</v>
      </c>
      <c r="Y43">
        <v>-50</v>
      </c>
      <c r="Z43">
        <v>4</v>
      </c>
      <c r="AA43">
        <v>0.114</v>
      </c>
      <c r="AB43">
        <v>0.05</v>
      </c>
      <c r="AC43">
        <v>2.43136674447946</v>
      </c>
      <c r="AD43">
        <v>0.588316949901173</v>
      </c>
      <c r="AE43">
        <v>2.1929732323170699</v>
      </c>
      <c r="AF43">
        <v>0.87810607797377205</v>
      </c>
      <c r="AG43">
        <v>3.9407334988952001</v>
      </c>
      <c r="AH43">
        <v>3.9409399207095701</v>
      </c>
      <c r="AI43">
        <v>0.376071574255049</v>
      </c>
      <c r="AJ43">
        <v>3.0867797938904999</v>
      </c>
      <c r="AK43">
        <v>2.43136674447946</v>
      </c>
      <c r="AL43">
        <v>0.588316949901173</v>
      </c>
      <c r="AM43">
        <v>271.49213642345802</v>
      </c>
      <c r="AN43">
        <v>1.84304979457829</v>
      </c>
      <c r="AO43">
        <v>46085.734950524798</v>
      </c>
      <c r="AP43">
        <v>473.31243170427598</v>
      </c>
      <c r="AQ43">
        <v>1436.28422936229</v>
      </c>
      <c r="AR43">
        <v>6099.7286842589101</v>
      </c>
      <c r="AS43">
        <v>2985.9817559172502</v>
      </c>
      <c r="AT43">
        <v>-6099.7286842589101</v>
      </c>
      <c r="AU43" s="71">
        <f t="shared" si="7"/>
        <v>0.24196964577103644</v>
      </c>
    </row>
    <row r="44" spans="2:47" ht="13" x14ac:dyDescent="0.6">
      <c r="E44">
        <v>8.0424771931898698E-4</v>
      </c>
      <c r="F44" s="26">
        <f t="shared" si="6"/>
        <v>3.2000000000000001E-2</v>
      </c>
      <c r="H44" s="73">
        <f t="shared" si="8"/>
        <v>6</v>
      </c>
      <c r="I44">
        <v>0.25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v>3.2000000000000001E-2</v>
      </c>
      <c r="X44">
        <v>191794730.65943101</v>
      </c>
      <c r="Y44">
        <v>-50</v>
      </c>
      <c r="Z44">
        <v>4</v>
      </c>
      <c r="AA44">
        <v>0.114</v>
      </c>
      <c r="AB44">
        <v>0.05</v>
      </c>
      <c r="AC44">
        <v>2.6649067080614999</v>
      </c>
      <c r="AD44">
        <v>0.49812688163345697</v>
      </c>
      <c r="AE44">
        <v>2.1929806529740898</v>
      </c>
      <c r="AF44">
        <v>0.84745097416077897</v>
      </c>
      <c r="AG44">
        <v>3.9411413045719801</v>
      </c>
      <c r="AH44">
        <v>3.9418118525227701</v>
      </c>
      <c r="AI44">
        <v>0.31768940995898898</v>
      </c>
      <c r="AJ44">
        <v>3.5450426884392399</v>
      </c>
      <c r="AK44">
        <v>2.6649067080614999</v>
      </c>
      <c r="AL44">
        <v>0.49812688163345697</v>
      </c>
      <c r="AM44">
        <v>319.69467093340899</v>
      </c>
      <c r="AN44">
        <v>2.1667798264280398</v>
      </c>
      <c r="AO44">
        <v>42972.842489402901</v>
      </c>
      <c r="AP44">
        <v>442.14450242701599</v>
      </c>
      <c r="AQ44">
        <v>1285.0844539249699</v>
      </c>
      <c r="AR44">
        <v>6099.7051007171603</v>
      </c>
      <c r="AS44">
        <v>2789.8183616563401</v>
      </c>
      <c r="AT44">
        <v>-6099.7051007171603</v>
      </c>
      <c r="AU44" s="71">
        <f t="shared" si="7"/>
        <v>0.18692094553501395</v>
      </c>
    </row>
    <row r="45" spans="2:47" ht="13" x14ac:dyDescent="0.6">
      <c r="E45">
        <v>8.5529859993982102E-4</v>
      </c>
      <c r="F45" s="26">
        <f t="shared" si="6"/>
        <v>3.2999999999999995E-2</v>
      </c>
      <c r="H45" s="73">
        <f t="shared" si="8"/>
        <v>7</v>
      </c>
      <c r="I45">
        <v>0.25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v>3.2999999999999995E-2</v>
      </c>
      <c r="X45">
        <v>203969200.86730501</v>
      </c>
      <c r="Y45">
        <v>-50</v>
      </c>
      <c r="Z45">
        <v>4</v>
      </c>
      <c r="AA45">
        <v>0.114</v>
      </c>
      <c r="AB45">
        <v>0.05</v>
      </c>
      <c r="AC45">
        <v>2.7174787299976901</v>
      </c>
      <c r="AD45">
        <v>0.45428772048586402</v>
      </c>
      <c r="AE45">
        <v>2.1929750069998302</v>
      </c>
      <c r="AF45">
        <v>0.91985916322713401</v>
      </c>
      <c r="AG45">
        <v>3.9416857541574801</v>
      </c>
      <c r="AH45">
        <v>3.9425046414493599</v>
      </c>
      <c r="AI45">
        <v>0.29339889217274001</v>
      </c>
      <c r="AJ45">
        <v>3.70773240695048</v>
      </c>
      <c r="AK45">
        <v>2.7174787299976901</v>
      </c>
      <c r="AL45">
        <v>0.45428772048586402</v>
      </c>
      <c r="AM45">
        <v>349.73414344843098</v>
      </c>
      <c r="AN45">
        <v>2.2631910095118299</v>
      </c>
      <c r="AO45">
        <v>41955.406009836501</v>
      </c>
      <c r="AP45">
        <v>377.24396209998201</v>
      </c>
      <c r="AQ45">
        <v>1237.9787848885601</v>
      </c>
      <c r="AR45">
        <v>6099.6937267428802</v>
      </c>
      <c r="AS45">
        <v>2457.7725827579102</v>
      </c>
      <c r="AT45">
        <v>-6099.6937267428802</v>
      </c>
      <c r="AU45" s="71">
        <f t="shared" si="7"/>
        <v>0.16717250275819093</v>
      </c>
    </row>
    <row r="46" spans="2:47" ht="13" x14ac:dyDescent="0.6">
      <c r="E46">
        <v>1.2566370614359201E-3</v>
      </c>
      <c r="F46" s="26">
        <f t="shared" si="6"/>
        <v>4.0000000000000042E-2</v>
      </c>
      <c r="H46" s="73">
        <f t="shared" si="8"/>
        <v>8</v>
      </c>
      <c r="I46">
        <v>0.25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v>4.0000000000000042E-2</v>
      </c>
      <c r="X46">
        <v>299679266.65535998</v>
      </c>
      <c r="Y46">
        <v>-50</v>
      </c>
      <c r="Z46">
        <v>4</v>
      </c>
      <c r="AA46">
        <v>0.114</v>
      </c>
      <c r="AB46">
        <v>0.05</v>
      </c>
      <c r="AC46">
        <v>2.7052499669556398</v>
      </c>
      <c r="AD46">
        <v>8.2600742694752302E-2</v>
      </c>
      <c r="AE46">
        <v>2.1929823079449702</v>
      </c>
      <c r="AF46">
        <v>0.98595032233132596</v>
      </c>
      <c r="AG46">
        <v>3.94015437755656</v>
      </c>
      <c r="AH46">
        <v>3.94050044067433</v>
      </c>
      <c r="AI46">
        <v>5.3547574040748898E-2</v>
      </c>
      <c r="AJ46">
        <v>3.5403502095116002</v>
      </c>
      <c r="AK46">
        <v>2.7052499669556398</v>
      </c>
      <c r="AL46">
        <v>8.2600742694752302E-2</v>
      </c>
      <c r="AM46">
        <v>887.79828862203601</v>
      </c>
      <c r="AN46">
        <v>2.6226492242608899</v>
      </c>
      <c r="AO46">
        <v>36074.420752709499</v>
      </c>
      <c r="AP46">
        <v>271.17484867971802</v>
      </c>
      <c r="AQ46">
        <v>808.87637879688498</v>
      </c>
      <c r="AR46">
        <v>3835.7387646616498</v>
      </c>
      <c r="AS46">
        <v>1633.16075537042</v>
      </c>
      <c r="AT46">
        <v>-3835.7387646616498</v>
      </c>
      <c r="AU46" s="71">
        <f t="shared" si="7"/>
        <v>3.053349734912196E-2</v>
      </c>
    </row>
    <row r="47" spans="2:47" ht="13" x14ac:dyDescent="0.6">
      <c r="E47">
        <v>1.73494454294496E-3</v>
      </c>
      <c r="F47" s="26">
        <f t="shared" si="6"/>
        <v>4.6999999999999952E-2</v>
      </c>
      <c r="H47" s="73">
        <f t="shared" si="8"/>
        <v>9</v>
      </c>
      <c r="I47">
        <v>0.25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v>4.6999999999999952E-2</v>
      </c>
      <c r="X47">
        <v>413744687.526057</v>
      </c>
      <c r="Y47">
        <v>-50</v>
      </c>
      <c r="Z47">
        <v>4</v>
      </c>
      <c r="AA47">
        <v>0.114</v>
      </c>
      <c r="AB47">
        <v>0.05</v>
      </c>
      <c r="AC47">
        <v>2.7516187025072698</v>
      </c>
      <c r="AD47">
        <v>3.9653824349839004E-3</v>
      </c>
      <c r="AE47">
        <v>2.1929823165326598</v>
      </c>
      <c r="AF47">
        <v>0.95228680248739095</v>
      </c>
      <c r="AG47">
        <v>3.9416331248972898</v>
      </c>
      <c r="AH47">
        <v>3.9427840067503301</v>
      </c>
      <c r="AI47">
        <v>1.7802739835564799E-3</v>
      </c>
      <c r="AJ47">
        <v>3.8715493913608499</v>
      </c>
      <c r="AK47">
        <v>2.7516187025072698</v>
      </c>
      <c r="AL47">
        <v>3.9653824349839004E-3</v>
      </c>
      <c r="AM47">
        <v>1510.3719642794299</v>
      </c>
      <c r="AN47">
        <v>2.7476533200722901</v>
      </c>
      <c r="AO47">
        <v>35048.338855195703</v>
      </c>
      <c r="AP47">
        <v>173.616929152246</v>
      </c>
      <c r="AQ47">
        <v>600.73414959157606</v>
      </c>
      <c r="AR47">
        <v>2940.1310891769299</v>
      </c>
      <c r="AS47">
        <v>1068.55453733729</v>
      </c>
      <c r="AT47">
        <v>-2940.1310891769299</v>
      </c>
      <c r="AU47" s="71">
        <f t="shared" si="7"/>
        <v>1.4411089848206989E-3</v>
      </c>
    </row>
    <row r="48" spans="2:47" ht="13" x14ac:dyDescent="0.6">
      <c r="E48">
        <v>3.1172453105244701E-3</v>
      </c>
      <c r="F48" s="26">
        <f t="shared" si="6"/>
        <v>6.2999999999999987E-2</v>
      </c>
      <c r="H48" s="73">
        <f t="shared" si="8"/>
        <v>10</v>
      </c>
      <c r="I48">
        <v>0.25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v>6.2999999999999987E-2</v>
      </c>
      <c r="X48">
        <v>743391880.84695303</v>
      </c>
      <c r="Y48">
        <v>-50</v>
      </c>
      <c r="Z48">
        <v>4</v>
      </c>
      <c r="AA48">
        <v>0.114</v>
      </c>
      <c r="AB48">
        <v>0.05</v>
      </c>
      <c r="AC48">
        <v>2.8991500608007401</v>
      </c>
      <c r="AD48" s="18">
        <v>1.44155108107552E-6</v>
      </c>
      <c r="AE48">
        <v>2.1929795859452801</v>
      </c>
      <c r="AF48">
        <v>0.96862574498983001</v>
      </c>
      <c r="AG48">
        <v>3.9411048524691301</v>
      </c>
      <c r="AH48">
        <v>3.9406672389653599</v>
      </c>
      <c r="AI48" s="18">
        <v>9.0464857158329896E-7</v>
      </c>
      <c r="AJ48">
        <v>5.5365557908892002</v>
      </c>
      <c r="AK48">
        <v>2.8991500608007401</v>
      </c>
      <c r="AL48" s="18">
        <v>1.44155108107552E-6</v>
      </c>
      <c r="AM48">
        <v>0</v>
      </c>
      <c r="AN48">
        <v>2.89914861924967</v>
      </c>
      <c r="AO48">
        <v>35000.017403139398</v>
      </c>
      <c r="AP48">
        <v>99.799327779970696</v>
      </c>
      <c r="AQ48">
        <v>390.27604865190801</v>
      </c>
      <c r="AR48">
        <v>1959.78986499863</v>
      </c>
      <c r="AS48">
        <v>591.19588819247997</v>
      </c>
      <c r="AT48">
        <v>-1959.78986499863</v>
      </c>
      <c r="AU48" s="71">
        <f t="shared" si="7"/>
        <v>4.9723230976093943E-7</v>
      </c>
    </row>
    <row r="49" spans="2:47" ht="13.75" thickBot="1" x14ac:dyDescent="0.75">
      <c r="E49" s="67">
        <v>1.22718463030851E-2</v>
      </c>
      <c r="F49" s="26">
        <f t="shared" si="6"/>
        <v>0.12499999999999985</v>
      </c>
      <c r="H49" s="69">
        <f t="shared" si="8"/>
        <v>11</v>
      </c>
      <c r="I49" s="67">
        <v>0.25</v>
      </c>
      <c r="J49" s="67">
        <v>6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v>0.12499999999999985</v>
      </c>
      <c r="X49" s="67">
        <v>2926555338.4312501</v>
      </c>
      <c r="Y49" s="67">
        <v>-50</v>
      </c>
      <c r="Z49" s="67">
        <v>4</v>
      </c>
      <c r="AA49" s="67">
        <v>0.114</v>
      </c>
      <c r="AB49" s="67">
        <v>0.05</v>
      </c>
      <c r="AC49" s="67">
        <v>3.3039361959258202</v>
      </c>
      <c r="AD49" s="68">
        <v>4.1730102412053302E-7</v>
      </c>
      <c r="AE49" s="67">
        <v>2.1929787906895402</v>
      </c>
      <c r="AF49" s="67">
        <v>0.89810215578249297</v>
      </c>
      <c r="AG49" s="67">
        <v>3.9411930338099901</v>
      </c>
      <c r="AH49" s="67">
        <v>3.9407023407655801</v>
      </c>
      <c r="AI49" s="68">
        <v>2.3704502741319499E-7</v>
      </c>
      <c r="AJ49" s="67">
        <v>11.3445877536337</v>
      </c>
      <c r="AK49" s="67">
        <v>3.3039361959258202</v>
      </c>
      <c r="AL49" s="68">
        <v>4.1730102412053302E-7</v>
      </c>
      <c r="AM49" s="67">
        <v>0</v>
      </c>
      <c r="AN49" s="67">
        <v>3.30393577862479</v>
      </c>
      <c r="AO49" s="67">
        <v>35000.004420647601</v>
      </c>
      <c r="AP49" s="67">
        <v>46.963073527009598</v>
      </c>
      <c r="AQ49" s="67">
        <v>177.40634506824699</v>
      </c>
      <c r="AR49" s="67">
        <v>685.21628406375703</v>
      </c>
      <c r="AS49" s="67">
        <v>271.76007389484499</v>
      </c>
      <c r="AT49" s="67">
        <v>-685.21628406375703</v>
      </c>
      <c r="AU49" s="80">
        <f t="shared" si="7"/>
        <v>1.2630420182905441E-7</v>
      </c>
    </row>
    <row r="50" spans="2:47" ht="22.75" x14ac:dyDescent="0.95">
      <c r="B50" t="s">
        <v>20</v>
      </c>
      <c r="C50">
        <f>AR50/AR61</f>
        <v>0.86056094681655615</v>
      </c>
      <c r="E50" s="77">
        <v>7.85398163397448E-5</v>
      </c>
      <c r="F50" s="26">
        <f t="shared" si="6"/>
        <v>9.9999999999999985E-3</v>
      </c>
      <c r="G50" s="79">
        <f>AB50</f>
        <v>0.06</v>
      </c>
      <c r="H50" s="78">
        <v>1</v>
      </c>
      <c r="I50" s="76">
        <v>0.25</v>
      </c>
      <c r="J50" s="76">
        <v>6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v>9.9999999999999985E-3</v>
      </c>
      <c r="X50" s="76">
        <v>18729954.165959999</v>
      </c>
      <c r="Y50" s="76">
        <v>-50</v>
      </c>
      <c r="Z50" s="76">
        <v>4</v>
      </c>
      <c r="AA50" s="76">
        <v>0.114</v>
      </c>
      <c r="AB50" s="76">
        <v>0.06</v>
      </c>
      <c r="AC50" s="76">
        <v>1.09353277944951</v>
      </c>
      <c r="AD50" s="76">
        <v>0.85270614723967997</v>
      </c>
      <c r="AE50" s="76">
        <v>2.1929811536948201</v>
      </c>
      <c r="AF50" s="76">
        <v>0.99898947224939705</v>
      </c>
      <c r="AG50" s="76">
        <v>4.7305639634988097</v>
      </c>
      <c r="AH50" s="76">
        <v>4.7346417260598201</v>
      </c>
      <c r="AI50" s="77">
        <v>0.55035158684390695</v>
      </c>
      <c r="AJ50" s="77">
        <v>1.2308859434578401</v>
      </c>
      <c r="AK50" s="76">
        <v>1.09353277944951</v>
      </c>
      <c r="AL50" s="76">
        <v>0.85270614723967997</v>
      </c>
      <c r="AM50" s="76">
        <v>188.19956884223799</v>
      </c>
      <c r="AN50" s="76">
        <v>0.240826632209832</v>
      </c>
      <c r="AO50" s="76">
        <v>158261.05274032601</v>
      </c>
      <c r="AP50" s="76">
        <v>511.42616651599297</v>
      </c>
      <c r="AQ50" s="76">
        <v>1899.6843186717999</v>
      </c>
      <c r="AR50" s="76">
        <v>7278.1305477625801</v>
      </c>
      <c r="AS50" s="76">
        <v>3094.62822461941</v>
      </c>
      <c r="AT50" s="76">
        <v>-7278.1305477625801</v>
      </c>
      <c r="AU50" s="75">
        <f t="shared" si="7"/>
        <v>0.77977191289038139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6"/>
        <v>1.6000000000000011E-2</v>
      </c>
      <c r="H51" s="73">
        <f t="shared" ref="H51:H60" si="9">H50+1</f>
        <v>2</v>
      </c>
      <c r="I51" s="66">
        <v>0.25</v>
      </c>
      <c r="J51" s="66">
        <v>6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v>1.6000000000000011E-2</v>
      </c>
      <c r="X51" s="66">
        <v>47948682.664857604</v>
      </c>
      <c r="Y51" s="66">
        <v>-50</v>
      </c>
      <c r="Z51" s="66">
        <v>4</v>
      </c>
      <c r="AA51" s="66">
        <v>0.114</v>
      </c>
      <c r="AB51" s="66">
        <v>0.06</v>
      </c>
      <c r="AC51" s="66">
        <v>1.40504239714436</v>
      </c>
      <c r="AD51" s="66">
        <v>0.799357108570113</v>
      </c>
      <c r="AE51" s="66">
        <v>2.1929822546471098</v>
      </c>
      <c r="AF51" s="66">
        <v>0.99802705700623995</v>
      </c>
      <c r="AG51" s="66">
        <v>4.7295822519545201</v>
      </c>
      <c r="AH51" s="66">
        <v>4.7294336112764803</v>
      </c>
      <c r="AI51" s="72">
        <v>0.51652968389510101</v>
      </c>
      <c r="AJ51" s="72">
        <v>1.6216526312247299</v>
      </c>
      <c r="AK51" s="66">
        <v>1.40504239714436</v>
      </c>
      <c r="AL51" s="66">
        <v>0.799357108570113</v>
      </c>
      <c r="AM51" s="66">
        <v>200.64569594136199</v>
      </c>
      <c r="AN51" s="66">
        <v>0.60568528857424797</v>
      </c>
      <c r="AO51" s="66">
        <v>80927.172890418806</v>
      </c>
      <c r="AP51" s="66">
        <v>524.46978115726904</v>
      </c>
      <c r="AQ51" s="66">
        <v>1899.6668279564999</v>
      </c>
      <c r="AR51" s="66">
        <v>7278.0995450637602</v>
      </c>
      <c r="AS51" s="66">
        <v>3197.5221378864699</v>
      </c>
      <c r="AT51" s="66">
        <v>-7278.0995450637602</v>
      </c>
      <c r="AU51" s="71">
        <f t="shared" si="7"/>
        <v>0.56892027613881579</v>
      </c>
    </row>
    <row r="52" spans="2:47" ht="13" x14ac:dyDescent="0.6">
      <c r="E52" s="66">
        <v>2.54469004940773E-4</v>
      </c>
      <c r="F52" s="26">
        <f t="shared" si="6"/>
        <v>1.7999999999999992E-2</v>
      </c>
      <c r="H52" s="73">
        <f t="shared" si="9"/>
        <v>3</v>
      </c>
      <c r="I52" s="66">
        <v>0.25</v>
      </c>
      <c r="J52" s="66">
        <v>6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v>1.7999999999999992E-2</v>
      </c>
      <c r="X52" s="66">
        <v>60685051.497710504</v>
      </c>
      <c r="Y52" s="66">
        <v>-50</v>
      </c>
      <c r="Z52" s="66">
        <v>4</v>
      </c>
      <c r="AA52" s="66">
        <v>0.114</v>
      </c>
      <c r="AB52" s="66">
        <v>0.06</v>
      </c>
      <c r="AC52" s="66">
        <v>1.53962820618577</v>
      </c>
      <c r="AD52" s="66">
        <v>0.77848780240075099</v>
      </c>
      <c r="AE52" s="66">
        <v>2.19298130486913</v>
      </c>
      <c r="AF52" s="66">
        <v>0.99701169477920404</v>
      </c>
      <c r="AG52" s="66">
        <v>4.7285950434316701</v>
      </c>
      <c r="AH52" s="66">
        <v>4.7308782516451897</v>
      </c>
      <c r="AI52" s="72">
        <v>0.50203010205653698</v>
      </c>
      <c r="AJ52" s="72">
        <v>1.79198608687079</v>
      </c>
      <c r="AK52" s="66">
        <v>1.53962820618577</v>
      </c>
      <c r="AL52" s="66">
        <v>0.77848780240075099</v>
      </c>
      <c r="AM52" s="66">
        <v>205.971312845993</v>
      </c>
      <c r="AN52" s="66">
        <v>0.76114040378501502</v>
      </c>
      <c r="AO52" s="66">
        <v>70587.451605903596</v>
      </c>
      <c r="AP52" s="66">
        <v>598.89036779728303</v>
      </c>
      <c r="AQ52" s="66">
        <v>1899.5216819252901</v>
      </c>
      <c r="AR52" s="66">
        <v>7278.0024694625799</v>
      </c>
      <c r="AS52" s="66">
        <v>3623.0348521378</v>
      </c>
      <c r="AT52" s="66">
        <v>-7278.0024694625799</v>
      </c>
      <c r="AU52" s="71">
        <f t="shared" si="7"/>
        <v>0.50563363237502246</v>
      </c>
    </row>
    <row r="53" spans="2:47" ht="13" x14ac:dyDescent="0.6">
      <c r="E53" s="66">
        <v>3.1415926535897898E-4</v>
      </c>
      <c r="F53" s="26">
        <f t="shared" si="6"/>
        <v>1.999999999999999E-2</v>
      </c>
      <c r="H53" s="73">
        <f t="shared" si="9"/>
        <v>4</v>
      </c>
      <c r="I53" s="66">
        <v>0.25</v>
      </c>
      <c r="J53" s="66">
        <v>6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v>1.999999999999999E-2</v>
      </c>
      <c r="X53" s="66">
        <v>74919816.6638401</v>
      </c>
      <c r="Y53" s="66">
        <v>-50</v>
      </c>
      <c r="Z53" s="66">
        <v>4</v>
      </c>
      <c r="AA53" s="66">
        <v>0.114</v>
      </c>
      <c r="AB53" s="66">
        <v>0.06</v>
      </c>
      <c r="AC53" s="66">
        <v>1.6985117835664401</v>
      </c>
      <c r="AD53" s="66">
        <v>0.76376816151514004</v>
      </c>
      <c r="AE53" s="66">
        <v>2.1929822889515602</v>
      </c>
      <c r="AF53" s="66">
        <v>0.99755197115262695</v>
      </c>
      <c r="AG53" s="66">
        <v>4.7409967324511602</v>
      </c>
      <c r="AH53" s="66">
        <v>4.7437142241978503</v>
      </c>
      <c r="AI53" s="72">
        <v>0.48542954855286302</v>
      </c>
      <c r="AJ53" s="72">
        <v>1.9823595443167401</v>
      </c>
      <c r="AK53" s="66">
        <v>1.6985117835664401</v>
      </c>
      <c r="AL53" s="66">
        <v>0.76376816151514004</v>
      </c>
      <c r="AM53" s="66">
        <v>209.88627686213701</v>
      </c>
      <c r="AN53" s="66">
        <v>0.93474362205129602</v>
      </c>
      <c r="AO53" s="66">
        <v>63426.982798044497</v>
      </c>
      <c r="AP53" s="66">
        <v>633.30595288674294</v>
      </c>
      <c r="AQ53" s="66">
        <v>1899.1861093309999</v>
      </c>
      <c r="AR53" s="66">
        <v>7278.0246913548199</v>
      </c>
      <c r="AS53" s="66">
        <v>3825.7443179104398</v>
      </c>
      <c r="AT53" s="66">
        <v>-7278.0246913548199</v>
      </c>
      <c r="AU53" s="71">
        <f t="shared" si="7"/>
        <v>0.44966903904041361</v>
      </c>
    </row>
    <row r="54" spans="2:47" ht="13" x14ac:dyDescent="0.6">
      <c r="E54" s="66">
        <v>6.6051985541725399E-4</v>
      </c>
      <c r="F54" s="26">
        <f t="shared" si="6"/>
        <v>2.8999999999999998E-2</v>
      </c>
      <c r="H54" s="73">
        <f t="shared" si="9"/>
        <v>5</v>
      </c>
      <c r="I54" s="66">
        <v>0.25</v>
      </c>
      <c r="J54" s="66">
        <v>6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v>2.8999999999999998E-2</v>
      </c>
      <c r="X54" s="66">
        <v>157518914.53572401</v>
      </c>
      <c r="Y54" s="66">
        <v>-50</v>
      </c>
      <c r="Z54" s="66">
        <v>4</v>
      </c>
      <c r="AA54" s="66">
        <v>0.114</v>
      </c>
      <c r="AB54" s="66">
        <v>0.06</v>
      </c>
      <c r="AC54" s="66">
        <v>2.49844948804652</v>
      </c>
      <c r="AD54" s="66">
        <v>0.628368242744481</v>
      </c>
      <c r="AE54" s="66">
        <v>2.19298032068121</v>
      </c>
      <c r="AF54" s="66">
        <v>0.89665963457132603</v>
      </c>
      <c r="AG54" s="66">
        <v>4.73061983252411</v>
      </c>
      <c r="AH54" s="66">
        <v>4.7309712083058004</v>
      </c>
      <c r="AI54" s="66">
        <v>0.39457013066772101</v>
      </c>
      <c r="AJ54" s="66">
        <v>3.0870092680435999</v>
      </c>
      <c r="AK54" s="66">
        <v>2.49844948804652</v>
      </c>
      <c r="AL54" s="66">
        <v>0.628368242744481</v>
      </c>
      <c r="AM54" s="66">
        <v>254.350554076408</v>
      </c>
      <c r="AN54" s="66">
        <v>1.8700812453020399</v>
      </c>
      <c r="AO54" s="66">
        <v>46675.0858237426</v>
      </c>
      <c r="AP54" s="66">
        <v>607.17252148108798</v>
      </c>
      <c r="AQ54" s="66">
        <v>1852.9634038844499</v>
      </c>
      <c r="AR54" s="66">
        <v>7277.9012056218398</v>
      </c>
      <c r="AS54" s="66">
        <v>3751.97914424281</v>
      </c>
      <c r="AT54" s="66">
        <v>-7277.9012056218398</v>
      </c>
      <c r="AU54" s="71">
        <f t="shared" si="7"/>
        <v>0.25150328063497801</v>
      </c>
    </row>
    <row r="55" spans="2:47" ht="13" x14ac:dyDescent="0.6">
      <c r="E55" s="66">
        <v>8.0424771931898698E-4</v>
      </c>
      <c r="F55" s="26">
        <f t="shared" si="6"/>
        <v>3.2000000000000001E-2</v>
      </c>
      <c r="H55" s="73">
        <f t="shared" si="9"/>
        <v>6</v>
      </c>
      <c r="I55" s="66">
        <v>0.25</v>
      </c>
      <c r="J55" s="66">
        <v>6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v>3.2000000000000001E-2</v>
      </c>
      <c r="X55" s="66">
        <v>191794730.65943101</v>
      </c>
      <c r="Y55" s="66">
        <v>-50</v>
      </c>
      <c r="Z55" s="66">
        <v>4</v>
      </c>
      <c r="AA55" s="66">
        <v>0.114</v>
      </c>
      <c r="AB55" s="66">
        <v>0.06</v>
      </c>
      <c r="AC55" s="66">
        <v>2.7996113327237899</v>
      </c>
      <c r="AD55" s="66">
        <v>0.57190491036282598</v>
      </c>
      <c r="AE55" s="66">
        <v>2.1957580304402202</v>
      </c>
      <c r="AF55" s="66">
        <v>0.85904989878620097</v>
      </c>
      <c r="AG55" s="66">
        <v>4.7310879575754203</v>
      </c>
      <c r="AH55" s="66">
        <v>4.7310301349909603</v>
      </c>
      <c r="AI55" s="66">
        <v>0.35805507980592999</v>
      </c>
      <c r="AJ55" s="66">
        <v>3.5453048412856201</v>
      </c>
      <c r="AK55" s="66">
        <v>2.7996113327237899</v>
      </c>
      <c r="AL55" s="66">
        <v>0.57190491036282598</v>
      </c>
      <c r="AM55" s="66">
        <v>278.88031064799401</v>
      </c>
      <c r="AN55" s="66">
        <v>2.2277064223609702</v>
      </c>
      <c r="AO55" s="66">
        <v>43913.8534518694</v>
      </c>
      <c r="AP55" s="66">
        <v>556.14909615955696</v>
      </c>
      <c r="AQ55" s="66">
        <v>1777.9343442368199</v>
      </c>
      <c r="AR55" s="66">
        <v>7277.8237599703898</v>
      </c>
      <c r="AS55" s="66">
        <v>3402.6020128118398</v>
      </c>
      <c r="AT55" s="66">
        <v>-7277.8237599703898</v>
      </c>
      <c r="AU55" s="71">
        <f t="shared" si="7"/>
        <v>0.2042801097702408</v>
      </c>
    </row>
    <row r="56" spans="2:47" ht="13" x14ac:dyDescent="0.6">
      <c r="E56" s="66">
        <v>8.5529859993982102E-4</v>
      </c>
      <c r="F56" s="26">
        <f t="shared" si="6"/>
        <v>3.2999999999999995E-2</v>
      </c>
      <c r="H56" s="73">
        <f t="shared" si="9"/>
        <v>7</v>
      </c>
      <c r="I56" s="66">
        <v>0.25</v>
      </c>
      <c r="J56" s="66">
        <v>6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v>3.2999999999999995E-2</v>
      </c>
      <c r="X56" s="66">
        <v>203969200.86730501</v>
      </c>
      <c r="Y56" s="66">
        <v>-50</v>
      </c>
      <c r="Z56" s="66">
        <v>4</v>
      </c>
      <c r="AA56" s="66">
        <v>0.114</v>
      </c>
      <c r="AB56" s="66">
        <v>0.06</v>
      </c>
      <c r="AC56" s="66">
        <v>2.8805833586778</v>
      </c>
      <c r="AD56" s="66">
        <v>0.54037303478399901</v>
      </c>
      <c r="AE56" s="66">
        <v>2.19297956684622</v>
      </c>
      <c r="AF56" s="66">
        <v>0.79223337621198697</v>
      </c>
      <c r="AG56" s="66">
        <v>4.7292188801429997</v>
      </c>
      <c r="AH56" s="66">
        <v>4.7309804426119904</v>
      </c>
      <c r="AI56" s="66">
        <v>0.34407547511939701</v>
      </c>
      <c r="AJ56" s="66">
        <v>3.70811415510317</v>
      </c>
      <c r="AK56" s="66">
        <v>2.8805833586778</v>
      </c>
      <c r="AL56" s="66">
        <v>0.54037303478399901</v>
      </c>
      <c r="AM56" s="66">
        <v>294.80825613696697</v>
      </c>
      <c r="AN56" s="66">
        <v>2.3402103238937899</v>
      </c>
      <c r="AO56" s="66">
        <v>43013.794246562502</v>
      </c>
      <c r="AP56" s="66">
        <v>558.80122265901502</v>
      </c>
      <c r="AQ56" s="66">
        <v>1736.81892291087</v>
      </c>
      <c r="AR56" s="66">
        <v>7277.7823229149399</v>
      </c>
      <c r="AS56" s="66">
        <v>3494.0051155534602</v>
      </c>
      <c r="AT56" s="66">
        <v>-7277.7823229149399</v>
      </c>
      <c r="AU56" s="71">
        <f t="shared" si="7"/>
        <v>0.18759152834654733</v>
      </c>
    </row>
    <row r="57" spans="2:47" ht="13" x14ac:dyDescent="0.6">
      <c r="E57" s="66">
        <v>1.2566370614359201E-3</v>
      </c>
      <c r="F57" s="26">
        <f t="shared" si="6"/>
        <v>4.0000000000000042E-2</v>
      </c>
      <c r="H57" s="73">
        <f t="shared" si="9"/>
        <v>8</v>
      </c>
      <c r="I57" s="66">
        <v>0.25</v>
      </c>
      <c r="J57" s="66">
        <v>6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v>4.0000000000000042E-2</v>
      </c>
      <c r="X57" s="66">
        <v>299679266.65535998</v>
      </c>
      <c r="Y57" s="66">
        <v>-50</v>
      </c>
      <c r="Z57" s="66">
        <v>4</v>
      </c>
      <c r="AA57" s="66">
        <v>0.114</v>
      </c>
      <c r="AB57" s="66">
        <v>0.06</v>
      </c>
      <c r="AC57" s="66">
        <v>3.2767459480454399</v>
      </c>
      <c r="AD57" s="66">
        <v>0.25551653394574803</v>
      </c>
      <c r="AE57" s="66">
        <v>2.19297325032626</v>
      </c>
      <c r="AF57" s="66">
        <v>0.84937154725071795</v>
      </c>
      <c r="AG57" s="66">
        <v>4.7291575219288298</v>
      </c>
      <c r="AH57" s="66">
        <v>4.72964719574626</v>
      </c>
      <c r="AI57" s="66">
        <v>0.164534479589482</v>
      </c>
      <c r="AJ57" s="66">
        <v>4.6108721357442803</v>
      </c>
      <c r="AK57" s="66">
        <v>3.2767459480454399</v>
      </c>
      <c r="AL57" s="66">
        <v>0.25551653394574803</v>
      </c>
      <c r="AM57" s="66">
        <v>465.98951349262501</v>
      </c>
      <c r="AN57" s="66">
        <v>3.02122941409969</v>
      </c>
      <c r="AO57" s="66">
        <v>37920.7270937059</v>
      </c>
      <c r="AP57" s="66">
        <v>408.34368015774101</v>
      </c>
      <c r="AQ57" s="66">
        <v>1250.32248282507</v>
      </c>
      <c r="AR57" s="66">
        <v>6332.0663059886001</v>
      </c>
      <c r="AS57" s="66">
        <v>2578.7860947750601</v>
      </c>
      <c r="AT57" s="66">
        <v>-6332.0663059886001</v>
      </c>
      <c r="AU57" s="71">
        <f t="shared" si="7"/>
        <v>7.7978744155665219E-2</v>
      </c>
    </row>
    <row r="58" spans="2:47" ht="13" x14ac:dyDescent="0.6">
      <c r="E58" s="66">
        <v>1.73494454294496E-3</v>
      </c>
      <c r="F58" s="26">
        <f t="shared" si="6"/>
        <v>4.6999999999999952E-2</v>
      </c>
      <c r="H58" s="73">
        <f t="shared" si="9"/>
        <v>9</v>
      </c>
      <c r="I58" s="66">
        <v>0.25</v>
      </c>
      <c r="J58" s="66">
        <v>6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v>4.6999999999999952E-2</v>
      </c>
      <c r="X58" s="66">
        <v>413744687.526057</v>
      </c>
      <c r="Y58" s="66">
        <v>-50</v>
      </c>
      <c r="Z58" s="66">
        <v>4</v>
      </c>
      <c r="AA58" s="66">
        <v>0.114</v>
      </c>
      <c r="AB58" s="66">
        <v>0.06</v>
      </c>
      <c r="AC58" s="66">
        <v>3.2669711913061001</v>
      </c>
      <c r="AD58" s="66">
        <v>4.54479817020398E-2</v>
      </c>
      <c r="AE58" s="66">
        <v>2.1929822835814501</v>
      </c>
      <c r="AF58" s="66">
        <v>0.99547657612114204</v>
      </c>
      <c r="AG58" s="66">
        <v>4.7286103392131098</v>
      </c>
      <c r="AH58" s="66">
        <v>4.7284532575226699</v>
      </c>
      <c r="AI58" s="66">
        <v>2.68415311199427E-2</v>
      </c>
      <c r="AJ58" s="66">
        <v>4.5170384210646901</v>
      </c>
      <c r="AK58" s="66">
        <v>3.2669711913061001</v>
      </c>
      <c r="AL58" s="66">
        <v>4.54479817020398E-2</v>
      </c>
      <c r="AM58" s="66">
        <v>1196.3628164297099</v>
      </c>
      <c r="AN58" s="66">
        <v>3.2215232096040598</v>
      </c>
      <c r="AO58" s="66">
        <v>35476.939959279698</v>
      </c>
      <c r="AP58" s="66">
        <v>249.360317566112</v>
      </c>
      <c r="AQ58" s="66">
        <v>882.32194406957206</v>
      </c>
      <c r="AR58" s="66">
        <v>4284.1830501282602</v>
      </c>
      <c r="AS58" s="66">
        <v>1489.7543009599599</v>
      </c>
      <c r="AT58" s="66">
        <v>-4284.1830501282602</v>
      </c>
      <c r="AU58" s="71">
        <f t="shared" si="7"/>
        <v>1.3911350618267981E-2</v>
      </c>
    </row>
    <row r="59" spans="2:47" ht="13" x14ac:dyDescent="0.6">
      <c r="E59" s="66">
        <v>3.1172453105244701E-3</v>
      </c>
      <c r="F59" s="26">
        <f t="shared" si="6"/>
        <v>6.2999999999999987E-2</v>
      </c>
      <c r="H59" s="73">
        <f t="shared" si="9"/>
        <v>10</v>
      </c>
      <c r="I59" s="66">
        <v>0.25</v>
      </c>
      <c r="J59" s="66">
        <v>6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v>6.2999999999999987E-2</v>
      </c>
      <c r="X59" s="66">
        <v>743391880.84695303</v>
      </c>
      <c r="Y59" s="66">
        <v>-50</v>
      </c>
      <c r="Z59" s="66">
        <v>4</v>
      </c>
      <c r="AA59" s="66">
        <v>0.114</v>
      </c>
      <c r="AB59" s="66">
        <v>0.06</v>
      </c>
      <c r="AC59" s="66">
        <v>3.37119766080398</v>
      </c>
      <c r="AD59" s="72">
        <v>1.67626935697046E-6</v>
      </c>
      <c r="AE59" s="66">
        <v>2.19297305016108</v>
      </c>
      <c r="AF59" s="66">
        <v>0.91510170442211602</v>
      </c>
      <c r="AG59" s="66">
        <v>4.72988127283746</v>
      </c>
      <c r="AH59" s="66">
        <v>4.7317004155848297</v>
      </c>
      <c r="AI59" s="72">
        <v>1.0817660274628E-6</v>
      </c>
      <c r="AJ59" s="66">
        <v>6.3441976259469097</v>
      </c>
      <c r="AK59" s="66">
        <v>3.37119766080398</v>
      </c>
      <c r="AL59" s="72">
        <v>1.67626935697046E-6</v>
      </c>
      <c r="AM59" s="66">
        <v>0</v>
      </c>
      <c r="AN59" s="66">
        <v>3.37119598453463</v>
      </c>
      <c r="AO59" s="66">
        <v>35000.017403149301</v>
      </c>
      <c r="AP59" s="66">
        <v>140.41981253699899</v>
      </c>
      <c r="AQ59" s="66">
        <v>578.32679709613899</v>
      </c>
      <c r="AR59" s="66">
        <v>3015.1282271216601</v>
      </c>
      <c r="AS59" s="66">
        <v>852.60921634843703</v>
      </c>
      <c r="AT59" s="66">
        <v>-3015.1282271216601</v>
      </c>
      <c r="AU59" s="71">
        <f t="shared" si="7"/>
        <v>4.9723259376333778E-7</v>
      </c>
    </row>
    <row r="60" spans="2:47" ht="13.75" thickBot="1" x14ac:dyDescent="0.75">
      <c r="E60" s="67">
        <v>1.22718463030851E-2</v>
      </c>
      <c r="F60" s="26">
        <f t="shared" si="6"/>
        <v>0.12499999999999985</v>
      </c>
      <c r="H60" s="69">
        <f t="shared" si="9"/>
        <v>11</v>
      </c>
      <c r="I60" s="67">
        <v>0.25</v>
      </c>
      <c r="J60" s="67">
        <v>6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v>0.12499999999999985</v>
      </c>
      <c r="X60" s="67">
        <v>2926555338.4312501</v>
      </c>
      <c r="Y60" s="67">
        <v>-50</v>
      </c>
      <c r="Z60" s="67">
        <v>4</v>
      </c>
      <c r="AA60" s="67">
        <v>0.114</v>
      </c>
      <c r="AB60" s="67">
        <v>0.06</v>
      </c>
      <c r="AC60" s="67">
        <v>3.9955450626820701</v>
      </c>
      <c r="AD60" s="68">
        <v>5.0465506895940804E-7</v>
      </c>
      <c r="AE60" s="67">
        <v>2.1929816212020898</v>
      </c>
      <c r="AF60" s="67">
        <v>0.89779956756382795</v>
      </c>
      <c r="AG60" s="67">
        <v>4.7345761219359099</v>
      </c>
      <c r="AH60" s="67">
        <v>4.7340131088615696</v>
      </c>
      <c r="AI60" s="68">
        <v>2.8443146191384401E-7</v>
      </c>
      <c r="AJ60" s="67">
        <v>13.2606165678467</v>
      </c>
      <c r="AK60" s="67">
        <v>3.9955450626820701</v>
      </c>
      <c r="AL60" s="68">
        <v>5.0465506895940804E-7</v>
      </c>
      <c r="AM60" s="67">
        <v>0</v>
      </c>
      <c r="AN60" s="67">
        <v>3.9955445580269999</v>
      </c>
      <c r="AO60" s="67">
        <v>35000.004420655903</v>
      </c>
      <c r="AP60" s="67">
        <v>57.800732224652599</v>
      </c>
      <c r="AQ60" s="67">
        <v>257.42613973367997</v>
      </c>
      <c r="AR60" s="67">
        <v>994.14823081922896</v>
      </c>
      <c r="AS60" s="67">
        <v>322.52394111837401</v>
      </c>
      <c r="AT60" s="67">
        <v>-994.14823081922896</v>
      </c>
      <c r="AU60" s="80">
        <f t="shared" si="7"/>
        <v>1.263044368271123E-7</v>
      </c>
    </row>
    <row r="61" spans="2:47" ht="22.75" x14ac:dyDescent="0.95">
      <c r="B61" t="s">
        <v>20</v>
      </c>
      <c r="C61">
        <f>AR61/AR72</f>
        <v>0.87751406541976562</v>
      </c>
      <c r="E61" s="77">
        <v>7.85398163397448E-5</v>
      </c>
      <c r="F61" s="26">
        <f t="shared" si="6"/>
        <v>9.9999999999999985E-3</v>
      </c>
      <c r="G61" s="79">
        <f>AB61</f>
        <v>7.0000000000000007E-2</v>
      </c>
      <c r="H61" s="78">
        <v>1</v>
      </c>
      <c r="I61" s="76">
        <v>0.25</v>
      </c>
      <c r="J61" s="76">
        <v>6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v>9.9999999999999985E-3</v>
      </c>
      <c r="X61" s="76">
        <v>18729954.165959999</v>
      </c>
      <c r="Y61" s="76">
        <v>-50</v>
      </c>
      <c r="Z61" s="76">
        <v>4</v>
      </c>
      <c r="AA61" s="76">
        <v>0.114</v>
      </c>
      <c r="AB61" s="76">
        <v>7.0000000000000007E-2</v>
      </c>
      <c r="AC61" s="76">
        <v>1.0886324888673899</v>
      </c>
      <c r="AD61" s="76">
        <v>0.84814738516487498</v>
      </c>
      <c r="AE61" s="76">
        <v>2.1929767956885802</v>
      </c>
      <c r="AF61" s="76">
        <v>0.92670839680795003</v>
      </c>
      <c r="AG61" s="76">
        <v>5.51888933106639</v>
      </c>
      <c r="AH61" s="76">
        <v>5.5248357101840497</v>
      </c>
      <c r="AI61" s="77">
        <v>0.55293442902393697</v>
      </c>
      <c r="AJ61" s="77">
        <v>1.2309907050026401</v>
      </c>
      <c r="AK61" s="76">
        <v>1.0886324888673899</v>
      </c>
      <c r="AL61" s="76">
        <v>0.84814738516487498</v>
      </c>
      <c r="AM61" s="76">
        <v>189.206108005555</v>
      </c>
      <c r="AN61" s="76">
        <v>0.24048510370251699</v>
      </c>
      <c r="AO61" s="76">
        <v>157772.41327143501</v>
      </c>
      <c r="AP61" s="76">
        <v>795.82622930737898</v>
      </c>
      <c r="AQ61" s="76">
        <v>2207.8962596187598</v>
      </c>
      <c r="AR61" s="76">
        <v>8457.4260250669304</v>
      </c>
      <c r="AS61" s="76">
        <v>4877.2427228038896</v>
      </c>
      <c r="AT61" s="76">
        <v>-8457.4260250669304</v>
      </c>
      <c r="AU61" s="75">
        <f t="shared" si="7"/>
        <v>0.77909431680408969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6"/>
        <v>1.6000000000000011E-2</v>
      </c>
      <c r="H62" s="73">
        <f t="shared" ref="H62:H71" si="10">H61+1</f>
        <v>2</v>
      </c>
      <c r="I62">
        <v>0.25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v>1.6000000000000011E-2</v>
      </c>
      <c r="X62">
        <v>47948682.664857604</v>
      </c>
      <c r="Y62">
        <v>-50</v>
      </c>
      <c r="Z62">
        <v>4</v>
      </c>
      <c r="AA62">
        <v>0.114</v>
      </c>
      <c r="AB62">
        <v>7.0000000000000007E-2</v>
      </c>
      <c r="AC62">
        <v>1.42272865138545</v>
      </c>
      <c r="AD62">
        <v>0.81409928078662797</v>
      </c>
      <c r="AE62">
        <v>2.1929745924714701</v>
      </c>
      <c r="AF62">
        <v>0.99247115163783595</v>
      </c>
      <c r="AG62">
        <v>5.51901015999956</v>
      </c>
      <c r="AH62">
        <v>5.5216032435281504</v>
      </c>
      <c r="AI62" s="18">
        <v>0.52096874128285997</v>
      </c>
      <c r="AJ62" s="18">
        <v>1.62176851865603</v>
      </c>
      <c r="AK62">
        <v>1.42272865138545</v>
      </c>
      <c r="AL62">
        <v>0.81409928078662797</v>
      </c>
      <c r="AM62">
        <v>197.03930849945499</v>
      </c>
      <c r="AN62">
        <v>0.60862937059881905</v>
      </c>
      <c r="AO62">
        <v>81552.8394443328</v>
      </c>
      <c r="AP62">
        <v>726.02569687734604</v>
      </c>
      <c r="AQ62">
        <v>2208.0341477389202</v>
      </c>
      <c r="AR62">
        <v>8457.4188487095198</v>
      </c>
      <c r="AS62">
        <v>4438.4203837514196</v>
      </c>
      <c r="AT62">
        <v>-8457.4188487095198</v>
      </c>
      <c r="AU62" s="71">
        <f t="shared" si="7"/>
        <v>0.57220980261686571</v>
      </c>
    </row>
    <row r="63" spans="2:47" ht="13" x14ac:dyDescent="0.6">
      <c r="E63">
        <v>2.54469004940773E-4</v>
      </c>
      <c r="F63" s="26">
        <f t="shared" si="6"/>
        <v>1.7999999999999992E-2</v>
      </c>
      <c r="H63" s="73">
        <f t="shared" si="10"/>
        <v>3</v>
      </c>
      <c r="I63">
        <v>0.25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v>1.7999999999999992E-2</v>
      </c>
      <c r="X63">
        <v>60685051.497710504</v>
      </c>
      <c r="Y63">
        <v>-50</v>
      </c>
      <c r="Z63">
        <v>4</v>
      </c>
      <c r="AA63">
        <v>0.114</v>
      </c>
      <c r="AB63">
        <v>7.0000000000000007E-2</v>
      </c>
      <c r="AC63">
        <v>1.55428389437544</v>
      </c>
      <c r="AD63">
        <v>0.79021400742513004</v>
      </c>
      <c r="AE63">
        <v>2.19298241806713</v>
      </c>
      <c r="AF63">
        <v>0.99961655643685798</v>
      </c>
      <c r="AG63">
        <v>5.5172903785460399</v>
      </c>
      <c r="AH63">
        <v>5.5214153341557299</v>
      </c>
      <c r="AI63" s="18">
        <v>0.507002257937055</v>
      </c>
      <c r="AJ63" s="18">
        <v>1.79210656414609</v>
      </c>
      <c r="AK63">
        <v>1.55428389437544</v>
      </c>
      <c r="AL63">
        <v>0.79021400742513004</v>
      </c>
      <c r="AM63">
        <v>202.934635367162</v>
      </c>
      <c r="AN63">
        <v>0.76406988695030698</v>
      </c>
      <c r="AO63">
        <v>70988.174009312206</v>
      </c>
      <c r="AP63">
        <v>746.06556135903395</v>
      </c>
      <c r="AQ63">
        <v>2208.2079844682999</v>
      </c>
      <c r="AR63">
        <v>8457.5278058803906</v>
      </c>
      <c r="AS63">
        <v>4519.6516493968502</v>
      </c>
      <c r="AT63">
        <v>-8457.5278058803906</v>
      </c>
      <c r="AU63" s="71">
        <f t="shared" si="7"/>
        <v>0.5084103427209884</v>
      </c>
    </row>
    <row r="64" spans="2:47" ht="13" x14ac:dyDescent="0.6">
      <c r="E64">
        <v>3.1415926535897898E-4</v>
      </c>
      <c r="F64" s="26">
        <f t="shared" si="6"/>
        <v>1.999999999999999E-2</v>
      </c>
      <c r="H64" s="73">
        <f t="shared" si="10"/>
        <v>4</v>
      </c>
      <c r="I64">
        <v>0.25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v>1.999999999999999E-2</v>
      </c>
      <c r="X64">
        <v>74919816.6638401</v>
      </c>
      <c r="Y64">
        <v>-50</v>
      </c>
      <c r="Z64">
        <v>4</v>
      </c>
      <c r="AA64">
        <v>0.114</v>
      </c>
      <c r="AB64">
        <v>7.0000000000000007E-2</v>
      </c>
      <c r="AC64">
        <v>1.7066080873786</v>
      </c>
      <c r="AD64">
        <v>0.76995704501929596</v>
      </c>
      <c r="AE64">
        <v>2.1929806604838999</v>
      </c>
      <c r="AF64">
        <v>0.99989324436932703</v>
      </c>
      <c r="AG64">
        <v>5.5226565019612499</v>
      </c>
      <c r="AH64">
        <v>5.52412281609395</v>
      </c>
      <c r="AI64" s="18">
        <v>0.49174192085264601</v>
      </c>
      <c r="AJ64" s="18">
        <v>1.98248392958396</v>
      </c>
      <c r="AK64">
        <v>1.7066080873786</v>
      </c>
      <c r="AL64">
        <v>0.76995704501929596</v>
      </c>
      <c r="AM64">
        <v>208.21062513134399</v>
      </c>
      <c r="AN64">
        <v>0.93665104235930596</v>
      </c>
      <c r="AO64">
        <v>63600.352255366597</v>
      </c>
      <c r="AP64">
        <v>656.38448055680499</v>
      </c>
      <c r="AQ64">
        <v>2207.9395832887999</v>
      </c>
      <c r="AR64">
        <v>8457.2905174658408</v>
      </c>
      <c r="AS64">
        <v>3939.2571886600199</v>
      </c>
      <c r="AT64">
        <v>-8457.2905174658408</v>
      </c>
      <c r="AU64" s="71">
        <f t="shared" si="7"/>
        <v>0.45116219166755062</v>
      </c>
    </row>
    <row r="65" spans="5:47" ht="13" x14ac:dyDescent="0.6">
      <c r="E65">
        <v>6.6051985541725399E-4</v>
      </c>
      <c r="F65" s="26">
        <f t="shared" si="6"/>
        <v>2.8999999999999998E-2</v>
      </c>
      <c r="H65" s="73">
        <f t="shared" si="10"/>
        <v>5</v>
      </c>
      <c r="I65">
        <v>0.25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v>2.8999999999999998E-2</v>
      </c>
      <c r="X65">
        <v>157518914.53572401</v>
      </c>
      <c r="Y65">
        <v>-50</v>
      </c>
      <c r="Z65">
        <v>4</v>
      </c>
      <c r="AA65">
        <v>0.114</v>
      </c>
      <c r="AB65">
        <v>7.0000000000000007E-2</v>
      </c>
      <c r="AC65">
        <v>2.5026779700849802</v>
      </c>
      <c r="AD65">
        <v>0.63073674807033697</v>
      </c>
      <c r="AE65">
        <v>2.1929817010363002</v>
      </c>
      <c r="AF65">
        <v>0.83462954815704304</v>
      </c>
      <c r="AG65">
        <v>5.5213610455722</v>
      </c>
      <c r="AH65">
        <v>5.5212813962867999</v>
      </c>
      <c r="AI65">
        <v>0.40627591650473199</v>
      </c>
      <c r="AJ65">
        <v>3.08715865089526</v>
      </c>
      <c r="AK65">
        <v>2.5026779700849802</v>
      </c>
      <c r="AL65">
        <v>0.63073674807033697</v>
      </c>
      <c r="AM65">
        <v>253.43366600412699</v>
      </c>
      <c r="AN65">
        <v>1.8719412220146501</v>
      </c>
      <c r="AO65">
        <v>46707.746840412299</v>
      </c>
      <c r="AP65">
        <v>678.02363187002197</v>
      </c>
      <c r="AQ65">
        <v>2207.8735625013701</v>
      </c>
      <c r="AR65">
        <v>8457.2147218254904</v>
      </c>
      <c r="AS65">
        <v>4180.6325734960301</v>
      </c>
      <c r="AT65">
        <v>-8457.2147218254904</v>
      </c>
      <c r="AU65" s="71">
        <f t="shared" si="7"/>
        <v>0.25202473334950076</v>
      </c>
    </row>
    <row r="66" spans="5:47" ht="13" x14ac:dyDescent="0.6">
      <c r="E66">
        <v>8.0424771931898698E-4</v>
      </c>
      <c r="F66" s="26">
        <f t="shared" si="6"/>
        <v>3.2000000000000001E-2</v>
      </c>
      <c r="H66" s="73">
        <f t="shared" si="10"/>
        <v>6</v>
      </c>
      <c r="I66">
        <v>0.25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v>3.2000000000000001E-2</v>
      </c>
      <c r="X66">
        <v>191794730.65943101</v>
      </c>
      <c r="Y66">
        <v>-50</v>
      </c>
      <c r="Z66">
        <v>4</v>
      </c>
      <c r="AA66">
        <v>0.114</v>
      </c>
      <c r="AB66">
        <v>7.0000000000000007E-2</v>
      </c>
      <c r="AC66">
        <v>2.8636917258932302</v>
      </c>
      <c r="AD66">
        <v>0.60693457906728598</v>
      </c>
      <c r="AE66">
        <v>2.1929774615380802</v>
      </c>
      <c r="AF66">
        <v>0.88075137669442205</v>
      </c>
      <c r="AG66">
        <v>5.5210441053351298</v>
      </c>
      <c r="AH66">
        <v>5.5179385889420596</v>
      </c>
      <c r="AI66">
        <v>0.37256850193980101</v>
      </c>
      <c r="AJ66">
        <v>3.5455476575945202</v>
      </c>
      <c r="AK66">
        <v>2.8636917258932302</v>
      </c>
      <c r="AL66">
        <v>0.60693457906728598</v>
      </c>
      <c r="AM66">
        <v>262.96505708334797</v>
      </c>
      <c r="AN66">
        <v>2.25675714682595</v>
      </c>
      <c r="AO66">
        <v>44342.369122103897</v>
      </c>
      <c r="AP66">
        <v>710.98078824499703</v>
      </c>
      <c r="AQ66">
        <v>2185.7713811551898</v>
      </c>
      <c r="AR66">
        <v>8457.3060362487504</v>
      </c>
      <c r="AS66">
        <v>4360.9444869039398</v>
      </c>
      <c r="AT66">
        <v>-8457.3060362487504</v>
      </c>
      <c r="AU66" s="71">
        <f t="shared" si="7"/>
        <v>0.21194131113326228</v>
      </c>
    </row>
    <row r="67" spans="5:47" ht="13" x14ac:dyDescent="0.6">
      <c r="E67">
        <v>8.5529859993982102E-4</v>
      </c>
      <c r="F67" s="26">
        <f t="shared" si="6"/>
        <v>3.2999999999999995E-2</v>
      </c>
      <c r="H67" s="73">
        <f t="shared" si="10"/>
        <v>7</v>
      </c>
      <c r="I67">
        <v>0.25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v>3.2999999999999995E-2</v>
      </c>
      <c r="X67">
        <v>203969200.86730501</v>
      </c>
      <c r="Y67">
        <v>-50</v>
      </c>
      <c r="Z67">
        <v>4</v>
      </c>
      <c r="AA67">
        <v>0.114</v>
      </c>
      <c r="AB67">
        <v>7.0000000000000007E-2</v>
      </c>
      <c r="AC67">
        <v>2.95148078506615</v>
      </c>
      <c r="AD67">
        <v>0.57815483308303295</v>
      </c>
      <c r="AE67">
        <v>2.1929820045878299</v>
      </c>
      <c r="AF67">
        <v>0.85862105903806096</v>
      </c>
      <c r="AG67">
        <v>5.5194627194626902</v>
      </c>
      <c r="AH67">
        <v>5.51930997506728</v>
      </c>
      <c r="AI67">
        <v>0.360991425077612</v>
      </c>
      <c r="AJ67">
        <v>3.7083505786320798</v>
      </c>
      <c r="AK67">
        <v>2.95148078506615</v>
      </c>
      <c r="AL67">
        <v>0.57815483308303295</v>
      </c>
      <c r="AM67">
        <v>275.73247248135601</v>
      </c>
      <c r="AN67">
        <v>2.3733259519831198</v>
      </c>
      <c r="AO67">
        <v>43459.151172537902</v>
      </c>
      <c r="AP67">
        <v>681.99891194781696</v>
      </c>
      <c r="AQ67">
        <v>2155.9051215442601</v>
      </c>
      <c r="AR67">
        <v>8457.2360068578691</v>
      </c>
      <c r="AS67">
        <v>4213.37733747946</v>
      </c>
      <c r="AT67">
        <v>-8457.2360068578691</v>
      </c>
      <c r="AU67" s="71">
        <f t="shared" si="7"/>
        <v>0.19588636185889147</v>
      </c>
    </row>
    <row r="68" spans="5:47" ht="13" x14ac:dyDescent="0.6">
      <c r="E68">
        <v>1.2566370614359201E-3</v>
      </c>
      <c r="F68" s="26">
        <f t="shared" si="6"/>
        <v>4.0000000000000042E-2</v>
      </c>
      <c r="H68" s="73">
        <f t="shared" si="10"/>
        <v>8</v>
      </c>
      <c r="I68">
        <v>0.25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v>4.0000000000000042E-2</v>
      </c>
      <c r="X68">
        <v>299679266.65535998</v>
      </c>
      <c r="Y68">
        <v>-50</v>
      </c>
      <c r="Z68">
        <v>4</v>
      </c>
      <c r="AA68">
        <v>0.114</v>
      </c>
      <c r="AB68">
        <v>7.0000000000000007E-2</v>
      </c>
      <c r="AC68">
        <v>3.6393524612478698</v>
      </c>
      <c r="AD68">
        <v>0.40082680027484402</v>
      </c>
      <c r="AE68">
        <v>2.1929730273055998</v>
      </c>
      <c r="AF68">
        <v>0.77926999414970699</v>
      </c>
      <c r="AG68">
        <v>5.5175887883066199</v>
      </c>
      <c r="AH68">
        <v>5.5202363904521503</v>
      </c>
      <c r="AI68">
        <v>0.25613594424986902</v>
      </c>
      <c r="AJ68">
        <v>4.9881419390422899</v>
      </c>
      <c r="AK68">
        <v>3.6393524612478698</v>
      </c>
      <c r="AL68">
        <v>0.40082680027484402</v>
      </c>
      <c r="AM68">
        <v>351.50793702875802</v>
      </c>
      <c r="AN68">
        <v>3.2385256609730302</v>
      </c>
      <c r="AO68">
        <v>39288.441102239303</v>
      </c>
      <c r="AP68">
        <v>532.44925443684099</v>
      </c>
      <c r="AQ68">
        <v>1804.98313185033</v>
      </c>
      <c r="AR68">
        <v>8457.0630294173898</v>
      </c>
      <c r="AS68">
        <v>3329.20561174268</v>
      </c>
      <c r="AT68">
        <v>-8457.0630294173898</v>
      </c>
      <c r="AU68" s="71">
        <f t="shared" si="7"/>
        <v>0.11013684564572446</v>
      </c>
    </row>
    <row r="69" spans="5:47" ht="13" x14ac:dyDescent="0.6">
      <c r="E69">
        <v>1.73494454294496E-3</v>
      </c>
      <c r="F69" s="26">
        <f t="shared" si="6"/>
        <v>4.6999999999999952E-2</v>
      </c>
      <c r="H69" s="73">
        <f t="shared" si="10"/>
        <v>9</v>
      </c>
      <c r="I69">
        <v>0.25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v>4.6999999999999952E-2</v>
      </c>
      <c r="X69">
        <v>413744687.526057</v>
      </c>
      <c r="Y69">
        <v>-50</v>
      </c>
      <c r="Z69">
        <v>4</v>
      </c>
      <c r="AA69">
        <v>0.114</v>
      </c>
      <c r="AB69">
        <v>7.0000000000000007E-2</v>
      </c>
      <c r="AC69">
        <v>3.8035277656755802</v>
      </c>
      <c r="AD69">
        <v>0.13453777819632801</v>
      </c>
      <c r="AE69">
        <v>2.1929797822619501</v>
      </c>
      <c r="AF69">
        <v>0.90940113083365803</v>
      </c>
      <c r="AG69">
        <v>5.5168800576104697</v>
      </c>
      <c r="AH69">
        <v>5.5216150545045597</v>
      </c>
      <c r="AI69">
        <v>8.5186899093083301E-2</v>
      </c>
      <c r="AJ69">
        <v>5.4496998580164604</v>
      </c>
      <c r="AK69">
        <v>3.8035277656755802</v>
      </c>
      <c r="AL69">
        <v>0.13453777819632801</v>
      </c>
      <c r="AM69">
        <v>602.09192259047802</v>
      </c>
      <c r="AN69">
        <v>3.66898998747926</v>
      </c>
      <c r="AO69">
        <v>36261.388016357698</v>
      </c>
      <c r="AP69">
        <v>425.89053789288499</v>
      </c>
      <c r="AQ69">
        <v>1245.43486346796</v>
      </c>
      <c r="AR69">
        <v>6448.5339314140001</v>
      </c>
      <c r="AS69">
        <v>2588.1376977179998</v>
      </c>
      <c r="AT69">
        <v>-6448.5339314140001</v>
      </c>
      <c r="AU69" s="71">
        <f t="shared" si="7"/>
        <v>3.5371840692329348E-2</v>
      </c>
    </row>
    <row r="70" spans="5:47" ht="13" x14ac:dyDescent="0.6">
      <c r="E70">
        <v>3.1172453105244701E-3</v>
      </c>
      <c r="F70" s="26">
        <f t="shared" ref="F70:F82" si="11">2*SQRT(E70/PI())</f>
        <v>6.2999999999999987E-2</v>
      </c>
      <c r="H70" s="73">
        <f t="shared" si="10"/>
        <v>10</v>
      </c>
      <c r="I70">
        <v>0.25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v>6.2999999999999987E-2</v>
      </c>
      <c r="X70">
        <v>743391880.84695303</v>
      </c>
      <c r="Y70">
        <v>-50</v>
      </c>
      <c r="Z70">
        <v>4</v>
      </c>
      <c r="AA70">
        <v>0.114</v>
      </c>
      <c r="AB70">
        <v>7.0000000000000007E-2</v>
      </c>
      <c r="AC70">
        <v>3.9473797712615002</v>
      </c>
      <c r="AD70">
        <v>3.4163805578101801E-3</v>
      </c>
      <c r="AE70">
        <v>2.1929815239677799</v>
      </c>
      <c r="AF70">
        <v>0.97867410217599604</v>
      </c>
      <c r="AG70">
        <v>5.5182525442268702</v>
      </c>
      <c r="AH70">
        <v>5.5170512912089604</v>
      </c>
      <c r="AI70">
        <v>1.5688105905500599E-3</v>
      </c>
      <c r="AJ70">
        <v>6.9329632982205398</v>
      </c>
      <c r="AK70">
        <v>3.9473797712615002</v>
      </c>
      <c r="AL70">
        <v>3.4163805578101801E-3</v>
      </c>
      <c r="AM70">
        <v>1778.25578107405</v>
      </c>
      <c r="AN70">
        <v>3.94396339070369</v>
      </c>
      <c r="AO70">
        <v>35028.7812724088</v>
      </c>
      <c r="AP70">
        <v>206.51682173955501</v>
      </c>
      <c r="AQ70">
        <v>825.49588406452199</v>
      </c>
      <c r="AR70">
        <v>4119.3747709333002</v>
      </c>
      <c r="AS70">
        <v>1226.5858141503199</v>
      </c>
      <c r="AT70">
        <v>-4119.3747709333002</v>
      </c>
      <c r="AU70" s="71">
        <f t="shared" ref="AU70:AU104" si="12">AL70/AK70</f>
        <v>8.654805860542717E-4</v>
      </c>
    </row>
    <row r="71" spans="5:47" ht="13.75" thickBot="1" x14ac:dyDescent="0.75">
      <c r="E71" s="67">
        <v>1.22718463030851E-2</v>
      </c>
      <c r="F71" s="26">
        <f t="shared" si="11"/>
        <v>0.12499999999999985</v>
      </c>
      <c r="H71" s="69">
        <f t="shared" si="10"/>
        <v>11</v>
      </c>
      <c r="I71" s="67">
        <v>0.25</v>
      </c>
      <c r="J71" s="67">
        <v>6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v>0.12499999999999985</v>
      </c>
      <c r="X71" s="67">
        <v>2926555338.4312501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4.7139743276785797</v>
      </c>
      <c r="AD71" s="68">
        <v>5.9539651824566403E-7</v>
      </c>
      <c r="AE71" s="67">
        <v>2.1929755996827001</v>
      </c>
      <c r="AF71" s="67">
        <v>0.91666521521182498</v>
      </c>
      <c r="AG71" s="67">
        <v>5.5194333098476802</v>
      </c>
      <c r="AH71" s="67">
        <v>5.5188168531338997</v>
      </c>
      <c r="AI71" s="68">
        <v>3.3171846938641999E-7</v>
      </c>
      <c r="AJ71" s="67">
        <v>15.1267298100056</v>
      </c>
      <c r="AK71" s="67">
        <v>4.7139743276785797</v>
      </c>
      <c r="AL71" s="68">
        <v>5.9539651824566403E-7</v>
      </c>
      <c r="AM71" s="67">
        <v>0</v>
      </c>
      <c r="AN71" s="67">
        <v>4.7139737322820601</v>
      </c>
      <c r="AO71" s="67">
        <v>35000.004420660698</v>
      </c>
      <c r="AP71" s="67">
        <v>71.828717962562294</v>
      </c>
      <c r="AQ71" s="67">
        <v>363.94845766192998</v>
      </c>
      <c r="AR71" s="67">
        <v>1405.4091735336599</v>
      </c>
      <c r="AS71" s="67">
        <v>389.56294389828798</v>
      </c>
      <c r="AT71" s="67">
        <v>-1405.4091735336599</v>
      </c>
      <c r="AU71" s="80">
        <f t="shared" si="12"/>
        <v>1.2630457377540917E-7</v>
      </c>
    </row>
    <row r="72" spans="5:47" ht="22.75" x14ac:dyDescent="0.95">
      <c r="E72" s="77">
        <v>7.85398163397448E-5</v>
      </c>
      <c r="F72" s="26">
        <f t="shared" si="11"/>
        <v>9.9999999999999985E-3</v>
      </c>
      <c r="G72" s="79">
        <f>AB72</f>
        <v>0.08</v>
      </c>
      <c r="H72" s="78">
        <v>1</v>
      </c>
      <c r="I72" s="76">
        <v>0.25</v>
      </c>
      <c r="J72" s="76">
        <v>6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v>9.9999999999999985E-3</v>
      </c>
      <c r="X72" s="76">
        <v>18729954.165959999</v>
      </c>
      <c r="Y72" s="76">
        <v>-50</v>
      </c>
      <c r="Z72" s="76">
        <v>4</v>
      </c>
      <c r="AA72" s="76">
        <v>0.114</v>
      </c>
      <c r="AB72" s="76">
        <v>0.08</v>
      </c>
      <c r="AC72" s="76">
        <v>1.0933742856998701</v>
      </c>
      <c r="AD72" s="76">
        <v>0.85255243838000305</v>
      </c>
      <c r="AE72" s="76">
        <v>2.19297228338892</v>
      </c>
      <c r="AF72" s="76">
        <v>0.94341747384723995</v>
      </c>
      <c r="AG72" s="76">
        <v>6.3168039130334499</v>
      </c>
      <c r="AH72" s="76">
        <v>6.3168863304311103</v>
      </c>
      <c r="AI72" s="77">
        <v>0.55483384674914704</v>
      </c>
      <c r="AJ72" s="77">
        <v>1.2311009472360701</v>
      </c>
      <c r="AK72" s="76">
        <v>1.0933742856998701</v>
      </c>
      <c r="AL72" s="76">
        <v>0.85255243838000305</v>
      </c>
      <c r="AM72" s="76">
        <v>188.23462556879699</v>
      </c>
      <c r="AN72" s="76">
        <v>0.240821847319864</v>
      </c>
      <c r="AO72" s="76">
        <v>158241.060785776</v>
      </c>
      <c r="AP72" s="76">
        <v>803.96553838286195</v>
      </c>
      <c r="AQ72" s="76">
        <v>2516.9490235057701</v>
      </c>
      <c r="AR72" s="76">
        <v>9637.9378500574294</v>
      </c>
      <c r="AS72" s="76">
        <v>4972.06378481722</v>
      </c>
      <c r="AT72" s="76">
        <v>-9637.9378500574294</v>
      </c>
      <c r="AU72" s="75">
        <f t="shared" si="12"/>
        <v>0.77974436524660296</v>
      </c>
    </row>
    <row r="73" spans="5:47" ht="13" x14ac:dyDescent="0.6">
      <c r="E73" s="66">
        <v>2.0106192982974699E-4</v>
      </c>
      <c r="F73" s="26">
        <f t="shared" si="11"/>
        <v>1.6000000000000011E-2</v>
      </c>
      <c r="H73" s="73">
        <f t="shared" ref="H73:H82" si="13">H72+1</f>
        <v>2</v>
      </c>
      <c r="I73" s="66">
        <v>0.25</v>
      </c>
      <c r="J73" s="66">
        <v>6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v>1.6000000000000011E-2</v>
      </c>
      <c r="X73" s="66">
        <v>47948682.664857604</v>
      </c>
      <c r="Y73" s="66">
        <v>-50</v>
      </c>
      <c r="Z73" s="66">
        <v>4</v>
      </c>
      <c r="AA73" s="66">
        <v>0.114</v>
      </c>
      <c r="AB73" s="66">
        <v>0.08</v>
      </c>
      <c r="AC73" s="66">
        <v>1.4211793505260699</v>
      </c>
      <c r="AD73" s="66">
        <v>0.812828845862411</v>
      </c>
      <c r="AE73" s="66">
        <v>2.1929733025687499</v>
      </c>
      <c r="AF73" s="66">
        <v>0.97167223266900704</v>
      </c>
      <c r="AG73" s="66">
        <v>6.3153383991235001</v>
      </c>
      <c r="AH73" s="66">
        <v>6.3173310804098897</v>
      </c>
      <c r="AI73" s="72">
        <v>0.524305156137853</v>
      </c>
      <c r="AJ73" s="72">
        <v>1.62189017368633</v>
      </c>
      <c r="AK73" s="66">
        <v>1.4211793505260699</v>
      </c>
      <c r="AL73" s="66">
        <v>0.812828845862411</v>
      </c>
      <c r="AM73" s="66">
        <v>197.34326657131899</v>
      </c>
      <c r="AN73" s="66">
        <v>0.60835050466366203</v>
      </c>
      <c r="AO73" s="66">
        <v>81501.085642096004</v>
      </c>
      <c r="AP73" s="66">
        <v>838.35841117955704</v>
      </c>
      <c r="AQ73" s="66">
        <v>2516.50563773151</v>
      </c>
      <c r="AR73" s="66">
        <v>9637.5810727654607</v>
      </c>
      <c r="AS73" s="66">
        <v>5196.0177298069402</v>
      </c>
      <c r="AT73" s="66">
        <v>-9637.5810727654607</v>
      </c>
      <c r="AU73" s="71">
        <f t="shared" si="12"/>
        <v>0.57193966796768525</v>
      </c>
    </row>
    <row r="74" spans="5:47" ht="13" x14ac:dyDescent="0.6">
      <c r="E74" s="66">
        <v>2.54469004940773E-4</v>
      </c>
      <c r="F74" s="26">
        <f t="shared" si="11"/>
        <v>1.7999999999999992E-2</v>
      </c>
      <c r="H74" s="73">
        <f t="shared" si="13"/>
        <v>3</v>
      </c>
      <c r="I74" s="66">
        <v>0.25</v>
      </c>
      <c r="J74" s="66">
        <v>6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v>1.7999999999999992E-2</v>
      </c>
      <c r="X74" s="66">
        <v>60685051.497710504</v>
      </c>
      <c r="Y74" s="66">
        <v>-50</v>
      </c>
      <c r="Z74" s="66">
        <v>4</v>
      </c>
      <c r="AA74" s="66">
        <v>0.114</v>
      </c>
      <c r="AB74" s="66">
        <v>0.08</v>
      </c>
      <c r="AC74" s="66">
        <v>1.56292655225526</v>
      </c>
      <c r="AD74" s="66">
        <v>0.79713757765527304</v>
      </c>
      <c r="AE74" s="66">
        <v>2.1929818938154901</v>
      </c>
      <c r="AF74" s="66">
        <v>0.99414050885355898</v>
      </c>
      <c r="AG74" s="66">
        <v>6.3062312743376401</v>
      </c>
      <c r="AH74" s="66">
        <v>6.3081593800004097</v>
      </c>
      <c r="AI74" s="72">
        <v>0.51085542951933705</v>
      </c>
      <c r="AJ74" s="72">
        <v>1.7922333952017</v>
      </c>
      <c r="AK74" s="66">
        <v>1.56292655225526</v>
      </c>
      <c r="AL74" s="66">
        <v>0.79713757765527304</v>
      </c>
      <c r="AM74" s="66">
        <v>201.18322759470001</v>
      </c>
      <c r="AN74" s="66">
        <v>0.76578897459998696</v>
      </c>
      <c r="AO74" s="66">
        <v>71223.834072052501</v>
      </c>
      <c r="AP74" s="66">
        <v>848.47396097704802</v>
      </c>
      <c r="AQ74" s="66">
        <v>2516.4592711204</v>
      </c>
      <c r="AR74" s="66">
        <v>9637.5496023299693</v>
      </c>
      <c r="AS74" s="66">
        <v>5165.7397703391298</v>
      </c>
      <c r="AT74" s="66">
        <v>-9637.5496023299693</v>
      </c>
      <c r="AU74" s="71">
        <f t="shared" si="12"/>
        <v>0.51002881517690357</v>
      </c>
    </row>
    <row r="75" spans="5:47" ht="13" x14ac:dyDescent="0.6">
      <c r="E75" s="66">
        <v>3.1415926535897898E-4</v>
      </c>
      <c r="F75" s="26">
        <f t="shared" si="11"/>
        <v>1.999999999999999E-2</v>
      </c>
      <c r="H75" s="73">
        <f t="shared" si="13"/>
        <v>4</v>
      </c>
      <c r="I75" s="66">
        <v>0.25</v>
      </c>
      <c r="J75" s="66">
        <v>6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v>1.999999999999999E-2</v>
      </c>
      <c r="X75" s="66">
        <v>74919816.6638401</v>
      </c>
      <c r="Y75" s="66">
        <v>-50</v>
      </c>
      <c r="Z75" s="66">
        <v>4</v>
      </c>
      <c r="AA75" s="66">
        <v>0.114</v>
      </c>
      <c r="AB75" s="66">
        <v>0.08</v>
      </c>
      <c r="AC75" s="66">
        <v>1.71437522058565</v>
      </c>
      <c r="AD75" s="66">
        <v>0.77588916966547905</v>
      </c>
      <c r="AE75" s="66">
        <v>2.1929823446650301</v>
      </c>
      <c r="AF75" s="66">
        <v>1.03299822424636</v>
      </c>
      <c r="AG75" s="66">
        <v>6.3067661204354799</v>
      </c>
      <c r="AH75" s="66">
        <v>6.3068098659684999</v>
      </c>
      <c r="AI75" s="72">
        <v>0.49598358898733202</v>
      </c>
      <c r="AJ75" s="72">
        <v>1.9826164300709499</v>
      </c>
      <c r="AK75" s="66">
        <v>1.71437522058565</v>
      </c>
      <c r="AL75" s="66">
        <v>0.77588916966547905</v>
      </c>
      <c r="AM75" s="66">
        <v>206.629310310259</v>
      </c>
      <c r="AN75" s="66">
        <v>0.93848605092017401</v>
      </c>
      <c r="AO75" s="66">
        <v>63765.655548033203</v>
      </c>
      <c r="AP75" s="66">
        <v>850.32270733508904</v>
      </c>
      <c r="AQ75" s="66">
        <v>2516.7380198396299</v>
      </c>
      <c r="AR75" s="66">
        <v>9637.5871224067305</v>
      </c>
      <c r="AS75" s="66">
        <v>5023.6866231147796</v>
      </c>
      <c r="AT75" s="66">
        <v>-9637.5871224067305</v>
      </c>
      <c r="AU75" s="71">
        <f t="shared" si="12"/>
        <v>0.45257838561177205</v>
      </c>
    </row>
    <row r="76" spans="5:47" ht="13" x14ac:dyDescent="0.6">
      <c r="E76" s="66">
        <v>6.6051985541725399E-4</v>
      </c>
      <c r="F76" s="26">
        <f t="shared" si="11"/>
        <v>2.8999999999999998E-2</v>
      </c>
      <c r="H76" s="73">
        <f t="shared" si="13"/>
        <v>5</v>
      </c>
      <c r="I76" s="66">
        <v>0.25</v>
      </c>
      <c r="J76" s="66">
        <v>6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v>2.8999999999999998E-2</v>
      </c>
      <c r="X76" s="66">
        <v>157518914.53572401</v>
      </c>
      <c r="Y76" s="66">
        <v>-50</v>
      </c>
      <c r="Z76" s="66">
        <v>4</v>
      </c>
      <c r="AA76" s="66">
        <v>0.114</v>
      </c>
      <c r="AB76" s="66">
        <v>0.08</v>
      </c>
      <c r="AC76" s="66">
        <v>2.5466178712957701</v>
      </c>
      <c r="AD76" s="66">
        <v>0.656944822143258</v>
      </c>
      <c r="AE76" s="66">
        <v>2.2162725635262901</v>
      </c>
      <c r="AF76" s="66">
        <v>0.88203232315725999</v>
      </c>
      <c r="AG76" s="66">
        <v>6.3054726943610602</v>
      </c>
      <c r="AH76" s="66">
        <v>6.30539448224678</v>
      </c>
      <c r="AI76" s="66">
        <v>0.41494090980211301</v>
      </c>
      <c r="AJ76" s="66">
        <v>3.08732981972928</v>
      </c>
      <c r="AK76" s="66">
        <v>2.5466178712957701</v>
      </c>
      <c r="AL76" s="66">
        <v>0.656944822143258</v>
      </c>
      <c r="AM76" s="66">
        <v>243.421982053562</v>
      </c>
      <c r="AN76" s="66">
        <v>1.88967304915251</v>
      </c>
      <c r="AO76" s="66">
        <v>47083.312325482701</v>
      </c>
      <c r="AP76" s="66">
        <v>820.07708833604704</v>
      </c>
      <c r="AQ76" s="66">
        <v>2516.6700067249599</v>
      </c>
      <c r="AR76" s="66">
        <v>9637.3873454497898</v>
      </c>
      <c r="AS76" s="66">
        <v>4990.1969707124199</v>
      </c>
      <c r="AT76" s="66">
        <v>-9637.3873454497898</v>
      </c>
      <c r="AU76" s="71">
        <f t="shared" si="12"/>
        <v>0.25796756928003151</v>
      </c>
    </row>
    <row r="77" spans="5:47" ht="13" x14ac:dyDescent="0.6">
      <c r="E77" s="66">
        <v>8.0424771931898698E-4</v>
      </c>
      <c r="F77" s="26">
        <f t="shared" si="11"/>
        <v>3.2000000000000001E-2</v>
      </c>
      <c r="H77" s="73">
        <f t="shared" si="13"/>
        <v>6</v>
      </c>
      <c r="I77" s="66">
        <v>0.25</v>
      </c>
      <c r="J77" s="66">
        <v>6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v>3.2000000000000001E-2</v>
      </c>
      <c r="X77" s="66">
        <v>191794730.65943101</v>
      </c>
      <c r="Y77" s="66">
        <v>-50</v>
      </c>
      <c r="Z77" s="66">
        <v>4</v>
      </c>
      <c r="AA77" s="66">
        <v>0.114</v>
      </c>
      <c r="AB77" s="66">
        <v>0.08</v>
      </c>
      <c r="AC77" s="66">
        <v>2.8694963491465102</v>
      </c>
      <c r="AD77" s="66">
        <v>0.60997919419926905</v>
      </c>
      <c r="AE77" s="66">
        <v>2.1929818673113699</v>
      </c>
      <c r="AF77" s="66">
        <v>0.84175115724977601</v>
      </c>
      <c r="AG77" s="66">
        <v>6.3185779293889199</v>
      </c>
      <c r="AH77" s="66">
        <v>6.3104535544435603</v>
      </c>
      <c r="AI77" s="66">
        <v>0.38320046955283699</v>
      </c>
      <c r="AJ77" s="66">
        <v>3.5457339811146902</v>
      </c>
      <c r="AK77" s="66">
        <v>2.8694963491465102</v>
      </c>
      <c r="AL77" s="66">
        <v>0.60997919419926905</v>
      </c>
      <c r="AM77" s="66">
        <v>261.704330607244</v>
      </c>
      <c r="AN77" s="66">
        <v>2.2595171549472499</v>
      </c>
      <c r="AO77" s="66">
        <v>44378.106955648604</v>
      </c>
      <c r="AP77" s="66">
        <v>795.19624332329602</v>
      </c>
      <c r="AQ77" s="66">
        <v>2515.9806768856101</v>
      </c>
      <c r="AR77" s="66">
        <v>9637.4477398631607</v>
      </c>
      <c r="AS77" s="66">
        <v>4795.8130941340696</v>
      </c>
      <c r="AT77" s="66">
        <v>-9637.4477398631607</v>
      </c>
      <c r="AU77" s="71">
        <f t="shared" si="12"/>
        <v>0.21257360873823675</v>
      </c>
    </row>
    <row r="78" spans="5:47" ht="13" x14ac:dyDescent="0.6">
      <c r="E78" s="66">
        <v>8.5529859993982102E-4</v>
      </c>
      <c r="F78" s="26">
        <f t="shared" si="11"/>
        <v>3.2999999999999995E-2</v>
      </c>
      <c r="H78" s="73">
        <f t="shared" si="13"/>
        <v>7</v>
      </c>
      <c r="I78" s="66">
        <v>0.25</v>
      </c>
      <c r="J78" s="66">
        <v>6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v>3.2999999999999995E-2</v>
      </c>
      <c r="X78" s="66">
        <v>203969200.86730501</v>
      </c>
      <c r="Y78" s="66">
        <v>-50</v>
      </c>
      <c r="Z78" s="66">
        <v>4</v>
      </c>
      <c r="AA78" s="66">
        <v>0.114</v>
      </c>
      <c r="AB78" s="66">
        <v>0.08</v>
      </c>
      <c r="AC78" s="66">
        <v>2.9718812051426098</v>
      </c>
      <c r="AD78" s="66">
        <v>0.58888947422472604</v>
      </c>
      <c r="AE78" s="66">
        <v>2.1929730247496302</v>
      </c>
      <c r="AF78" s="66">
        <v>0.84829503045589205</v>
      </c>
      <c r="AG78" s="66">
        <v>6.3063185482007196</v>
      </c>
      <c r="AH78" s="66">
        <v>6.30644935414833</v>
      </c>
      <c r="AI78" s="66">
        <v>0.372151170469668</v>
      </c>
      <c r="AJ78" s="66">
        <v>3.70855869997777</v>
      </c>
      <c r="AK78" s="66">
        <v>2.9718812051426098</v>
      </c>
      <c r="AL78" s="66">
        <v>0.58888947422472604</v>
      </c>
      <c r="AM78" s="66">
        <v>270.80156761278801</v>
      </c>
      <c r="AN78" s="66">
        <v>2.3829917309178898</v>
      </c>
      <c r="AO78" s="66">
        <v>43582.4861922778</v>
      </c>
      <c r="AP78" s="66">
        <v>797.16827300125794</v>
      </c>
      <c r="AQ78" s="66">
        <v>2516.2924298827302</v>
      </c>
      <c r="AR78" s="66">
        <v>9637.2763116400492</v>
      </c>
      <c r="AS78" s="66">
        <v>4822.3379266899601</v>
      </c>
      <c r="AT78" s="66">
        <v>-9637.2763116400492</v>
      </c>
      <c r="AU78" s="71">
        <f t="shared" si="12"/>
        <v>0.19815377317427713</v>
      </c>
    </row>
    <row r="79" spans="5:47" ht="13" x14ac:dyDescent="0.6">
      <c r="E79" s="66">
        <v>1.2566370614359201E-3</v>
      </c>
      <c r="F79" s="26">
        <f t="shared" si="11"/>
        <v>4.0000000000000042E-2</v>
      </c>
      <c r="H79" s="73">
        <f t="shared" si="13"/>
        <v>8</v>
      </c>
      <c r="I79" s="66">
        <v>0.25</v>
      </c>
      <c r="J79" s="66">
        <v>6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v>4.0000000000000042E-2</v>
      </c>
      <c r="X79" s="66">
        <v>299679266.65535998</v>
      </c>
      <c r="Y79" s="66">
        <v>-50</v>
      </c>
      <c r="Z79" s="66">
        <v>4</v>
      </c>
      <c r="AA79" s="66">
        <v>0.114</v>
      </c>
      <c r="AB79" s="66">
        <v>0.08</v>
      </c>
      <c r="AC79" s="66">
        <v>3.7443549099048798</v>
      </c>
      <c r="AD79" s="66">
        <v>0.44644452303579901</v>
      </c>
      <c r="AE79" s="66">
        <v>2.1929733079826499</v>
      </c>
      <c r="AF79" s="66">
        <v>0.76457611968377204</v>
      </c>
      <c r="AG79" s="66">
        <v>6.3065160376434202</v>
      </c>
      <c r="AH79" s="66">
        <v>6.3083152085909804</v>
      </c>
      <c r="AI79" s="66">
        <v>0.28910578347689397</v>
      </c>
      <c r="AJ79" s="66">
        <v>4.9884454606192099</v>
      </c>
      <c r="AK79" s="66">
        <v>3.7443549099048798</v>
      </c>
      <c r="AL79" s="66">
        <v>0.44644452303579901</v>
      </c>
      <c r="AM79" s="66">
        <v>320.23923054958101</v>
      </c>
      <c r="AN79" s="66">
        <v>3.2979103868690798</v>
      </c>
      <c r="AO79" s="66">
        <v>39694.730778757497</v>
      </c>
      <c r="AP79" s="66">
        <v>502.77382135399301</v>
      </c>
      <c r="AQ79" s="66">
        <v>2344.6874292028201</v>
      </c>
      <c r="AR79" s="66">
        <v>9637.1035212105999</v>
      </c>
      <c r="AS79" s="66">
        <v>3147.4844748795499</v>
      </c>
      <c r="AT79" s="66">
        <v>-9637.1035212105999</v>
      </c>
      <c r="AU79" s="71">
        <f t="shared" si="12"/>
        <v>0.11923135861262156</v>
      </c>
    </row>
    <row r="80" spans="5:47" ht="13" x14ac:dyDescent="0.6">
      <c r="E80" s="66">
        <v>1.73494454294496E-3</v>
      </c>
      <c r="F80" s="26">
        <f t="shared" si="11"/>
        <v>4.6999999999999952E-2</v>
      </c>
      <c r="H80" s="73">
        <f t="shared" si="13"/>
        <v>9</v>
      </c>
      <c r="I80" s="66">
        <v>0.25</v>
      </c>
      <c r="J80" s="66">
        <v>6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v>4.6999999999999952E-2</v>
      </c>
      <c r="X80" s="66">
        <v>413744687.526057</v>
      </c>
      <c r="Y80" s="66">
        <v>-50</v>
      </c>
      <c r="Z80" s="66">
        <v>4</v>
      </c>
      <c r="AA80" s="66">
        <v>0.114</v>
      </c>
      <c r="AB80" s="66">
        <v>0.08</v>
      </c>
      <c r="AC80" s="66">
        <v>4.3812400876813902</v>
      </c>
      <c r="AD80" s="66">
        <v>0.27171618130876701</v>
      </c>
      <c r="AE80" s="66">
        <v>2.1929822882311898</v>
      </c>
      <c r="AF80" s="66">
        <v>0.83579364310674797</v>
      </c>
      <c r="AG80" s="66">
        <v>6.3113147210483502</v>
      </c>
      <c r="AH80" s="66">
        <v>6.3145257191895601</v>
      </c>
      <c r="AI80" s="66">
        <v>0.16679603221154901</v>
      </c>
      <c r="AJ80" s="66">
        <v>6.5131534415252501</v>
      </c>
      <c r="AK80" s="66">
        <v>4.3812400876813902</v>
      </c>
      <c r="AL80" s="66">
        <v>0.27171618130876701</v>
      </c>
      <c r="AM80" s="66">
        <v>384.45739077619203</v>
      </c>
      <c r="AN80" s="66">
        <v>4.1095239063726297</v>
      </c>
      <c r="AO80" s="66">
        <v>37288.811319464301</v>
      </c>
      <c r="AP80" s="66">
        <v>484.48183191531399</v>
      </c>
      <c r="AQ80" s="66">
        <v>1771.0377268857701</v>
      </c>
      <c r="AR80" s="66">
        <v>9634.1989536418696</v>
      </c>
      <c r="AS80" s="66">
        <v>2955.1557885474899</v>
      </c>
      <c r="AT80" s="66">
        <v>-9634.1989536418696</v>
      </c>
      <c r="AU80" s="71">
        <f t="shared" si="12"/>
        <v>6.2018098956216475E-2</v>
      </c>
    </row>
    <row r="81" spans="5:47" ht="13" x14ac:dyDescent="0.6">
      <c r="E81" s="66">
        <v>3.1172453105244701E-3</v>
      </c>
      <c r="F81" s="26">
        <f t="shared" si="11"/>
        <v>6.2999999999999987E-2</v>
      </c>
      <c r="H81" s="73">
        <f t="shared" si="13"/>
        <v>10</v>
      </c>
      <c r="I81" s="66">
        <v>0.25</v>
      </c>
      <c r="J81" s="66">
        <v>6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v>6.2999999999999987E-2</v>
      </c>
      <c r="X81" s="66">
        <v>743391880.84695303</v>
      </c>
      <c r="Y81" s="66">
        <v>-50</v>
      </c>
      <c r="Z81" s="66">
        <v>4</v>
      </c>
      <c r="AA81" s="66">
        <v>0.114</v>
      </c>
      <c r="AB81" s="66">
        <v>0.08</v>
      </c>
      <c r="AC81" s="66">
        <v>4.4371165615592103</v>
      </c>
      <c r="AD81" s="66">
        <v>1.8973822174012001E-2</v>
      </c>
      <c r="AE81" s="66">
        <v>2.19298074421503</v>
      </c>
      <c r="AF81" s="66">
        <v>0.97351055670412701</v>
      </c>
      <c r="AG81" s="66">
        <v>6.3060376555998001</v>
      </c>
      <c r="AH81" s="66">
        <v>6.3081859740073201</v>
      </c>
      <c r="AI81" s="66">
        <v>1.0599428109176001E-2</v>
      </c>
      <c r="AJ81" s="66">
        <v>7.5737512044625399</v>
      </c>
      <c r="AK81" s="66">
        <v>4.4371165615592103</v>
      </c>
      <c r="AL81" s="66">
        <v>1.8973822174012001E-2</v>
      </c>
      <c r="AM81" s="66">
        <v>1474.9271283682499</v>
      </c>
      <c r="AN81" s="66">
        <v>4.41814273938519</v>
      </c>
      <c r="AO81" s="66">
        <v>35143.993182426799</v>
      </c>
      <c r="AP81" s="66">
        <v>295.43816261282598</v>
      </c>
      <c r="AQ81" s="66">
        <v>1085.5202128906801</v>
      </c>
      <c r="AR81" s="66">
        <v>5396.1796083433801</v>
      </c>
      <c r="AS81" s="66">
        <v>1704.0077800065001</v>
      </c>
      <c r="AT81" s="66">
        <v>-5396.1796083433801</v>
      </c>
      <c r="AU81" s="71">
        <f t="shared" si="12"/>
        <v>4.2761604097559629E-3</v>
      </c>
    </row>
    <row r="82" spans="5:47" ht="13.75" thickBot="1" x14ac:dyDescent="0.75">
      <c r="E82" s="67">
        <v>1.22718463030851E-2</v>
      </c>
      <c r="F82" s="26">
        <f t="shared" si="11"/>
        <v>0.12499999999999985</v>
      </c>
      <c r="H82" s="69">
        <f t="shared" si="13"/>
        <v>11</v>
      </c>
      <c r="I82" s="67">
        <v>0.25</v>
      </c>
      <c r="J82" s="67">
        <v>6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v>0.12499999999999985</v>
      </c>
      <c r="X82" s="67">
        <v>2926555338.4312501</v>
      </c>
      <c r="Y82" s="67">
        <v>-50</v>
      </c>
      <c r="Z82" s="67">
        <v>4</v>
      </c>
      <c r="AA82" s="67">
        <v>0.114</v>
      </c>
      <c r="AB82" s="67">
        <v>0.08</v>
      </c>
      <c r="AC82" s="67">
        <v>4.7493081402302098</v>
      </c>
      <c r="AD82" s="68">
        <v>5.9985989452248101E-7</v>
      </c>
      <c r="AE82" s="67">
        <v>2.1929782027531601</v>
      </c>
      <c r="AF82" s="67">
        <v>0.80320807630080204</v>
      </c>
      <c r="AG82" s="67">
        <v>6.3088143163332999</v>
      </c>
      <c r="AH82" s="67">
        <v>6.3110619633712002</v>
      </c>
      <c r="AI82" s="68">
        <v>3.7888482253581699E-7</v>
      </c>
      <c r="AJ82" s="67">
        <v>16.964837820279001</v>
      </c>
      <c r="AK82" s="67">
        <v>4.7493081402302098</v>
      </c>
      <c r="AL82" s="68">
        <v>5.9985989452248101E-7</v>
      </c>
      <c r="AM82" s="67">
        <v>0</v>
      </c>
      <c r="AN82" s="67">
        <v>4.7493075403703102</v>
      </c>
      <c r="AO82" s="67">
        <v>35000.0044206647</v>
      </c>
      <c r="AP82" s="67">
        <v>83.2383204557933</v>
      </c>
      <c r="AQ82" s="67">
        <v>500.81616585486103</v>
      </c>
      <c r="AR82" s="67">
        <v>1933.9915283707401</v>
      </c>
      <c r="AS82" s="67">
        <v>448.445690769245</v>
      </c>
      <c r="AT82" s="67">
        <v>-1933.9915283707401</v>
      </c>
      <c r="AU82" s="80">
        <f t="shared" si="12"/>
        <v>1.2630469045400882E-7</v>
      </c>
    </row>
    <row r="83" spans="5:47" ht="22.75" x14ac:dyDescent="0.95">
      <c r="F83" s="74">
        <f t="shared" ref="F83:F104" si="14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2"/>
        <v>#DIV/0!</v>
      </c>
    </row>
    <row r="84" spans="5:47" ht="13" x14ac:dyDescent="0.6">
      <c r="F84" s="74">
        <f t="shared" si="14"/>
        <v>0</v>
      </c>
      <c r="H84" s="73">
        <f t="shared" ref="H84:H93" si="15">H83+1</f>
        <v>2</v>
      </c>
      <c r="T84" s="72"/>
      <c r="U84" s="72"/>
      <c r="AU84" s="71" t="e">
        <f t="shared" si="12"/>
        <v>#DIV/0!</v>
      </c>
    </row>
    <row r="85" spans="5:47" ht="13" x14ac:dyDescent="0.6">
      <c r="F85" s="74">
        <f t="shared" si="14"/>
        <v>0</v>
      </c>
      <c r="H85" s="73">
        <f t="shared" si="15"/>
        <v>3</v>
      </c>
      <c r="T85" s="72"/>
      <c r="U85" s="72"/>
      <c r="AU85" s="71" t="e">
        <f t="shared" si="12"/>
        <v>#DIV/0!</v>
      </c>
    </row>
    <row r="86" spans="5:47" ht="13" x14ac:dyDescent="0.6">
      <c r="F86" s="74">
        <f t="shared" si="14"/>
        <v>0</v>
      </c>
      <c r="H86" s="73">
        <f t="shared" si="15"/>
        <v>4</v>
      </c>
      <c r="T86" s="72"/>
      <c r="U86" s="72"/>
      <c r="AU86" s="71" t="e">
        <f t="shared" si="12"/>
        <v>#DIV/0!</v>
      </c>
    </row>
    <row r="87" spans="5:47" ht="13" x14ac:dyDescent="0.6">
      <c r="F87" s="74">
        <f t="shared" si="14"/>
        <v>0</v>
      </c>
      <c r="H87" s="73">
        <f t="shared" si="15"/>
        <v>5</v>
      </c>
      <c r="T87" s="72"/>
      <c r="U87" s="72"/>
      <c r="AU87" s="71" t="e">
        <f t="shared" si="12"/>
        <v>#DIV/0!</v>
      </c>
    </row>
    <row r="88" spans="5:47" ht="13" x14ac:dyDescent="0.6">
      <c r="F88" s="74">
        <f t="shared" si="14"/>
        <v>0</v>
      </c>
      <c r="H88" s="73">
        <f t="shared" si="15"/>
        <v>6</v>
      </c>
      <c r="T88" s="72"/>
      <c r="U88" s="72"/>
      <c r="AU88" s="71" t="e">
        <f t="shared" si="12"/>
        <v>#DIV/0!</v>
      </c>
    </row>
    <row r="89" spans="5:47" ht="13" x14ac:dyDescent="0.6">
      <c r="F89" s="74">
        <f t="shared" si="14"/>
        <v>0</v>
      </c>
      <c r="H89" s="73">
        <f t="shared" si="15"/>
        <v>7</v>
      </c>
      <c r="T89" s="72"/>
      <c r="U89" s="72"/>
      <c r="AU89" s="71" t="e">
        <f t="shared" si="12"/>
        <v>#DIV/0!</v>
      </c>
    </row>
    <row r="90" spans="5:47" ht="13" x14ac:dyDescent="0.6">
      <c r="F90" s="74">
        <f t="shared" si="14"/>
        <v>0</v>
      </c>
      <c r="H90" s="73">
        <f t="shared" si="15"/>
        <v>8</v>
      </c>
      <c r="T90" s="72"/>
      <c r="U90" s="72"/>
      <c r="AU90" s="71" t="e">
        <f t="shared" si="12"/>
        <v>#DIV/0!</v>
      </c>
    </row>
    <row r="91" spans="5:47" ht="13" x14ac:dyDescent="0.6">
      <c r="F91" s="74">
        <f t="shared" si="14"/>
        <v>0</v>
      </c>
      <c r="H91" s="73">
        <f t="shared" si="15"/>
        <v>9</v>
      </c>
      <c r="T91" s="72"/>
      <c r="U91" s="72"/>
      <c r="AU91" s="71" t="e">
        <f t="shared" si="12"/>
        <v>#DIV/0!</v>
      </c>
    </row>
    <row r="92" spans="5:47" ht="13" x14ac:dyDescent="0.6">
      <c r="F92" s="74">
        <f t="shared" si="14"/>
        <v>0</v>
      </c>
      <c r="H92" s="73">
        <f t="shared" si="15"/>
        <v>10</v>
      </c>
      <c r="T92" s="72"/>
      <c r="U92" s="72"/>
      <c r="AU92" s="71" t="e">
        <f t="shared" si="12"/>
        <v>#DIV/0!</v>
      </c>
    </row>
    <row r="93" spans="5:47" ht="13.75" thickBot="1" x14ac:dyDescent="0.75">
      <c r="F93" s="74">
        <f t="shared" si="14"/>
        <v>0</v>
      </c>
      <c r="H93" s="69">
        <f t="shared" si="15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2"/>
        <v>#DIV/0!</v>
      </c>
    </row>
    <row r="94" spans="5:47" ht="22.75" x14ac:dyDescent="0.95">
      <c r="F94" s="74">
        <f t="shared" si="14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2"/>
        <v>#DIV/0!</v>
      </c>
    </row>
    <row r="95" spans="5:47" ht="13" x14ac:dyDescent="0.6">
      <c r="F95" s="74">
        <f t="shared" si="14"/>
        <v>0</v>
      </c>
      <c r="H95" s="73">
        <f t="shared" ref="H95:H104" si="16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2"/>
        <v>#DIV/0!</v>
      </c>
    </row>
    <row r="96" spans="5:47" ht="13" x14ac:dyDescent="0.6">
      <c r="F96" s="74">
        <f t="shared" si="14"/>
        <v>0</v>
      </c>
      <c r="H96" s="73">
        <f t="shared" si="16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2"/>
        <v>#DIV/0!</v>
      </c>
    </row>
    <row r="97" spans="6:47" ht="13" x14ac:dyDescent="0.6">
      <c r="F97" s="74">
        <f t="shared" si="14"/>
        <v>0</v>
      </c>
      <c r="H97" s="73">
        <f t="shared" si="16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2"/>
        <v>#DIV/0!</v>
      </c>
    </row>
    <row r="98" spans="6:47" ht="13" x14ac:dyDescent="0.6">
      <c r="F98" s="74">
        <f t="shared" si="14"/>
        <v>0</v>
      </c>
      <c r="H98" s="73">
        <f t="shared" si="16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2"/>
        <v>#DIV/0!</v>
      </c>
    </row>
    <row r="99" spans="6:47" ht="13" x14ac:dyDescent="0.6">
      <c r="F99" s="74">
        <f t="shared" si="14"/>
        <v>0</v>
      </c>
      <c r="H99" s="73">
        <f t="shared" si="16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2"/>
        <v>#DIV/0!</v>
      </c>
    </row>
    <row r="100" spans="6:47" ht="13" x14ac:dyDescent="0.6">
      <c r="F100" s="74">
        <f t="shared" si="14"/>
        <v>0</v>
      </c>
      <c r="H100" s="73">
        <f t="shared" si="16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2"/>
        <v>#DIV/0!</v>
      </c>
    </row>
    <row r="101" spans="6:47" ht="13" x14ac:dyDescent="0.6">
      <c r="F101" s="74">
        <f t="shared" si="14"/>
        <v>0</v>
      </c>
      <c r="H101" s="73">
        <f t="shared" si="16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2"/>
        <v>#DIV/0!</v>
      </c>
    </row>
    <row r="102" spans="6:47" ht="13" x14ac:dyDescent="0.6">
      <c r="F102" s="74">
        <f t="shared" si="14"/>
        <v>0</v>
      </c>
      <c r="H102" s="73">
        <f t="shared" si="16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2"/>
        <v>#DIV/0!</v>
      </c>
    </row>
    <row r="103" spans="6:47" ht="13" x14ac:dyDescent="0.6">
      <c r="F103" s="74">
        <f t="shared" si="14"/>
        <v>0</v>
      </c>
      <c r="H103" s="73">
        <f t="shared" si="16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2"/>
        <v>#DIV/0!</v>
      </c>
    </row>
    <row r="104" spans="6:47" ht="13.75" thickBot="1" x14ac:dyDescent="0.75">
      <c r="F104" s="70">
        <f t="shared" si="14"/>
        <v>0</v>
      </c>
      <c r="H104" s="69">
        <f t="shared" si="16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2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CFBC-E9C7-4574-9084-E07F8D86E543}">
  <sheetPr>
    <outlinePr summaryBelow="0" summaryRight="0"/>
  </sheetPr>
  <dimension ref="A2:AV104"/>
  <sheetViews>
    <sheetView workbookViewId="0">
      <pane ySplit="5" topLeftCell="A9" activePane="bottomLeft" state="frozen"/>
      <selection activeCell="W6" sqref="W6:W82"/>
      <selection pane="bottomLeft" activeCell="I28" sqref="I28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66" t="s">
        <v>80</v>
      </c>
      <c r="AK2" s="66" t="s">
        <v>79</v>
      </c>
      <c r="AP2" s="66" t="s">
        <v>78</v>
      </c>
    </row>
    <row r="3" spans="1:48" ht="15.75" customHeight="1" thickBot="1" x14ac:dyDescent="0.75">
      <c r="I3" s="66">
        <v>1</v>
      </c>
      <c r="J3" s="66">
        <f t="shared" ref="J3:AH3" si="0">I3+1</f>
        <v>2</v>
      </c>
      <c r="K3" s="66">
        <f t="shared" si="0"/>
        <v>3</v>
      </c>
      <c r="L3" s="66">
        <f t="shared" si="0"/>
        <v>4</v>
      </c>
      <c r="M3" s="66">
        <f t="shared" si="0"/>
        <v>5</v>
      </c>
      <c r="N3" s="66">
        <f t="shared" si="0"/>
        <v>6</v>
      </c>
      <c r="O3" s="66">
        <f t="shared" si="0"/>
        <v>7</v>
      </c>
      <c r="P3" s="66">
        <f t="shared" si="0"/>
        <v>8</v>
      </c>
      <c r="Q3" s="66">
        <f t="shared" si="0"/>
        <v>9</v>
      </c>
      <c r="R3" s="66">
        <f t="shared" si="0"/>
        <v>10</v>
      </c>
      <c r="S3" s="66">
        <f t="shared" si="0"/>
        <v>11</v>
      </c>
      <c r="T3" s="66">
        <f t="shared" si="0"/>
        <v>12</v>
      </c>
      <c r="U3" s="66">
        <f t="shared" si="0"/>
        <v>13</v>
      </c>
      <c r="V3" s="66">
        <f t="shared" si="0"/>
        <v>14</v>
      </c>
      <c r="W3" s="66">
        <f t="shared" si="0"/>
        <v>15</v>
      </c>
      <c r="X3" s="66">
        <f t="shared" si="0"/>
        <v>16</v>
      </c>
      <c r="Y3" s="66">
        <f t="shared" si="0"/>
        <v>17</v>
      </c>
      <c r="Z3" s="66">
        <f t="shared" si="0"/>
        <v>18</v>
      </c>
      <c r="AA3" s="66">
        <f t="shared" si="0"/>
        <v>19</v>
      </c>
      <c r="AB3" s="66">
        <f t="shared" si="0"/>
        <v>20</v>
      </c>
      <c r="AC3" s="66">
        <f t="shared" si="0"/>
        <v>21</v>
      </c>
      <c r="AD3" s="66">
        <f t="shared" si="0"/>
        <v>22</v>
      </c>
      <c r="AE3" s="66">
        <f t="shared" si="0"/>
        <v>23</v>
      </c>
      <c r="AF3" s="66">
        <f t="shared" si="0"/>
        <v>24</v>
      </c>
      <c r="AG3" s="66">
        <f t="shared" si="0"/>
        <v>25</v>
      </c>
      <c r="AH3" s="66">
        <f t="shared" si="0"/>
        <v>26</v>
      </c>
      <c r="AI3" s="66">
        <v>27</v>
      </c>
      <c r="AJ3" s="66">
        <v>28</v>
      </c>
    </row>
    <row r="4" spans="1:48" s="51" customFormat="1" ht="38.75" customHeight="1" thickTop="1" x14ac:dyDescent="0.6">
      <c r="A4" s="91"/>
      <c r="B4" s="91"/>
      <c r="C4" s="91"/>
      <c r="D4" s="91"/>
      <c r="E4" s="91"/>
      <c r="F4" s="91"/>
      <c r="G4" s="91"/>
      <c r="H4" s="91"/>
      <c r="I4" s="100" t="s">
        <v>77</v>
      </c>
      <c r="J4" s="98" t="s">
        <v>76</v>
      </c>
      <c r="K4" s="99" t="s">
        <v>75</v>
      </c>
      <c r="L4" s="100" t="s">
        <v>74</v>
      </c>
      <c r="M4" s="99" t="s">
        <v>73</v>
      </c>
      <c r="N4" s="99" t="s">
        <v>72</v>
      </c>
      <c r="O4" s="98" t="s">
        <v>71</v>
      </c>
      <c r="P4" s="100" t="s">
        <v>70</v>
      </c>
      <c r="Q4" s="99" t="s">
        <v>69</v>
      </c>
      <c r="R4" s="99" t="s">
        <v>68</v>
      </c>
      <c r="S4" s="98" t="s">
        <v>67</v>
      </c>
      <c r="T4" s="96" t="s">
        <v>66</v>
      </c>
      <c r="U4" s="96" t="s">
        <v>65</v>
      </c>
      <c r="V4" s="96" t="s">
        <v>64</v>
      </c>
      <c r="W4" s="96" t="s">
        <v>63</v>
      </c>
      <c r="X4" s="96" t="s">
        <v>62</v>
      </c>
      <c r="Y4" s="96" t="s">
        <v>61</v>
      </c>
      <c r="Z4" s="96" t="s">
        <v>60</v>
      </c>
      <c r="AA4" s="96" t="s">
        <v>59</v>
      </c>
      <c r="AB4" s="95" t="s">
        <v>58</v>
      </c>
      <c r="AC4" s="97" t="s">
        <v>57</v>
      </c>
      <c r="AD4" s="97" t="s">
        <v>56</v>
      </c>
      <c r="AE4" s="96" t="s">
        <v>55</v>
      </c>
      <c r="AF4" s="96" t="s">
        <v>54</v>
      </c>
      <c r="AG4" s="96" t="s">
        <v>53</v>
      </c>
      <c r="AH4" s="96" t="s">
        <v>52</v>
      </c>
      <c r="AI4" s="96" t="s">
        <v>51</v>
      </c>
      <c r="AJ4" s="96" t="s">
        <v>50</v>
      </c>
      <c r="AK4" s="97" t="s">
        <v>49</v>
      </c>
      <c r="AL4" s="96" t="s">
        <v>48</v>
      </c>
      <c r="AM4" s="96" t="s">
        <v>47</v>
      </c>
      <c r="AN4" s="96" t="s">
        <v>46</v>
      </c>
      <c r="AO4" s="95" t="s">
        <v>45</v>
      </c>
      <c r="AP4" s="93" t="s">
        <v>44</v>
      </c>
      <c r="AQ4" s="93" t="s">
        <v>43</v>
      </c>
      <c r="AR4" s="93" t="s">
        <v>42</v>
      </c>
      <c r="AS4" s="94" t="s">
        <v>41</v>
      </c>
      <c r="AT4" s="93" t="s">
        <v>40</v>
      </c>
      <c r="AU4" s="92" t="s">
        <v>39</v>
      </c>
      <c r="AV4" s="91"/>
    </row>
    <row r="5" spans="1:48" ht="35.25" customHeight="1" thickBot="1" x14ac:dyDescent="0.75">
      <c r="C5" t="s">
        <v>20</v>
      </c>
      <c r="E5" s="51" t="s">
        <v>38</v>
      </c>
      <c r="F5" t="s">
        <v>37</v>
      </c>
      <c r="G5" s="91" t="s">
        <v>36</v>
      </c>
      <c r="I5" s="89" t="s">
        <v>29</v>
      </c>
      <c r="J5" s="66" t="s">
        <v>35</v>
      </c>
      <c r="K5" s="66" t="s">
        <v>26</v>
      </c>
      <c r="L5" s="66" t="s">
        <v>32</v>
      </c>
      <c r="M5" s="66" t="s">
        <v>32</v>
      </c>
      <c r="N5" s="66" t="s">
        <v>29</v>
      </c>
      <c r="O5" s="66" t="s">
        <v>29</v>
      </c>
      <c r="P5" s="66" t="s">
        <v>32</v>
      </c>
      <c r="Q5" s="66" t="s">
        <v>32</v>
      </c>
      <c r="R5" s="66" t="s">
        <v>29</v>
      </c>
      <c r="S5" s="66" t="s">
        <v>29</v>
      </c>
      <c r="T5" s="66" t="s">
        <v>34</v>
      </c>
      <c r="U5" s="66" t="s">
        <v>33</v>
      </c>
      <c r="V5" s="66" t="s">
        <v>32</v>
      </c>
      <c r="X5" s="66" t="s">
        <v>31</v>
      </c>
      <c r="Y5" s="66" t="s">
        <v>30</v>
      </c>
      <c r="Z5" s="66" t="s">
        <v>29</v>
      </c>
      <c r="AA5" s="66" t="s">
        <v>29</v>
      </c>
      <c r="AB5" s="66" t="s">
        <v>29</v>
      </c>
      <c r="AC5" s="89" t="s">
        <v>25</v>
      </c>
      <c r="AD5" s="89" t="s">
        <v>25</v>
      </c>
      <c r="AE5" s="66" t="s">
        <v>28</v>
      </c>
      <c r="AF5" s="66" t="s">
        <v>28</v>
      </c>
      <c r="AG5" s="90" t="s">
        <v>27</v>
      </c>
      <c r="AH5" s="90" t="s">
        <v>27</v>
      </c>
      <c r="AI5" s="66" t="s">
        <v>26</v>
      </c>
      <c r="AJ5" s="66" t="s">
        <v>25</v>
      </c>
      <c r="AK5" s="89" t="s">
        <v>25</v>
      </c>
      <c r="AL5" s="66" t="s">
        <v>25</v>
      </c>
      <c r="AM5" s="66" t="s">
        <v>24</v>
      </c>
      <c r="AN5" s="66" t="s">
        <v>25</v>
      </c>
      <c r="AO5" s="88" t="s">
        <v>24</v>
      </c>
      <c r="AP5" s="86" t="s">
        <v>23</v>
      </c>
      <c r="AQ5" s="86" t="s">
        <v>23</v>
      </c>
      <c r="AR5" s="86" t="s">
        <v>21</v>
      </c>
      <c r="AS5" s="87" t="s">
        <v>22</v>
      </c>
      <c r="AT5" s="86" t="s">
        <v>21</v>
      </c>
      <c r="AU5" s="85"/>
    </row>
    <row r="6" spans="1:48" ht="32" customHeight="1" x14ac:dyDescent="0.95">
      <c r="B6" t="s">
        <v>20</v>
      </c>
      <c r="C6">
        <f>AR6/AR17</f>
        <v>0.55727948585368192</v>
      </c>
      <c r="E6" s="77">
        <v>7.85398163397448E-5</v>
      </c>
      <c r="F6" s="26">
        <f t="shared" ref="F6:F37" si="1">2*SQRT(E6/PI())</f>
        <v>9.9999999999999985E-3</v>
      </c>
      <c r="G6" s="79">
        <f>AB6</f>
        <v>0.02</v>
      </c>
      <c r="H6" s="78">
        <v>1</v>
      </c>
      <c r="I6" s="76">
        <v>0.25</v>
      </c>
      <c r="J6" s="76">
        <v>10</v>
      </c>
      <c r="K6" s="76">
        <v>0.48244140000000002</v>
      </c>
      <c r="L6" s="76">
        <v>1.946567E-3</v>
      </c>
      <c r="M6" s="76">
        <v>9.7328349999999998E-4</v>
      </c>
      <c r="N6" s="76">
        <v>7</v>
      </c>
      <c r="O6" s="76">
        <v>2.8260000000000001</v>
      </c>
      <c r="P6" s="76">
        <v>1.946567E-3</v>
      </c>
      <c r="Q6" s="76">
        <v>9.7328349999999998E-4</v>
      </c>
      <c r="R6" s="76">
        <v>7</v>
      </c>
      <c r="S6" s="76">
        <v>2.8260000000000001</v>
      </c>
      <c r="T6" s="77">
        <v>3.4720000000000001E-12</v>
      </c>
      <c r="U6" s="77">
        <v>6.3629999999999995E-8</v>
      </c>
      <c r="V6" s="76">
        <v>1.20774</v>
      </c>
      <c r="W6" s="84">
        <f>F6</f>
        <v>9.9999999999999985E-3</v>
      </c>
      <c r="X6" s="76">
        <v>18729954.165959999</v>
      </c>
      <c r="Y6" s="76">
        <v>-50</v>
      </c>
      <c r="Z6" s="76">
        <v>4</v>
      </c>
      <c r="AA6" s="76">
        <v>0.114</v>
      </c>
      <c r="AB6" s="76">
        <v>0.02</v>
      </c>
      <c r="AC6" s="76">
        <v>0.65737474144096597</v>
      </c>
      <c r="AD6" s="76">
        <v>0.44895218783035501</v>
      </c>
      <c r="AE6" s="76">
        <v>1.3157874637431299</v>
      </c>
      <c r="AF6" s="76">
        <v>0.54863914766604405</v>
      </c>
      <c r="AG6" s="76">
        <v>1.5759374130970201</v>
      </c>
      <c r="AH6" s="76">
        <v>1.57596006477118</v>
      </c>
      <c r="AI6" s="77">
        <v>0.298916440426236</v>
      </c>
      <c r="AJ6" s="77">
        <v>0.89178773556672597</v>
      </c>
      <c r="AK6" s="76">
        <v>0.65737474144096597</v>
      </c>
      <c r="AL6" s="76">
        <v>0.44895218783035501</v>
      </c>
      <c r="AM6" s="76">
        <v>355.58423369247498</v>
      </c>
      <c r="AN6" s="76">
        <v>0.20842255361061099</v>
      </c>
      <c r="AO6" s="76">
        <v>109625.38655455</v>
      </c>
      <c r="AP6" s="76">
        <v>116.306640251909</v>
      </c>
      <c r="AQ6" s="76">
        <v>292.10840414827402</v>
      </c>
      <c r="AR6" s="76">
        <v>2086.1923720839</v>
      </c>
      <c r="AS6" s="76">
        <v>1171.83429003775</v>
      </c>
      <c r="AT6" s="66">
        <v>-2086.1923720839</v>
      </c>
      <c r="AU6" s="83">
        <f t="shared" ref="AU6:AU37" si="2">AL6/AK6</f>
        <v>0.68294712213349029</v>
      </c>
    </row>
    <row r="7" spans="1:48" ht="15.75" customHeight="1" x14ac:dyDescent="0.6">
      <c r="B7" t="s">
        <v>19</v>
      </c>
      <c r="C7">
        <f>G6/G17</f>
        <v>0.66666666666666674</v>
      </c>
      <c r="E7">
        <v>2.0106192982974699E-4</v>
      </c>
      <c r="F7" s="26">
        <f t="shared" si="1"/>
        <v>1.6000000000000011E-2</v>
      </c>
      <c r="H7" s="73">
        <f t="shared" ref="H7:H16" si="3">H6+1</f>
        <v>2</v>
      </c>
      <c r="I7">
        <v>0.25</v>
      </c>
      <c r="J7">
        <v>10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72">
        <v>3.4720000000000001E-12</v>
      </c>
      <c r="U7" s="72">
        <v>6.3629999999999995E-8</v>
      </c>
      <c r="V7">
        <v>1.20774</v>
      </c>
      <c r="W7" s="82">
        <f t="shared" ref="W7:W70" si="4">F7</f>
        <v>1.6000000000000011E-2</v>
      </c>
      <c r="X7">
        <v>47948682.664857604</v>
      </c>
      <c r="Y7">
        <v>-50</v>
      </c>
      <c r="Z7">
        <v>4</v>
      </c>
      <c r="AA7">
        <v>0.114</v>
      </c>
      <c r="AB7">
        <v>0.02</v>
      </c>
      <c r="AC7">
        <v>0.66184172808055297</v>
      </c>
      <c r="AD7">
        <v>0.18921814642163101</v>
      </c>
      <c r="AE7">
        <v>1.3157875018243499</v>
      </c>
      <c r="AF7">
        <v>0.55019153253743902</v>
      </c>
      <c r="AG7">
        <v>1.5759937025669299</v>
      </c>
      <c r="AH7">
        <v>1.5760204457482301</v>
      </c>
      <c r="AI7" s="18">
        <v>0.126843664923002</v>
      </c>
      <c r="AJ7" s="18">
        <v>0.85229851858693095</v>
      </c>
      <c r="AK7">
        <v>0.66184172808055297</v>
      </c>
      <c r="AL7">
        <v>0.18921814642163101</v>
      </c>
      <c r="AM7">
        <v>828.859344679885</v>
      </c>
      <c r="AN7">
        <v>0.47262358165892199</v>
      </c>
      <c r="AO7">
        <v>48680.530562217697</v>
      </c>
      <c r="AP7">
        <v>85.004350881199997</v>
      </c>
      <c r="AQ7">
        <v>235.78935089469201</v>
      </c>
      <c r="AR7">
        <v>1647.3335063556499</v>
      </c>
      <c r="AS7">
        <v>855.94675212413301</v>
      </c>
      <c r="AT7">
        <v>-1647.3335063556499</v>
      </c>
      <c r="AU7" s="71">
        <f t="shared" si="2"/>
        <v>0.2858963682607229</v>
      </c>
    </row>
    <row r="8" spans="1:48" ht="15.75" customHeight="1" x14ac:dyDescent="0.6">
      <c r="E8">
        <v>2.54469004940773E-4</v>
      </c>
      <c r="F8" s="26">
        <f t="shared" si="1"/>
        <v>1.7999999999999992E-2</v>
      </c>
      <c r="H8" s="73">
        <f t="shared" si="3"/>
        <v>3</v>
      </c>
      <c r="I8">
        <v>0.25</v>
      </c>
      <c r="J8">
        <v>10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72">
        <v>3.4720000000000001E-12</v>
      </c>
      <c r="U8" s="72">
        <v>6.3629999999999995E-8</v>
      </c>
      <c r="V8">
        <v>1.20774</v>
      </c>
      <c r="W8" s="82">
        <f t="shared" si="4"/>
        <v>1.7999999999999992E-2</v>
      </c>
      <c r="X8">
        <v>60685051.497710504</v>
      </c>
      <c r="Y8">
        <v>-50</v>
      </c>
      <c r="Z8">
        <v>4</v>
      </c>
      <c r="AA8">
        <v>0.114</v>
      </c>
      <c r="AB8">
        <v>0.02</v>
      </c>
      <c r="AC8">
        <v>0.66789741962373494</v>
      </c>
      <c r="AD8">
        <v>9.8985613606591305E-2</v>
      </c>
      <c r="AE8">
        <v>1.3157874429615499</v>
      </c>
      <c r="AF8">
        <v>0.55650520523538904</v>
      </c>
      <c r="AG8">
        <v>1.57586361625402</v>
      </c>
      <c r="AH8">
        <v>1.5758598824000101</v>
      </c>
      <c r="AI8" s="18">
        <v>6.6029262821198004E-2</v>
      </c>
      <c r="AJ8" s="18">
        <v>0.84490852561880103</v>
      </c>
      <c r="AK8">
        <v>0.66789741962373494</v>
      </c>
      <c r="AL8">
        <v>9.8985613606591305E-2</v>
      </c>
      <c r="AM8">
        <v>1233.58825968868</v>
      </c>
      <c r="AN8">
        <v>0.56891180601714397</v>
      </c>
      <c r="AO8">
        <v>40874.968357581398</v>
      </c>
      <c r="AP8">
        <v>77.738699139249206</v>
      </c>
      <c r="AQ8">
        <v>216.154255567767</v>
      </c>
      <c r="AR8">
        <v>1496.3497327714699</v>
      </c>
      <c r="AS8">
        <v>775.91007490487902</v>
      </c>
      <c r="AT8">
        <v>-1496.3497327714699</v>
      </c>
      <c r="AU8" s="71">
        <f t="shared" si="2"/>
        <v>0.14820481513816239</v>
      </c>
    </row>
    <row r="9" spans="1:48" ht="15.75" customHeight="1" x14ac:dyDescent="0.6">
      <c r="E9">
        <v>3.1415926535897898E-4</v>
      </c>
      <c r="F9" s="26">
        <f t="shared" si="1"/>
        <v>1.999999999999999E-2</v>
      </c>
      <c r="H9" s="73">
        <f t="shared" si="3"/>
        <v>4</v>
      </c>
      <c r="I9">
        <v>0.25</v>
      </c>
      <c r="J9">
        <v>10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72">
        <v>3.4720000000000001E-12</v>
      </c>
      <c r="U9" s="72">
        <v>6.3629999999999995E-8</v>
      </c>
      <c r="V9">
        <v>1.20774</v>
      </c>
      <c r="W9" s="82">
        <f t="shared" si="4"/>
        <v>1.999999999999999E-2</v>
      </c>
      <c r="X9">
        <v>74919816.6638401</v>
      </c>
      <c r="Y9">
        <v>-50</v>
      </c>
      <c r="Z9">
        <v>4</v>
      </c>
      <c r="AA9">
        <v>0.114</v>
      </c>
      <c r="AB9">
        <v>0.02</v>
      </c>
      <c r="AC9">
        <v>0.68001133937761005</v>
      </c>
      <c r="AD9">
        <v>2.7482068999666601E-2</v>
      </c>
      <c r="AE9">
        <v>1.32117427566478</v>
      </c>
      <c r="AF9">
        <v>0.56355749901776397</v>
      </c>
      <c r="AG9">
        <v>1.57593828743347</v>
      </c>
      <c r="AH9">
        <v>1.57597590930127</v>
      </c>
      <c r="AI9" s="18">
        <v>1.70857409939064E-2</v>
      </c>
      <c r="AJ9" s="18">
        <v>0.84039421167500095</v>
      </c>
      <c r="AK9">
        <v>0.68001133937761005</v>
      </c>
      <c r="AL9">
        <v>2.7482068999666601E-2</v>
      </c>
      <c r="AM9">
        <v>1847.30979915885</v>
      </c>
      <c r="AN9">
        <v>0.65252927037794195</v>
      </c>
      <c r="AO9">
        <v>36396.372017751499</v>
      </c>
      <c r="AP9">
        <v>70.640287622303802</v>
      </c>
      <c r="AQ9">
        <v>196.603145752286</v>
      </c>
      <c r="AR9">
        <v>1359.7489914248699</v>
      </c>
      <c r="AS9">
        <v>690.93197767855702</v>
      </c>
      <c r="AT9">
        <v>-1359.7489914248699</v>
      </c>
      <c r="AU9" s="71">
        <f t="shared" si="2"/>
        <v>4.0414133424333705E-2</v>
      </c>
    </row>
    <row r="10" spans="1:48" ht="15.75" customHeight="1" x14ac:dyDescent="0.6">
      <c r="E10">
        <v>6.6051985541725399E-4</v>
      </c>
      <c r="F10" s="26">
        <f t="shared" si="1"/>
        <v>2.8999999999999998E-2</v>
      </c>
      <c r="H10" s="73">
        <f t="shared" si="3"/>
        <v>5</v>
      </c>
      <c r="I10">
        <v>0.25</v>
      </c>
      <c r="J10">
        <v>10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72">
        <v>3.4720000000000001E-12</v>
      </c>
      <c r="U10" s="72">
        <v>6.3629999999999995E-8</v>
      </c>
      <c r="V10">
        <v>1.20774</v>
      </c>
      <c r="W10" s="82">
        <f t="shared" si="4"/>
        <v>2.8999999999999998E-2</v>
      </c>
      <c r="X10">
        <v>157518914.53572401</v>
      </c>
      <c r="Y10">
        <v>-50</v>
      </c>
      <c r="Z10">
        <v>4</v>
      </c>
      <c r="AA10">
        <v>0.114</v>
      </c>
      <c r="AB10">
        <v>0.02</v>
      </c>
      <c r="AC10">
        <v>0.65885666694908895</v>
      </c>
      <c r="AD10" s="18">
        <v>1.5460895228892201E-6</v>
      </c>
      <c r="AE10">
        <v>1.31578745392476</v>
      </c>
      <c r="AF10">
        <v>0.55645278670806197</v>
      </c>
      <c r="AG10">
        <v>1.57583748512518</v>
      </c>
      <c r="AH10">
        <v>1.57583848492671</v>
      </c>
      <c r="AI10" s="18">
        <v>1.0340302363864799E-6</v>
      </c>
      <c r="AJ10">
        <v>0.93491255567623999</v>
      </c>
      <c r="AK10">
        <v>0.65885666694908895</v>
      </c>
      <c r="AL10" s="18">
        <v>1.5460895228892201E-6</v>
      </c>
      <c r="AM10">
        <v>0</v>
      </c>
      <c r="AN10">
        <v>0.65885512085956499</v>
      </c>
      <c r="AO10">
        <v>35000.082132067597</v>
      </c>
      <c r="AP10">
        <v>32.402997057993403</v>
      </c>
      <c r="AQ10">
        <v>78.809212604925094</v>
      </c>
      <c r="AR10">
        <v>634.43674404300305</v>
      </c>
      <c r="AS10">
        <v>325.37890627940902</v>
      </c>
      <c r="AT10">
        <v>-634.43674404300305</v>
      </c>
      <c r="AU10" s="71">
        <f t="shared" si="2"/>
        <v>2.3466249951579973E-6</v>
      </c>
    </row>
    <row r="11" spans="1:48" ht="15.75" customHeight="1" x14ac:dyDescent="0.6">
      <c r="E11">
        <v>8.0424771931898698E-4</v>
      </c>
      <c r="F11" s="26">
        <f t="shared" si="1"/>
        <v>3.2000000000000001E-2</v>
      </c>
      <c r="H11" s="73">
        <f t="shared" si="3"/>
        <v>6</v>
      </c>
      <c r="I11">
        <v>0.25</v>
      </c>
      <c r="J11">
        <v>10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72">
        <v>3.4720000000000001E-12</v>
      </c>
      <c r="U11" s="72">
        <v>6.3629999999999995E-8</v>
      </c>
      <c r="V11">
        <v>1.20774</v>
      </c>
      <c r="W11" s="82">
        <f t="shared" si="4"/>
        <v>3.2000000000000001E-2</v>
      </c>
      <c r="X11">
        <v>191794730.65943101</v>
      </c>
      <c r="Y11">
        <v>-50</v>
      </c>
      <c r="Z11">
        <v>4</v>
      </c>
      <c r="AA11">
        <v>0.114</v>
      </c>
      <c r="AB11">
        <v>0.02</v>
      </c>
      <c r="AC11">
        <v>0.66141519802415605</v>
      </c>
      <c r="AD11" s="18">
        <v>1.2747166613233E-6</v>
      </c>
      <c r="AE11">
        <v>1.31578750936162</v>
      </c>
      <c r="AF11">
        <v>0.56493986193985302</v>
      </c>
      <c r="AG11">
        <v>1.57585724364886</v>
      </c>
      <c r="AH11">
        <v>1.5758714338291799</v>
      </c>
      <c r="AI11" s="18">
        <v>8.3957712004745797E-7</v>
      </c>
      <c r="AJ11">
        <v>1.01774356807613</v>
      </c>
      <c r="AK11">
        <v>0.66141519802415605</v>
      </c>
      <c r="AL11" s="18">
        <v>1.2747166613233E-6</v>
      </c>
      <c r="AM11">
        <v>0</v>
      </c>
      <c r="AN11">
        <v>0.66141392330749504</v>
      </c>
      <c r="AO11">
        <v>35000.067454103402</v>
      </c>
      <c r="AP11">
        <v>26.056270133484201</v>
      </c>
      <c r="AQ11">
        <v>69.219721463671902</v>
      </c>
      <c r="AR11">
        <v>563.48095642725104</v>
      </c>
      <c r="AS11">
        <v>258.70931988397598</v>
      </c>
      <c r="AT11">
        <v>-563.48095642725104</v>
      </c>
      <c r="AU11" s="71">
        <f t="shared" si="2"/>
        <v>1.9272563816665508E-6</v>
      </c>
    </row>
    <row r="12" spans="1:48" ht="15.75" customHeight="1" x14ac:dyDescent="0.6">
      <c r="E12">
        <v>8.5529859993982102E-4</v>
      </c>
      <c r="F12" s="26">
        <f t="shared" si="1"/>
        <v>3.2999999999999995E-2</v>
      </c>
      <c r="H12" s="73">
        <f t="shared" si="3"/>
        <v>7</v>
      </c>
      <c r="I12">
        <v>0.25</v>
      </c>
      <c r="J12">
        <v>10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72">
        <v>3.4720000000000001E-12</v>
      </c>
      <c r="U12" s="72">
        <v>6.3629999999999995E-8</v>
      </c>
      <c r="V12">
        <v>1.20774</v>
      </c>
      <c r="W12" s="82">
        <f t="shared" si="4"/>
        <v>3.2999999999999995E-2</v>
      </c>
      <c r="X12">
        <v>203969200.86730501</v>
      </c>
      <c r="Y12">
        <v>-50</v>
      </c>
      <c r="Z12">
        <v>4</v>
      </c>
      <c r="AA12">
        <v>0.114</v>
      </c>
      <c r="AB12">
        <v>0.02</v>
      </c>
      <c r="AC12">
        <v>0.65858350042112201</v>
      </c>
      <c r="AD12" s="18">
        <v>1.1934996666808101E-6</v>
      </c>
      <c r="AE12">
        <v>1.3157874807680201</v>
      </c>
      <c r="AF12">
        <v>0.551620645786844</v>
      </c>
      <c r="AG12">
        <v>1.5759037775411799</v>
      </c>
      <c r="AH12">
        <v>1.5759293410163999</v>
      </c>
      <c r="AI12" s="18">
        <v>7.8800316594013601E-7</v>
      </c>
      <c r="AJ12">
        <v>1.05362357774283</v>
      </c>
      <c r="AK12">
        <v>0.65858350042112201</v>
      </c>
      <c r="AL12" s="18">
        <v>1.1934996666808101E-6</v>
      </c>
      <c r="AM12">
        <v>0</v>
      </c>
      <c r="AN12">
        <v>0.65858230692145403</v>
      </c>
      <c r="AO12">
        <v>35000.063427893401</v>
      </c>
      <c r="AP12">
        <v>27.951035128729799</v>
      </c>
      <c r="AQ12">
        <v>67.090424855059396</v>
      </c>
      <c r="AR12">
        <v>546.90093543656803</v>
      </c>
      <c r="AS12">
        <v>280.24913935299702</v>
      </c>
      <c r="AT12">
        <v>-546.90093543656803</v>
      </c>
      <c r="AU12" s="71">
        <f t="shared" si="2"/>
        <v>1.8122222404868076E-6</v>
      </c>
    </row>
    <row r="13" spans="1:48" ht="15.75" customHeight="1" x14ac:dyDescent="0.6">
      <c r="E13">
        <v>1.2566370614359201E-3</v>
      </c>
      <c r="F13" s="26">
        <f t="shared" si="1"/>
        <v>4.0000000000000042E-2</v>
      </c>
      <c r="H13" s="73">
        <f t="shared" si="3"/>
        <v>8</v>
      </c>
      <c r="I13">
        <v>0.25</v>
      </c>
      <c r="J13">
        <v>10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72">
        <v>3.4720000000000001E-12</v>
      </c>
      <c r="U13" s="72">
        <v>6.3629999999999995E-8</v>
      </c>
      <c r="V13">
        <v>1.20774</v>
      </c>
      <c r="W13" s="82">
        <f t="shared" si="4"/>
        <v>4.0000000000000042E-2</v>
      </c>
      <c r="X13">
        <v>299679266.65535998</v>
      </c>
      <c r="Y13">
        <v>-50</v>
      </c>
      <c r="Z13">
        <v>4</v>
      </c>
      <c r="AA13">
        <v>0.114</v>
      </c>
      <c r="AB13">
        <v>0.02</v>
      </c>
      <c r="AC13">
        <v>0.71234887233404398</v>
      </c>
      <c r="AD13" s="18">
        <v>8.7864142005201899E-7</v>
      </c>
      <c r="AE13">
        <v>1.31578745004463</v>
      </c>
      <c r="AF13">
        <v>0.55833584621876697</v>
      </c>
      <c r="AG13">
        <v>1.5759088571975599</v>
      </c>
      <c r="AH13">
        <v>1.57593882976319</v>
      </c>
      <c r="AI13" s="18">
        <v>5.3285444942691398E-7</v>
      </c>
      <c r="AJ13">
        <v>1.3467380214417799</v>
      </c>
      <c r="AK13">
        <v>0.71234887233404398</v>
      </c>
      <c r="AL13" s="18">
        <v>8.7864142005201899E-7</v>
      </c>
      <c r="AM13">
        <v>0</v>
      </c>
      <c r="AN13">
        <v>0.71234799369262503</v>
      </c>
      <c r="AO13">
        <v>35000.043170543002</v>
      </c>
      <c r="AP13">
        <v>25.413089642190599</v>
      </c>
      <c r="AQ13">
        <v>59.909127302808301</v>
      </c>
      <c r="AR13">
        <v>461.330134423787</v>
      </c>
      <c r="AS13">
        <v>249.74219812460899</v>
      </c>
      <c r="AT13">
        <v>-461.330134423787</v>
      </c>
      <c r="AU13" s="71">
        <f t="shared" si="2"/>
        <v>1.233442564698825E-6</v>
      </c>
    </row>
    <row r="14" spans="1:48" ht="15.75" customHeight="1" x14ac:dyDescent="0.6">
      <c r="E14">
        <v>1.73494454294496E-3</v>
      </c>
      <c r="F14" s="26">
        <f t="shared" si="1"/>
        <v>4.6999999999999952E-2</v>
      </c>
      <c r="H14" s="73">
        <f t="shared" si="3"/>
        <v>9</v>
      </c>
      <c r="I14">
        <v>0.25</v>
      </c>
      <c r="J14">
        <v>10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72">
        <v>3.4720000000000001E-12</v>
      </c>
      <c r="U14" s="72">
        <v>6.3629999999999995E-8</v>
      </c>
      <c r="V14">
        <v>1.20774</v>
      </c>
      <c r="W14" s="82">
        <f t="shared" si="4"/>
        <v>4.6999999999999952E-2</v>
      </c>
      <c r="X14">
        <v>413744687.526057</v>
      </c>
      <c r="Y14">
        <v>-50</v>
      </c>
      <c r="Z14">
        <v>4</v>
      </c>
      <c r="AA14">
        <v>0.114</v>
      </c>
      <c r="AB14">
        <v>0.02</v>
      </c>
      <c r="AC14">
        <v>0.76965783464477799</v>
      </c>
      <c r="AD14" s="18">
        <v>6.87607578356912E-7</v>
      </c>
      <c r="AE14">
        <v>1.3157874640052001</v>
      </c>
      <c r="AF14">
        <v>0.55599986402326196</v>
      </c>
      <c r="AG14">
        <v>1.5759231809135099</v>
      </c>
      <c r="AH14">
        <v>1.57594885575819</v>
      </c>
      <c r="AI14" s="18">
        <v>3.84709109241979E-7</v>
      </c>
      <c r="AJ14">
        <v>1.61447650676362</v>
      </c>
      <c r="AK14">
        <v>0.76965783464477799</v>
      </c>
      <c r="AL14" s="18">
        <v>6.87607578356912E-7</v>
      </c>
      <c r="AM14">
        <v>0</v>
      </c>
      <c r="AN14">
        <v>0.76965714703720001</v>
      </c>
      <c r="AO14">
        <v>35000.031268812803</v>
      </c>
      <c r="AP14">
        <v>24.695163131822898</v>
      </c>
      <c r="AQ14">
        <v>55.960591926027298</v>
      </c>
      <c r="AR14">
        <v>398.43228281870898</v>
      </c>
      <c r="AS14">
        <v>242.808252100196</v>
      </c>
      <c r="AT14">
        <v>-398.43228281870898</v>
      </c>
      <c r="AU14" s="71">
        <f t="shared" si="2"/>
        <v>8.9339385296359022E-7</v>
      </c>
    </row>
    <row r="15" spans="1:48" ht="15.75" customHeight="1" x14ac:dyDescent="0.6">
      <c r="E15">
        <v>3.1172453105244701E-3</v>
      </c>
      <c r="F15" s="26">
        <f t="shared" si="1"/>
        <v>6.2999999999999987E-2</v>
      </c>
      <c r="H15" s="73">
        <f t="shared" si="3"/>
        <v>10</v>
      </c>
      <c r="I15">
        <v>0.25</v>
      </c>
      <c r="J15">
        <v>10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72">
        <v>3.4720000000000001E-12</v>
      </c>
      <c r="U15" s="72">
        <v>6.3629999999999995E-8</v>
      </c>
      <c r="V15">
        <v>1.20774</v>
      </c>
      <c r="W15" s="82">
        <f t="shared" si="4"/>
        <v>6.2999999999999987E-2</v>
      </c>
      <c r="X15">
        <v>743391880.84695303</v>
      </c>
      <c r="Y15">
        <v>-50</v>
      </c>
      <c r="Z15">
        <v>4</v>
      </c>
      <c r="AA15">
        <v>0.114</v>
      </c>
      <c r="AB15">
        <v>0.02</v>
      </c>
      <c r="AC15">
        <v>0.83798777591866902</v>
      </c>
      <c r="AD15" s="18">
        <v>4.16671651474904E-7</v>
      </c>
      <c r="AE15">
        <v>1.3157873843875101</v>
      </c>
      <c r="AF15">
        <v>0.56108595457097798</v>
      </c>
      <c r="AG15">
        <v>1.5758209291829499</v>
      </c>
      <c r="AH15">
        <v>1.5758371132506399</v>
      </c>
      <c r="AI15" s="18">
        <v>2.1395650883408899E-7</v>
      </c>
      <c r="AJ15">
        <v>2.2567856534459998</v>
      </c>
      <c r="AK15">
        <v>0.83798777591866902</v>
      </c>
      <c r="AL15" s="18">
        <v>4.16671651474904E-7</v>
      </c>
      <c r="AM15">
        <v>0</v>
      </c>
      <c r="AN15">
        <v>0.83798735924701695</v>
      </c>
      <c r="AO15">
        <v>35000.017403016398</v>
      </c>
      <c r="AP15">
        <v>22.6488333931953</v>
      </c>
      <c r="AQ15">
        <v>48.080338530457603</v>
      </c>
      <c r="AR15">
        <v>313.34668445525801</v>
      </c>
      <c r="AS15">
        <v>222.81378634307899</v>
      </c>
      <c r="AT15">
        <v>-313.34668445525801</v>
      </c>
      <c r="AU15" s="71">
        <f t="shared" si="2"/>
        <v>4.9722879431995932E-7</v>
      </c>
    </row>
    <row r="16" spans="1:48" ht="15.75" customHeight="1" thickBot="1" x14ac:dyDescent="0.75">
      <c r="E16" s="67">
        <v>1.22718463030851E-2</v>
      </c>
      <c r="F16" s="26">
        <f t="shared" si="1"/>
        <v>0.12499999999999985</v>
      </c>
      <c r="H16" s="69">
        <f t="shared" si="3"/>
        <v>11</v>
      </c>
      <c r="I16" s="67">
        <v>0.25</v>
      </c>
      <c r="J16" s="67">
        <v>10</v>
      </c>
      <c r="K16" s="67">
        <v>0.48244140000000002</v>
      </c>
      <c r="L16" s="67">
        <v>1.946567E-3</v>
      </c>
      <c r="M16" s="67">
        <v>9.7328349999999998E-4</v>
      </c>
      <c r="N16" s="67">
        <v>7</v>
      </c>
      <c r="O16" s="67">
        <v>2.8260000000000001</v>
      </c>
      <c r="P16" s="67">
        <v>1.946567E-3</v>
      </c>
      <c r="Q16" s="67">
        <v>9.7328349999999998E-4</v>
      </c>
      <c r="R16" s="67">
        <v>7</v>
      </c>
      <c r="S16" s="67">
        <v>2.8260000000000001</v>
      </c>
      <c r="T16" s="68">
        <v>3.4720000000000001E-12</v>
      </c>
      <c r="U16" s="68">
        <v>6.3629999999999995E-8</v>
      </c>
      <c r="V16" s="67">
        <v>1.20774</v>
      </c>
      <c r="W16" s="82">
        <f t="shared" si="4"/>
        <v>0.12499999999999985</v>
      </c>
      <c r="X16" s="67">
        <v>2926555338.4312501</v>
      </c>
      <c r="Y16" s="67">
        <v>-50</v>
      </c>
      <c r="Z16" s="67">
        <v>4</v>
      </c>
      <c r="AA16" s="67">
        <v>0.114</v>
      </c>
      <c r="AB16" s="67">
        <v>0.02</v>
      </c>
      <c r="AC16" s="67">
        <v>0.86087755760060802</v>
      </c>
      <c r="AD16" s="68">
        <v>1.0872916532342901E-7</v>
      </c>
      <c r="AE16" s="67">
        <v>1.31578743748589</v>
      </c>
      <c r="AF16" s="67">
        <v>0.55782740866436997</v>
      </c>
      <c r="AG16" s="67">
        <v>1.57587268664955</v>
      </c>
      <c r="AH16" s="67">
        <v>1.5758875506700001</v>
      </c>
      <c r="AI16" s="68">
        <v>5.6288861349693E-8</v>
      </c>
      <c r="AJ16" s="67">
        <v>3.1889709291361599</v>
      </c>
      <c r="AK16" s="67">
        <v>0.86087755760060802</v>
      </c>
      <c r="AL16" s="68">
        <v>1.0872916532342901E-7</v>
      </c>
      <c r="AM16" s="67">
        <v>0</v>
      </c>
      <c r="AN16" s="67">
        <v>0.86087744887144302</v>
      </c>
      <c r="AO16" s="67">
        <v>35000.004420514</v>
      </c>
      <c r="AP16" s="67">
        <v>19.9729897708092</v>
      </c>
      <c r="AQ16" s="67">
        <v>33.931672236348398</v>
      </c>
      <c r="AR16" s="67">
        <v>218.887841008751</v>
      </c>
      <c r="AS16" s="67">
        <v>202.065652303783</v>
      </c>
      <c r="AT16" s="67">
        <v>-218.887841008751</v>
      </c>
      <c r="AU16" s="80">
        <f t="shared" si="2"/>
        <v>1.263003830956787E-7</v>
      </c>
    </row>
    <row r="17" spans="2:47" ht="32" customHeight="1" x14ac:dyDescent="0.95">
      <c r="B17" t="s">
        <v>20</v>
      </c>
      <c r="C17">
        <f>AR17/AR28</f>
        <v>0.76069760115148966</v>
      </c>
      <c r="E17" s="77">
        <v>7.85398163397448E-5</v>
      </c>
      <c r="F17" s="26">
        <f t="shared" si="1"/>
        <v>9.9999999999999985E-3</v>
      </c>
      <c r="G17" s="79">
        <f>AB17</f>
        <v>0.03</v>
      </c>
      <c r="H17" s="78">
        <v>1</v>
      </c>
      <c r="I17" s="76">
        <v>0.25</v>
      </c>
      <c r="J17" s="76">
        <v>10</v>
      </c>
      <c r="K17" s="76">
        <v>0.48244140000000002</v>
      </c>
      <c r="L17" s="76">
        <v>1.946567E-3</v>
      </c>
      <c r="M17" s="76">
        <v>9.7328349999999998E-4</v>
      </c>
      <c r="N17" s="76">
        <v>7</v>
      </c>
      <c r="O17" s="76">
        <v>2.8260000000000001</v>
      </c>
      <c r="P17" s="76">
        <v>1.946567E-3</v>
      </c>
      <c r="Q17" s="76">
        <v>9.7328349999999998E-4</v>
      </c>
      <c r="R17" s="76">
        <v>7</v>
      </c>
      <c r="S17" s="76">
        <v>2.8260000000000001</v>
      </c>
      <c r="T17" s="77">
        <v>3.4720000000000001E-12</v>
      </c>
      <c r="U17" s="77">
        <v>6.3629999999999995E-8</v>
      </c>
      <c r="V17" s="76">
        <v>1.20774</v>
      </c>
      <c r="W17" s="82">
        <f t="shared" si="4"/>
        <v>9.9999999999999985E-3</v>
      </c>
      <c r="X17" s="76">
        <v>18729954.165959999</v>
      </c>
      <c r="Y17" s="76">
        <v>-50</v>
      </c>
      <c r="Z17" s="76">
        <v>4</v>
      </c>
      <c r="AA17" s="76">
        <v>0.114</v>
      </c>
      <c r="AB17" s="76">
        <v>0.03</v>
      </c>
      <c r="AC17" s="76">
        <v>0.92155452797771298</v>
      </c>
      <c r="AD17" s="76">
        <v>0.69328876385676697</v>
      </c>
      <c r="AE17" s="76">
        <v>1.3157874378677601</v>
      </c>
      <c r="AF17" s="76">
        <v>0.54389978061831801</v>
      </c>
      <c r="AG17" s="76">
        <v>2.3637964304561798</v>
      </c>
      <c r="AH17" s="76">
        <v>2.3638730396882601</v>
      </c>
      <c r="AI17" s="77">
        <v>0.44586698029469402</v>
      </c>
      <c r="AJ17" s="77">
        <v>1.2304679063545201</v>
      </c>
      <c r="AK17" s="76">
        <v>0.92155452797771298</v>
      </c>
      <c r="AL17" s="76">
        <v>0.69328876385676697</v>
      </c>
      <c r="AM17" s="76">
        <v>231.095652299812</v>
      </c>
      <c r="AN17" s="76">
        <v>0.22826576412094701</v>
      </c>
      <c r="AO17" s="76">
        <v>140598.946684786</v>
      </c>
      <c r="AP17" s="76">
        <v>186.10506113374299</v>
      </c>
      <c r="AQ17" s="76">
        <v>520.10049846719801</v>
      </c>
      <c r="AR17" s="76">
        <v>3743.5298176966198</v>
      </c>
      <c r="AS17" s="76">
        <v>1869.27181331923</v>
      </c>
      <c r="AT17" s="76">
        <v>-3743.5298176966198</v>
      </c>
      <c r="AU17" s="75">
        <f t="shared" si="2"/>
        <v>0.75230357272308201</v>
      </c>
    </row>
    <row r="18" spans="2:47" ht="15.75" customHeight="1" x14ac:dyDescent="0.6">
      <c r="B18" t="s">
        <v>19</v>
      </c>
      <c r="C18">
        <f>G17/G28</f>
        <v>0.75</v>
      </c>
      <c r="E18">
        <v>2.0106192982974699E-4</v>
      </c>
      <c r="F18" s="26">
        <f t="shared" si="1"/>
        <v>1.6000000000000011E-2</v>
      </c>
      <c r="H18" s="73">
        <f t="shared" ref="H18:H27" si="5">H17+1</f>
        <v>2</v>
      </c>
      <c r="I18">
        <v>0.25</v>
      </c>
      <c r="J18">
        <v>10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72">
        <v>3.4720000000000001E-12</v>
      </c>
      <c r="U18" s="72">
        <v>6.3629999999999995E-8</v>
      </c>
      <c r="V18">
        <v>1.20774</v>
      </c>
      <c r="W18" s="82">
        <f t="shared" si="4"/>
        <v>1.6000000000000011E-2</v>
      </c>
      <c r="X18">
        <v>47948682.664857604</v>
      </c>
      <c r="Y18">
        <v>-50</v>
      </c>
      <c r="Z18">
        <v>4</v>
      </c>
      <c r="AA18">
        <v>0.114</v>
      </c>
      <c r="AB18">
        <v>0.03</v>
      </c>
      <c r="AC18">
        <v>0.98518691486072796</v>
      </c>
      <c r="AD18">
        <v>0.45170340648829399</v>
      </c>
      <c r="AE18">
        <v>1.3157874866417301</v>
      </c>
      <c r="AF18">
        <v>0.56162985806795496</v>
      </c>
      <c r="AG18">
        <v>2.36364590540098</v>
      </c>
      <c r="AH18">
        <v>2.3636898844838998</v>
      </c>
      <c r="AI18" s="18">
        <v>0.29986963977448899</v>
      </c>
      <c r="AJ18" s="18">
        <v>1.39299260055271</v>
      </c>
      <c r="AK18">
        <v>0.98518691486072796</v>
      </c>
      <c r="AL18">
        <v>0.45170340648829399</v>
      </c>
      <c r="AM18">
        <v>353.14033433775597</v>
      </c>
      <c r="AN18">
        <v>0.53348350837243297</v>
      </c>
      <c r="AO18">
        <v>64335.510222578203</v>
      </c>
      <c r="AP18">
        <v>169.484896566549</v>
      </c>
      <c r="AQ18">
        <v>429.12497041590098</v>
      </c>
      <c r="AR18">
        <v>3252.8812487001801</v>
      </c>
      <c r="AS18">
        <v>1683.2892428487301</v>
      </c>
      <c r="AT18">
        <v>-3252.8812487001801</v>
      </c>
      <c r="AU18" s="71">
        <f t="shared" si="2"/>
        <v>0.45849513394333863</v>
      </c>
    </row>
    <row r="19" spans="2:47" ht="15.75" customHeight="1" x14ac:dyDescent="0.6">
      <c r="E19">
        <v>2.54469004940773E-4</v>
      </c>
      <c r="F19" s="26">
        <f t="shared" si="1"/>
        <v>1.7999999999999992E-2</v>
      </c>
      <c r="H19" s="73">
        <f t="shared" si="5"/>
        <v>3</v>
      </c>
      <c r="I19">
        <v>0.25</v>
      </c>
      <c r="J19">
        <v>10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72">
        <v>3.4720000000000001E-12</v>
      </c>
      <c r="U19" s="72">
        <v>6.3629999999999995E-8</v>
      </c>
      <c r="V19">
        <v>1.20774</v>
      </c>
      <c r="W19" s="82">
        <f t="shared" si="4"/>
        <v>1.7999999999999992E-2</v>
      </c>
      <c r="X19">
        <v>60685051.497710504</v>
      </c>
      <c r="Y19">
        <v>-50</v>
      </c>
      <c r="Z19">
        <v>4</v>
      </c>
      <c r="AA19">
        <v>0.114</v>
      </c>
      <c r="AB19">
        <v>0.03</v>
      </c>
      <c r="AC19">
        <v>0.98419735297972899</v>
      </c>
      <c r="AD19">
        <v>0.34066663498422001</v>
      </c>
      <c r="AE19">
        <v>1.31578745791467</v>
      </c>
      <c r="AF19">
        <v>0.56121718259989195</v>
      </c>
      <c r="AG19">
        <v>2.3636614578575501</v>
      </c>
      <c r="AH19">
        <v>2.36368117494633</v>
      </c>
      <c r="AI19" s="18">
        <v>0.22698242207327601</v>
      </c>
      <c r="AJ19" s="18">
        <v>1.3533901350684101</v>
      </c>
      <c r="AK19">
        <v>0.98419735297972899</v>
      </c>
      <c r="AL19">
        <v>0.34066663498422001</v>
      </c>
      <c r="AM19">
        <v>466.137556793231</v>
      </c>
      <c r="AN19">
        <v>0.64353071799550898</v>
      </c>
      <c r="AO19">
        <v>53281.105294801899</v>
      </c>
      <c r="AP19">
        <v>145.652803099191</v>
      </c>
      <c r="AQ19">
        <v>391.06452430099199</v>
      </c>
      <c r="AR19">
        <v>2934.4657381982802</v>
      </c>
      <c r="AS19">
        <v>1443.37303675575</v>
      </c>
      <c r="AT19">
        <v>-2934.4657381982802</v>
      </c>
      <c r="AU19" s="71">
        <f t="shared" si="2"/>
        <v>0.3461365080416311</v>
      </c>
    </row>
    <row r="20" spans="2:47" ht="15.75" customHeight="1" x14ac:dyDescent="0.6">
      <c r="E20">
        <v>3.1415926535897898E-4</v>
      </c>
      <c r="F20" s="26">
        <f t="shared" si="1"/>
        <v>1.999999999999999E-2</v>
      </c>
      <c r="H20" s="73">
        <f t="shared" si="5"/>
        <v>4</v>
      </c>
      <c r="I20">
        <v>0.25</v>
      </c>
      <c r="J20">
        <v>10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72">
        <v>3.4720000000000001E-12</v>
      </c>
      <c r="U20" s="72">
        <v>6.3629999999999995E-8</v>
      </c>
      <c r="V20">
        <v>1.20774</v>
      </c>
      <c r="W20" s="82">
        <f t="shared" si="4"/>
        <v>1.999999999999999E-2</v>
      </c>
      <c r="X20">
        <v>74919816.6638401</v>
      </c>
      <c r="Y20">
        <v>-50</v>
      </c>
      <c r="Z20">
        <v>4</v>
      </c>
      <c r="AA20">
        <v>0.114</v>
      </c>
      <c r="AB20">
        <v>0.03</v>
      </c>
      <c r="AC20">
        <v>0.98964408808191495</v>
      </c>
      <c r="AD20">
        <v>0.23444506589810701</v>
      </c>
      <c r="AE20">
        <v>1.31578748670738</v>
      </c>
      <c r="AF20">
        <v>0.56062118475602796</v>
      </c>
      <c r="AG20">
        <v>2.3636983828052598</v>
      </c>
      <c r="AH20">
        <v>2.3636795921387002</v>
      </c>
      <c r="AI20" s="18">
        <v>0.15453434139173</v>
      </c>
      <c r="AJ20" s="18">
        <v>1.3185249534919401</v>
      </c>
      <c r="AK20">
        <v>0.98964408808191495</v>
      </c>
      <c r="AL20">
        <v>0.23444506589810701</v>
      </c>
      <c r="AM20">
        <v>670.39236821019801</v>
      </c>
      <c r="AN20">
        <v>0.75519902218380797</v>
      </c>
      <c r="AO20">
        <v>45657.258932520497</v>
      </c>
      <c r="AP20">
        <v>122.749213411265</v>
      </c>
      <c r="AQ20">
        <v>354.57260243445501</v>
      </c>
      <c r="AR20">
        <v>2625.5575296809998</v>
      </c>
      <c r="AS20">
        <v>1219.71554789071</v>
      </c>
      <c r="AT20">
        <v>-2625.5575296809998</v>
      </c>
      <c r="AU20" s="71">
        <f t="shared" si="2"/>
        <v>0.2368983644943489</v>
      </c>
    </row>
    <row r="21" spans="2:47" ht="15.75" customHeight="1" x14ac:dyDescent="0.6">
      <c r="E21">
        <v>6.6051985541725399E-4</v>
      </c>
      <c r="F21" s="26">
        <f t="shared" si="1"/>
        <v>2.8999999999999998E-2</v>
      </c>
      <c r="H21" s="73">
        <f t="shared" si="5"/>
        <v>5</v>
      </c>
      <c r="I21">
        <v>0.25</v>
      </c>
      <c r="J21">
        <v>10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72">
        <v>3.4720000000000001E-12</v>
      </c>
      <c r="U21" s="72">
        <v>6.3629999999999995E-8</v>
      </c>
      <c r="V21">
        <v>1.20774</v>
      </c>
      <c r="W21" s="82">
        <f t="shared" si="4"/>
        <v>2.8999999999999998E-2</v>
      </c>
      <c r="X21">
        <v>157518914.53572401</v>
      </c>
      <c r="Y21">
        <v>-50</v>
      </c>
      <c r="Z21">
        <v>4</v>
      </c>
      <c r="AA21">
        <v>0.114</v>
      </c>
      <c r="AB21">
        <v>0.03</v>
      </c>
      <c r="AC21">
        <v>0.99357651333553099</v>
      </c>
      <c r="AD21" s="18">
        <v>2.3315550584685198E-6</v>
      </c>
      <c r="AE21">
        <v>1.3157886075234</v>
      </c>
      <c r="AF21">
        <v>0.55799826112558404</v>
      </c>
      <c r="AG21">
        <v>2.36371047022815</v>
      </c>
      <c r="AH21">
        <v>2.3637055421181099</v>
      </c>
      <c r="AI21" s="18">
        <v>1.55399369676334E-6</v>
      </c>
      <c r="AJ21">
        <v>1.3062567774115099</v>
      </c>
      <c r="AK21">
        <v>0.99357651333553099</v>
      </c>
      <c r="AL21" s="18">
        <v>2.3315550584685198E-6</v>
      </c>
      <c r="AM21">
        <v>0</v>
      </c>
      <c r="AN21">
        <v>0.99357418178047296</v>
      </c>
      <c r="AO21">
        <v>35000.082132193602</v>
      </c>
      <c r="AP21">
        <v>68.805193332969594</v>
      </c>
      <c r="AQ21">
        <v>178.70521737973999</v>
      </c>
      <c r="AR21">
        <v>1457.1419289118801</v>
      </c>
      <c r="AS21">
        <v>684.26413556581394</v>
      </c>
      <c r="AT21">
        <v>-1457.1419289118801</v>
      </c>
      <c r="AU21" s="71">
        <f t="shared" si="2"/>
        <v>2.3466285959611378E-6</v>
      </c>
    </row>
    <row r="22" spans="2:47" ht="15.75" customHeight="1" x14ac:dyDescent="0.6">
      <c r="E22">
        <v>8.0424771931898698E-4</v>
      </c>
      <c r="F22" s="26">
        <f t="shared" si="1"/>
        <v>3.2000000000000001E-2</v>
      </c>
      <c r="H22" s="73">
        <f t="shared" si="5"/>
        <v>6</v>
      </c>
      <c r="I22">
        <v>0.25</v>
      </c>
      <c r="J22">
        <v>10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72">
        <v>3.4720000000000001E-12</v>
      </c>
      <c r="U22" s="72">
        <v>6.3629999999999995E-8</v>
      </c>
      <c r="V22">
        <v>1.20774</v>
      </c>
      <c r="W22" s="82">
        <f t="shared" si="4"/>
        <v>3.2000000000000001E-2</v>
      </c>
      <c r="X22">
        <v>191794730.65943101</v>
      </c>
      <c r="Y22">
        <v>-50</v>
      </c>
      <c r="Z22">
        <v>4</v>
      </c>
      <c r="AA22">
        <v>0.114</v>
      </c>
      <c r="AB22">
        <v>0.03</v>
      </c>
      <c r="AC22">
        <v>0.99078870061373503</v>
      </c>
      <c r="AD22" s="18">
        <v>1.90950735304645E-6</v>
      </c>
      <c r="AE22">
        <v>1.31578906803303</v>
      </c>
      <c r="AF22">
        <v>0.55705921188645602</v>
      </c>
      <c r="AG22">
        <v>2.3639072205137102</v>
      </c>
      <c r="AH22">
        <v>2.3639526689050201</v>
      </c>
      <c r="AI22" s="18">
        <v>1.2643913693268599E-6</v>
      </c>
      <c r="AJ22">
        <v>1.39386991825449</v>
      </c>
      <c r="AK22">
        <v>0.99078870061373503</v>
      </c>
      <c r="AL22" s="18">
        <v>1.90950735304645E-6</v>
      </c>
      <c r="AM22">
        <v>0</v>
      </c>
      <c r="AN22">
        <v>0.99078679110638201</v>
      </c>
      <c r="AO22">
        <v>35000.067454227203</v>
      </c>
      <c r="AP22">
        <v>48.319145541648197</v>
      </c>
      <c r="AQ22">
        <v>143.23085058409299</v>
      </c>
      <c r="AR22">
        <v>1194.42524783565</v>
      </c>
      <c r="AS22">
        <v>480.35353471821401</v>
      </c>
      <c r="AT22">
        <v>-1194.42524783565</v>
      </c>
      <c r="AU22" s="71">
        <f t="shared" si="2"/>
        <v>1.9272599211755475E-6</v>
      </c>
    </row>
    <row r="23" spans="2:47" ht="15.75" customHeight="1" x14ac:dyDescent="0.6">
      <c r="E23">
        <v>8.5529859993982102E-4</v>
      </c>
      <c r="F23" s="26">
        <f t="shared" si="1"/>
        <v>3.2999999999999995E-2</v>
      </c>
      <c r="H23" s="73">
        <f t="shared" si="5"/>
        <v>7</v>
      </c>
      <c r="I23">
        <v>0.25</v>
      </c>
      <c r="J23">
        <v>10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72">
        <v>3.4720000000000001E-12</v>
      </c>
      <c r="U23" s="72">
        <v>6.3629999999999995E-8</v>
      </c>
      <c r="V23">
        <v>1.20774</v>
      </c>
      <c r="W23" s="82">
        <f t="shared" si="4"/>
        <v>3.2999999999999995E-2</v>
      </c>
      <c r="X23">
        <v>203969200.86730501</v>
      </c>
      <c r="Y23">
        <v>-50</v>
      </c>
      <c r="Z23">
        <v>4</v>
      </c>
      <c r="AA23">
        <v>0.114</v>
      </c>
      <c r="AB23">
        <v>0.03</v>
      </c>
      <c r="AC23">
        <v>0.996090805172548</v>
      </c>
      <c r="AD23" s="18">
        <v>1.8051415196737099E-6</v>
      </c>
      <c r="AE23">
        <v>1.31578922468944</v>
      </c>
      <c r="AF23">
        <v>0.54220063661468998</v>
      </c>
      <c r="AG23">
        <v>2.3638382182919799</v>
      </c>
      <c r="AH23">
        <v>2.3638826259282699</v>
      </c>
      <c r="AI23" s="18">
        <v>1.1863006634094201E-6</v>
      </c>
      <c r="AJ23">
        <v>1.4308970017293201</v>
      </c>
      <c r="AK23">
        <v>0.996090805172548</v>
      </c>
      <c r="AL23" s="18">
        <v>1.8051415196737099E-6</v>
      </c>
      <c r="AM23">
        <v>0</v>
      </c>
      <c r="AN23">
        <v>0.99608900003102696</v>
      </c>
      <c r="AO23">
        <v>35000.063428020199</v>
      </c>
      <c r="AP23">
        <v>42.786004393968803</v>
      </c>
      <c r="AQ23">
        <v>135.19686599903699</v>
      </c>
      <c r="AR23">
        <v>1134.93388557912</v>
      </c>
      <c r="AS23">
        <v>429.92573973473401</v>
      </c>
      <c r="AT23">
        <v>-1134.93388557912</v>
      </c>
      <c r="AU23" s="71">
        <f t="shared" si="2"/>
        <v>1.8122258636460497E-6</v>
      </c>
    </row>
    <row r="24" spans="2:47" ht="15.75" customHeight="1" x14ac:dyDescent="0.6">
      <c r="E24">
        <v>1.2566370614359201E-3</v>
      </c>
      <c r="F24" s="26">
        <f t="shared" si="1"/>
        <v>4.0000000000000042E-2</v>
      </c>
      <c r="H24" s="73">
        <f t="shared" si="5"/>
        <v>8</v>
      </c>
      <c r="I24">
        <v>0.25</v>
      </c>
      <c r="J24">
        <v>10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72">
        <v>3.4720000000000001E-12</v>
      </c>
      <c r="U24" s="72">
        <v>6.3629999999999995E-8</v>
      </c>
      <c r="V24">
        <v>1.20774</v>
      </c>
      <c r="W24" s="82">
        <f t="shared" si="4"/>
        <v>4.0000000000000042E-2</v>
      </c>
      <c r="X24">
        <v>299679266.65535998</v>
      </c>
      <c r="Y24">
        <v>-50</v>
      </c>
      <c r="Z24">
        <v>4</v>
      </c>
      <c r="AA24">
        <v>0.114</v>
      </c>
      <c r="AB24">
        <v>0.03</v>
      </c>
      <c r="AC24">
        <v>1.0067130195149001</v>
      </c>
      <c r="AD24" s="18">
        <v>1.24172492132432E-6</v>
      </c>
      <c r="AE24">
        <v>1.3157874855793701</v>
      </c>
      <c r="AF24">
        <v>0.55832892713703597</v>
      </c>
      <c r="AG24">
        <v>2.36379980575893</v>
      </c>
      <c r="AH24">
        <v>2.36383371617478</v>
      </c>
      <c r="AI24" s="18">
        <v>8.0005793406989605E-7</v>
      </c>
      <c r="AJ24">
        <v>1.78601652534254</v>
      </c>
      <c r="AK24">
        <v>1.0067130195149001</v>
      </c>
      <c r="AL24" s="18">
        <v>1.24172492132432E-6</v>
      </c>
      <c r="AM24">
        <v>0</v>
      </c>
      <c r="AN24">
        <v>1.0067117777899799</v>
      </c>
      <c r="AO24">
        <v>35000.0431706206</v>
      </c>
      <c r="AP24">
        <v>39.170123194643303</v>
      </c>
      <c r="AQ24">
        <v>105.387118385774</v>
      </c>
      <c r="AR24">
        <v>889.51781514701997</v>
      </c>
      <c r="AS24">
        <v>386.09812019317599</v>
      </c>
      <c r="AT24">
        <v>-889.51781514701997</v>
      </c>
      <c r="AU24" s="71">
        <f t="shared" si="2"/>
        <v>1.2334447824293203E-6</v>
      </c>
    </row>
    <row r="25" spans="2:47" ht="13" x14ac:dyDescent="0.6">
      <c r="E25">
        <v>1.73494454294496E-3</v>
      </c>
      <c r="F25" s="26">
        <f t="shared" si="1"/>
        <v>4.6999999999999952E-2</v>
      </c>
      <c r="H25" s="73">
        <f t="shared" si="5"/>
        <v>9</v>
      </c>
      <c r="I25">
        <v>0.25</v>
      </c>
      <c r="J25">
        <v>10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72">
        <v>3.4720000000000001E-12</v>
      </c>
      <c r="U25" s="72">
        <v>6.3629999999999995E-8</v>
      </c>
      <c r="V25">
        <v>1.20774</v>
      </c>
      <c r="W25" s="82">
        <f t="shared" si="4"/>
        <v>4.6999999999999952E-2</v>
      </c>
      <c r="X25">
        <v>413744687.526057</v>
      </c>
      <c r="Y25">
        <v>-50</v>
      </c>
      <c r="Z25">
        <v>4</v>
      </c>
      <c r="AA25">
        <v>0.114</v>
      </c>
      <c r="AB25">
        <v>0.03</v>
      </c>
      <c r="AC25">
        <v>1.10175583978949</v>
      </c>
      <c r="AD25" s="18">
        <v>9.8430389088231692E-7</v>
      </c>
      <c r="AE25">
        <v>1.3157889128467599</v>
      </c>
      <c r="AF25">
        <v>0.56119107762729104</v>
      </c>
      <c r="AG25">
        <v>2.3639140666240301</v>
      </c>
      <c r="AH25">
        <v>2.3639815674048799</v>
      </c>
      <c r="AI25" s="18">
        <v>5.7762081466749097E-7</v>
      </c>
      <c r="AJ25">
        <v>2.1825441930631899</v>
      </c>
      <c r="AK25">
        <v>1.10175583978949</v>
      </c>
      <c r="AL25" s="18">
        <v>9.8430389088231692E-7</v>
      </c>
      <c r="AM25">
        <v>0</v>
      </c>
      <c r="AN25">
        <v>1.1017548554856</v>
      </c>
      <c r="AO25">
        <v>35000.031268876199</v>
      </c>
      <c r="AP25">
        <v>33.610983577578899</v>
      </c>
      <c r="AQ25">
        <v>94.198864421002199</v>
      </c>
      <c r="AR25">
        <v>724.31723432414105</v>
      </c>
      <c r="AS25">
        <v>326.83220245299299</v>
      </c>
      <c r="AT25">
        <v>-724.31723432414105</v>
      </c>
      <c r="AU25" s="71">
        <f t="shared" si="2"/>
        <v>8.9339566475126257E-7</v>
      </c>
    </row>
    <row r="26" spans="2:47" ht="13" x14ac:dyDescent="0.6">
      <c r="E26">
        <v>3.1172453105244701E-3</v>
      </c>
      <c r="F26" s="26">
        <f t="shared" si="1"/>
        <v>6.2999999999999987E-2</v>
      </c>
      <c r="H26" s="73">
        <f t="shared" si="5"/>
        <v>10</v>
      </c>
      <c r="I26">
        <v>0.25</v>
      </c>
      <c r="J26">
        <v>10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72">
        <v>3.4720000000000001E-12</v>
      </c>
      <c r="U26" s="72">
        <v>6.3629999999999995E-8</v>
      </c>
      <c r="V26">
        <v>1.20774</v>
      </c>
      <c r="W26" s="82">
        <f t="shared" si="4"/>
        <v>6.2999999999999987E-2</v>
      </c>
      <c r="X26">
        <v>743391880.84695303</v>
      </c>
      <c r="Y26">
        <v>-50</v>
      </c>
      <c r="Z26">
        <v>4</v>
      </c>
      <c r="AA26">
        <v>0.114</v>
      </c>
      <c r="AB26">
        <v>0.03</v>
      </c>
      <c r="AC26">
        <v>1.2219859892204601</v>
      </c>
      <c r="AD26" s="18">
        <v>6.0760861917643595E-7</v>
      </c>
      <c r="AE26">
        <v>1.3157874751323999</v>
      </c>
      <c r="AF26">
        <v>0.55004618768191904</v>
      </c>
      <c r="AG26">
        <v>2.3638532643259298</v>
      </c>
      <c r="AH26">
        <v>2.3639012444626601</v>
      </c>
      <c r="AI26" s="18">
        <v>3.2066130869056399E-7</v>
      </c>
      <c r="AJ26">
        <v>3.0470080450454402</v>
      </c>
      <c r="AK26">
        <v>1.2219859892204601</v>
      </c>
      <c r="AL26" s="18">
        <v>6.0760861917643595E-7</v>
      </c>
      <c r="AM26">
        <v>0</v>
      </c>
      <c r="AN26">
        <v>1.22198538161184</v>
      </c>
      <c r="AO26">
        <v>35000.017403073703</v>
      </c>
      <c r="AP26">
        <v>27.507252454005599</v>
      </c>
      <c r="AQ26">
        <v>76.431265344562803</v>
      </c>
      <c r="AR26">
        <v>502.78521079158298</v>
      </c>
      <c r="AS26">
        <v>267.96874705797802</v>
      </c>
      <c r="AT26">
        <v>-502.78521079158298</v>
      </c>
      <c r="AU26" s="71">
        <f t="shared" si="2"/>
        <v>4.972304302474425E-7</v>
      </c>
    </row>
    <row r="27" spans="2:47" ht="13.75" thickBot="1" x14ac:dyDescent="0.75">
      <c r="E27" s="67">
        <v>1.22718463030851E-2</v>
      </c>
      <c r="F27" s="26">
        <f t="shared" si="1"/>
        <v>0.12499999999999985</v>
      </c>
      <c r="H27" s="69">
        <f t="shared" si="5"/>
        <v>11</v>
      </c>
      <c r="I27" s="67">
        <v>0.25</v>
      </c>
      <c r="J27" s="67">
        <v>10</v>
      </c>
      <c r="K27" s="67">
        <v>0.48244140000000002</v>
      </c>
      <c r="L27" s="67">
        <v>1.946567E-3</v>
      </c>
      <c r="M27" s="67">
        <v>9.7328349999999998E-4</v>
      </c>
      <c r="N27" s="67">
        <v>7</v>
      </c>
      <c r="O27" s="67">
        <v>2.8260000000000001</v>
      </c>
      <c r="P27" s="67">
        <v>1.946567E-3</v>
      </c>
      <c r="Q27" s="67">
        <v>9.7328349999999998E-4</v>
      </c>
      <c r="R27" s="67">
        <v>7</v>
      </c>
      <c r="S27" s="67">
        <v>2.8260000000000001</v>
      </c>
      <c r="T27" s="68">
        <v>3.4720000000000001E-12</v>
      </c>
      <c r="U27" s="68">
        <v>6.3629999999999995E-8</v>
      </c>
      <c r="V27" s="67">
        <v>1.20774</v>
      </c>
      <c r="W27" s="82">
        <f t="shared" si="4"/>
        <v>0.12499999999999985</v>
      </c>
      <c r="X27" s="67">
        <v>2926555338.4312501</v>
      </c>
      <c r="Y27" s="67">
        <v>-50</v>
      </c>
      <c r="Z27" s="67">
        <v>4</v>
      </c>
      <c r="AA27" s="67">
        <v>0.114</v>
      </c>
      <c r="AB27" s="67">
        <v>0.03</v>
      </c>
      <c r="AC27" s="67">
        <v>1.28789351244434</v>
      </c>
      <c r="AD27" s="68">
        <v>1.6266362889856001E-7</v>
      </c>
      <c r="AE27" s="67">
        <v>1.3157894436192401</v>
      </c>
      <c r="AF27" s="67">
        <v>0.55092971464226803</v>
      </c>
      <c r="AG27" s="67">
        <v>2.3638408530302599</v>
      </c>
      <c r="AH27" s="67">
        <v>2.3638954953139999</v>
      </c>
      <c r="AI27" s="68">
        <v>8.4358905123124094E-8</v>
      </c>
      <c r="AJ27" s="67">
        <v>4.7451133727552302</v>
      </c>
      <c r="AK27" s="67">
        <v>1.28789351244434</v>
      </c>
      <c r="AL27" s="68">
        <v>1.6266362889856001E-7</v>
      </c>
      <c r="AM27" s="67">
        <v>0</v>
      </c>
      <c r="AN27" s="67">
        <v>1.2878933497807099</v>
      </c>
      <c r="AO27" s="67">
        <v>35000.004420573401</v>
      </c>
      <c r="AP27" s="67">
        <v>20.577014184169499</v>
      </c>
      <c r="AQ27" s="67">
        <v>39.636668841992503</v>
      </c>
      <c r="AR27" s="67">
        <v>253.49242556847801</v>
      </c>
      <c r="AS27" s="67">
        <v>207.57914797313401</v>
      </c>
      <c r="AT27" s="67">
        <v>-253.49242556847801</v>
      </c>
      <c r="AU27" s="80">
        <f t="shared" si="2"/>
        <v>1.2630207957941708E-7</v>
      </c>
    </row>
    <row r="28" spans="2:47" ht="22.75" x14ac:dyDescent="0.95">
      <c r="B28" t="s">
        <v>20</v>
      </c>
      <c r="C28">
        <f>AR28/AR39</f>
        <v>0.80688784425218929</v>
      </c>
      <c r="E28" s="77">
        <v>7.85398163397448E-5</v>
      </c>
      <c r="F28" s="26">
        <f t="shared" si="1"/>
        <v>9.9999999999999985E-3</v>
      </c>
      <c r="G28" s="79">
        <f>AB28</f>
        <v>0.04</v>
      </c>
      <c r="H28" s="78">
        <v>1</v>
      </c>
      <c r="I28" s="76">
        <v>0.25</v>
      </c>
      <c r="J28" s="76">
        <v>10</v>
      </c>
      <c r="K28" s="76">
        <v>0.48244140000000002</v>
      </c>
      <c r="L28" s="76">
        <v>1.946567E-3</v>
      </c>
      <c r="M28" s="76">
        <v>9.7328349999999998E-4</v>
      </c>
      <c r="N28" s="76">
        <v>7</v>
      </c>
      <c r="O28" s="76">
        <v>2.8260000000000001</v>
      </c>
      <c r="P28" s="76">
        <v>1.946567E-3</v>
      </c>
      <c r="Q28" s="76">
        <v>9.7328349999999998E-4</v>
      </c>
      <c r="R28" s="76">
        <v>7</v>
      </c>
      <c r="S28" s="76">
        <v>2.8260000000000001</v>
      </c>
      <c r="T28" s="77">
        <v>3.4720000000000001E-12</v>
      </c>
      <c r="U28" s="77">
        <v>6.3629999999999995E-8</v>
      </c>
      <c r="V28" s="76">
        <v>1.20774</v>
      </c>
      <c r="W28" s="82">
        <f t="shared" si="4"/>
        <v>9.9999999999999985E-3</v>
      </c>
      <c r="X28" s="77">
        <v>18729954.165959999</v>
      </c>
      <c r="Y28" s="76">
        <v>-50</v>
      </c>
      <c r="Z28" s="76">
        <v>4</v>
      </c>
      <c r="AA28" s="76">
        <v>0.114</v>
      </c>
      <c r="AB28" s="76">
        <v>0.04</v>
      </c>
      <c r="AC28" s="76">
        <v>0.96116281641075996</v>
      </c>
      <c r="AD28" s="76">
        <v>0.73004960753563197</v>
      </c>
      <c r="AE28" s="76">
        <v>1.3197363411026699</v>
      </c>
      <c r="AF28" s="76">
        <v>0.57036854811183901</v>
      </c>
      <c r="AG28" s="76">
        <v>3.1516096337369799</v>
      </c>
      <c r="AH28" s="76">
        <v>3.1515959749795401</v>
      </c>
      <c r="AI28" s="77">
        <v>0.46695755917209197</v>
      </c>
      <c r="AJ28" s="77">
        <v>1.2305505099876299</v>
      </c>
      <c r="AK28" s="76">
        <v>0.96116281641075996</v>
      </c>
      <c r="AL28" s="76">
        <v>0.73004960753563197</v>
      </c>
      <c r="AM28" s="76">
        <v>219.53902027501499</v>
      </c>
      <c r="AN28" s="76">
        <v>0.23111320887512701</v>
      </c>
      <c r="AO28" s="76">
        <v>144862.55519888899</v>
      </c>
      <c r="AP28" s="76">
        <v>254.18776753578899</v>
      </c>
      <c r="AQ28" s="76">
        <v>761.58879348536595</v>
      </c>
      <c r="AR28" s="76">
        <v>4921.1799958747497</v>
      </c>
      <c r="AS28" s="76">
        <v>2467.7446509414599</v>
      </c>
      <c r="AT28" s="76">
        <v>-4921.1799958747497</v>
      </c>
      <c r="AU28" s="75">
        <f t="shared" si="2"/>
        <v>0.7595483252898122</v>
      </c>
    </row>
    <row r="29" spans="2:47" ht="13" x14ac:dyDescent="0.6">
      <c r="B29" t="s">
        <v>19</v>
      </c>
      <c r="C29">
        <f>G28/G39</f>
        <v>0.79999999999999993</v>
      </c>
      <c r="E29" s="66">
        <v>2.0106192982974699E-4</v>
      </c>
      <c r="F29" s="26">
        <f t="shared" si="1"/>
        <v>1.6000000000000011E-2</v>
      </c>
      <c r="H29" s="73">
        <f t="shared" ref="H29:H38" si="6">H28+1</f>
        <v>2</v>
      </c>
      <c r="I29" s="66">
        <v>0.25</v>
      </c>
      <c r="J29" s="66">
        <v>10</v>
      </c>
      <c r="K29" s="66">
        <v>0.48244140000000002</v>
      </c>
      <c r="L29" s="66">
        <v>1.946567E-3</v>
      </c>
      <c r="M29" s="66">
        <v>9.7328349999999998E-4</v>
      </c>
      <c r="N29" s="66">
        <v>7</v>
      </c>
      <c r="O29" s="66">
        <v>2.8260000000000001</v>
      </c>
      <c r="P29" s="66">
        <v>1.946567E-3</v>
      </c>
      <c r="Q29" s="66">
        <v>9.7328349999999998E-4</v>
      </c>
      <c r="R29" s="66">
        <v>7</v>
      </c>
      <c r="S29" s="66">
        <v>2.8260000000000001</v>
      </c>
      <c r="T29" s="72">
        <v>3.4720000000000001E-12</v>
      </c>
      <c r="U29" s="72">
        <v>6.3629999999999995E-8</v>
      </c>
      <c r="V29" s="66">
        <v>1.20774</v>
      </c>
      <c r="W29" s="82">
        <f t="shared" si="4"/>
        <v>1.6000000000000011E-2</v>
      </c>
      <c r="X29" s="72">
        <v>47948682.664857604</v>
      </c>
      <c r="Y29" s="66">
        <v>-50</v>
      </c>
      <c r="Z29" s="66">
        <v>4</v>
      </c>
      <c r="AA29" s="66">
        <v>0.114</v>
      </c>
      <c r="AB29" s="66">
        <v>0.04</v>
      </c>
      <c r="AC29" s="66">
        <v>1.2075539099650601</v>
      </c>
      <c r="AD29" s="66">
        <v>0.63575952656664803</v>
      </c>
      <c r="AE29" s="66">
        <v>1.3157874747580001</v>
      </c>
      <c r="AF29" s="66">
        <v>0.57305491498573602</v>
      </c>
      <c r="AG29" s="66">
        <v>3.1517882040630401</v>
      </c>
      <c r="AH29" s="66">
        <v>3.1517318966460102</v>
      </c>
      <c r="AI29" s="72">
        <v>0.402901578983418</v>
      </c>
      <c r="AJ29" s="72">
        <v>1.62125020638734</v>
      </c>
      <c r="AK29" s="66">
        <v>1.2075539099650601</v>
      </c>
      <c r="AL29" s="66">
        <v>0.63575952656664803</v>
      </c>
      <c r="AM29" s="66">
        <v>251.686982874036</v>
      </c>
      <c r="AN29" s="66">
        <v>0.57179438339841304</v>
      </c>
      <c r="AO29" s="66">
        <v>73634.913759348201</v>
      </c>
      <c r="AP29" s="66">
        <v>244.88172952834501</v>
      </c>
      <c r="AQ29" s="66">
        <v>686.15832620230401</v>
      </c>
      <c r="AR29" s="66">
        <v>4921.1480787378696</v>
      </c>
      <c r="AS29" s="66">
        <v>2396.47231263822</v>
      </c>
      <c r="AT29" s="66">
        <v>-4921.1480787378696</v>
      </c>
      <c r="AU29" s="71">
        <f t="shared" si="2"/>
        <v>0.52648541925970282</v>
      </c>
    </row>
    <row r="30" spans="2:47" ht="13" x14ac:dyDescent="0.6">
      <c r="E30" s="66">
        <v>2.54469004940773E-4</v>
      </c>
      <c r="F30" s="26">
        <f t="shared" si="1"/>
        <v>1.7999999999999992E-2</v>
      </c>
      <c r="H30" s="73">
        <f t="shared" si="6"/>
        <v>3</v>
      </c>
      <c r="I30" s="66">
        <v>0.25</v>
      </c>
      <c r="J30" s="66">
        <v>10</v>
      </c>
      <c r="K30" s="66">
        <v>0.48244140000000002</v>
      </c>
      <c r="L30" s="66">
        <v>1.946567E-3</v>
      </c>
      <c r="M30" s="66">
        <v>9.7328349999999998E-4</v>
      </c>
      <c r="N30" s="66">
        <v>7</v>
      </c>
      <c r="O30" s="66">
        <v>2.8260000000000001</v>
      </c>
      <c r="P30" s="66">
        <v>1.946567E-3</v>
      </c>
      <c r="Q30" s="66">
        <v>9.7328349999999998E-4</v>
      </c>
      <c r="R30" s="66">
        <v>7</v>
      </c>
      <c r="S30" s="66">
        <v>2.8260000000000001</v>
      </c>
      <c r="T30" s="72">
        <v>3.4720000000000001E-12</v>
      </c>
      <c r="U30" s="72">
        <v>6.3629999999999995E-8</v>
      </c>
      <c r="V30" s="66">
        <v>1.20774</v>
      </c>
      <c r="W30" s="82">
        <f t="shared" si="4"/>
        <v>1.7999999999999992E-2</v>
      </c>
      <c r="X30" s="72">
        <v>60685051.497710504</v>
      </c>
      <c r="Y30" s="66">
        <v>-50</v>
      </c>
      <c r="Z30" s="66">
        <v>4</v>
      </c>
      <c r="AA30" s="66">
        <v>0.114</v>
      </c>
      <c r="AB30" s="66">
        <v>0.04</v>
      </c>
      <c r="AC30" s="66">
        <v>1.2744708210350899</v>
      </c>
      <c r="AD30" s="66">
        <v>0.56870481055050404</v>
      </c>
      <c r="AE30" s="66">
        <v>1.3157874845976001</v>
      </c>
      <c r="AF30" s="66">
        <v>0.55439635058120296</v>
      </c>
      <c r="AG30" s="66">
        <v>3.1518844095323302</v>
      </c>
      <c r="AH30" s="66">
        <v>3.1520125919946298</v>
      </c>
      <c r="AI30" s="72">
        <v>0.36687048249745602</v>
      </c>
      <c r="AJ30" s="72">
        <v>1.7915394668322</v>
      </c>
      <c r="AK30" s="66">
        <v>1.2744708210350899</v>
      </c>
      <c r="AL30" s="66">
        <v>0.56870481055050404</v>
      </c>
      <c r="AM30" s="66">
        <v>280.98358512441001</v>
      </c>
      <c r="AN30" s="66">
        <v>0.70576601048458099</v>
      </c>
      <c r="AO30" s="66">
        <v>62976.195561076798</v>
      </c>
      <c r="AP30" s="66">
        <v>210.666892597924</v>
      </c>
      <c r="AQ30" s="66">
        <v>643.19227725821895</v>
      </c>
      <c r="AR30" s="66">
        <v>4921.1350417015201</v>
      </c>
      <c r="AS30" s="66">
        <v>2100.0699470269901</v>
      </c>
      <c r="AT30" s="66">
        <v>-4921.1350417015201</v>
      </c>
      <c r="AU30" s="71">
        <f t="shared" si="2"/>
        <v>0.44622819225364274</v>
      </c>
    </row>
    <row r="31" spans="2:47" ht="13" x14ac:dyDescent="0.6">
      <c r="E31" s="66">
        <v>3.1415926535897898E-4</v>
      </c>
      <c r="F31" s="26">
        <f t="shared" si="1"/>
        <v>1.999999999999999E-2</v>
      </c>
      <c r="H31" s="73">
        <f t="shared" si="6"/>
        <v>4</v>
      </c>
      <c r="I31" s="66">
        <v>0.25</v>
      </c>
      <c r="J31" s="66">
        <v>10</v>
      </c>
      <c r="K31" s="66">
        <v>0.48244140000000002</v>
      </c>
      <c r="L31" s="66">
        <v>1.946567E-3</v>
      </c>
      <c r="M31" s="66">
        <v>9.7328349999999998E-4</v>
      </c>
      <c r="N31" s="66">
        <v>7</v>
      </c>
      <c r="O31" s="66">
        <v>2.8260000000000001</v>
      </c>
      <c r="P31" s="66">
        <v>1.946567E-3</v>
      </c>
      <c r="Q31" s="66">
        <v>9.7328349999999998E-4</v>
      </c>
      <c r="R31" s="66">
        <v>7</v>
      </c>
      <c r="S31" s="66">
        <v>2.8260000000000001</v>
      </c>
      <c r="T31" s="72">
        <v>3.4720000000000001E-12</v>
      </c>
      <c r="U31" s="72">
        <v>6.3629999999999995E-8</v>
      </c>
      <c r="V31" s="66">
        <v>1.20774</v>
      </c>
      <c r="W31" s="82">
        <f t="shared" si="4"/>
        <v>1.999999999999999E-2</v>
      </c>
      <c r="X31" s="72">
        <v>74919816.6638401</v>
      </c>
      <c r="Y31" s="66">
        <v>-50</v>
      </c>
      <c r="Z31" s="66">
        <v>4</v>
      </c>
      <c r="AA31" s="66">
        <v>0.114</v>
      </c>
      <c r="AB31" s="66">
        <v>0.04</v>
      </c>
      <c r="AC31" s="66">
        <v>1.3209172198688499</v>
      </c>
      <c r="AD31" s="66">
        <v>0.47944379229363399</v>
      </c>
      <c r="AE31" s="66">
        <v>1.3157874330181301</v>
      </c>
      <c r="AF31" s="66">
        <v>0.55420951733300305</v>
      </c>
      <c r="AG31" s="66">
        <v>3.1517555606804599</v>
      </c>
      <c r="AH31" s="66">
        <v>3.15182379327109</v>
      </c>
      <c r="AI31" s="72">
        <v>0.313662181726515</v>
      </c>
      <c r="AJ31" s="72">
        <v>1.95384041274974</v>
      </c>
      <c r="AK31" s="66">
        <v>1.3209172198688499</v>
      </c>
      <c r="AL31" s="66">
        <v>0.47944379229363399</v>
      </c>
      <c r="AM31" s="66">
        <v>332.511048472825</v>
      </c>
      <c r="AN31" s="66">
        <v>0.84147342757521704</v>
      </c>
      <c r="AO31" s="66">
        <v>54752.277249635401</v>
      </c>
      <c r="AP31" s="66">
        <v>225.15894821073701</v>
      </c>
      <c r="AQ31" s="66">
        <v>592.84983013762405</v>
      </c>
      <c r="AR31" s="66">
        <v>4704.0309419549003</v>
      </c>
      <c r="AS31" s="66">
        <v>2234.0822452582402</v>
      </c>
      <c r="AT31" s="66">
        <v>-4704.0309419549003</v>
      </c>
      <c r="AU31" s="71">
        <f t="shared" si="2"/>
        <v>0.36296278455756414</v>
      </c>
    </row>
    <row r="32" spans="2:47" ht="13" x14ac:dyDescent="0.6">
      <c r="E32" s="66">
        <v>6.6051985541725399E-4</v>
      </c>
      <c r="F32" s="26">
        <f t="shared" si="1"/>
        <v>2.8999999999999998E-2</v>
      </c>
      <c r="H32" s="73">
        <f t="shared" si="6"/>
        <v>5</v>
      </c>
      <c r="I32" s="66">
        <v>0.25</v>
      </c>
      <c r="J32" s="66">
        <v>10</v>
      </c>
      <c r="K32" s="66">
        <v>0.48244140000000002</v>
      </c>
      <c r="L32" s="66">
        <v>1.946567E-3</v>
      </c>
      <c r="M32" s="66">
        <v>9.7328349999999998E-4</v>
      </c>
      <c r="N32" s="66">
        <v>7</v>
      </c>
      <c r="O32" s="66">
        <v>2.8260000000000001</v>
      </c>
      <c r="P32" s="66">
        <v>1.946567E-3</v>
      </c>
      <c r="Q32" s="66">
        <v>9.7328349999999998E-4</v>
      </c>
      <c r="R32" s="66">
        <v>7</v>
      </c>
      <c r="S32" s="66">
        <v>2.8260000000000001</v>
      </c>
      <c r="T32" s="72">
        <v>3.4720000000000001E-12</v>
      </c>
      <c r="U32" s="72">
        <v>6.3629999999999995E-8</v>
      </c>
      <c r="V32" s="66">
        <v>1.20774</v>
      </c>
      <c r="W32" s="82">
        <f t="shared" si="4"/>
        <v>2.8999999999999998E-2</v>
      </c>
      <c r="X32" s="72">
        <v>157518914.53572401</v>
      </c>
      <c r="Y32" s="66">
        <v>-50</v>
      </c>
      <c r="Z32" s="66">
        <v>4</v>
      </c>
      <c r="AA32" s="66">
        <v>0.114</v>
      </c>
      <c r="AB32" s="66">
        <v>0.04</v>
      </c>
      <c r="AC32" s="66">
        <v>1.32225706000065</v>
      </c>
      <c r="AD32" s="66">
        <v>3.2197805154064098E-2</v>
      </c>
      <c r="AE32" s="66">
        <v>1.3157874928311299</v>
      </c>
      <c r="AF32" s="66">
        <v>0.56042469756673496</v>
      </c>
      <c r="AG32" s="66">
        <v>3.1519611335040398</v>
      </c>
      <c r="AH32" s="66">
        <v>3.1521013645568701</v>
      </c>
      <c r="AI32" s="66">
        <v>1.8868245213708799E-2</v>
      </c>
      <c r="AJ32" s="66">
        <v>1.7188395395346501</v>
      </c>
      <c r="AK32" s="66">
        <v>1.32225706000065</v>
      </c>
      <c r="AL32" s="66">
        <v>3.2197805154064098E-2</v>
      </c>
      <c r="AM32" s="66">
        <v>1489.82572546898</v>
      </c>
      <c r="AN32" s="66">
        <v>1.2900592548465799</v>
      </c>
      <c r="AO32" s="66">
        <v>35836.483586904302</v>
      </c>
      <c r="AP32" s="66">
        <v>125.153465565969</v>
      </c>
      <c r="AQ32" s="66">
        <v>351.59603549628298</v>
      </c>
      <c r="AR32" s="66">
        <v>2637.65716254168</v>
      </c>
      <c r="AS32" s="66">
        <v>1224.8402169921801</v>
      </c>
      <c r="AT32" s="66">
        <v>-2637.65716254168</v>
      </c>
      <c r="AU32" s="71">
        <f t="shared" si="2"/>
        <v>2.4350639620746867E-2</v>
      </c>
    </row>
    <row r="33" spans="2:47" ht="13" x14ac:dyDescent="0.6">
      <c r="E33" s="66">
        <v>8.0424771931898698E-4</v>
      </c>
      <c r="F33" s="26">
        <f t="shared" si="1"/>
        <v>3.2000000000000001E-2</v>
      </c>
      <c r="H33" s="73">
        <f t="shared" si="6"/>
        <v>6</v>
      </c>
      <c r="I33" s="66">
        <v>0.25</v>
      </c>
      <c r="J33" s="66">
        <v>10</v>
      </c>
      <c r="K33" s="66">
        <v>0.48244140000000002</v>
      </c>
      <c r="L33" s="66">
        <v>1.946567E-3</v>
      </c>
      <c r="M33" s="66">
        <v>9.7328349999999998E-4</v>
      </c>
      <c r="N33" s="66">
        <v>7</v>
      </c>
      <c r="O33" s="66">
        <v>2.8260000000000001</v>
      </c>
      <c r="P33" s="66">
        <v>1.946567E-3</v>
      </c>
      <c r="Q33" s="66">
        <v>9.7328349999999998E-4</v>
      </c>
      <c r="R33" s="66">
        <v>7</v>
      </c>
      <c r="S33" s="66">
        <v>2.8260000000000001</v>
      </c>
      <c r="T33" s="72">
        <v>3.4720000000000001E-12</v>
      </c>
      <c r="U33" s="72">
        <v>6.3629999999999995E-8</v>
      </c>
      <c r="V33" s="66">
        <v>1.20774</v>
      </c>
      <c r="W33" s="82">
        <f t="shared" si="4"/>
        <v>3.2000000000000001E-2</v>
      </c>
      <c r="X33" s="72">
        <v>191794730.65943101</v>
      </c>
      <c r="Y33" s="66">
        <v>-50</v>
      </c>
      <c r="Z33" s="66">
        <v>4</v>
      </c>
      <c r="AA33" s="66">
        <v>0.114</v>
      </c>
      <c r="AB33" s="66">
        <v>0.04</v>
      </c>
      <c r="AC33" s="66">
        <v>1.3178794332720101</v>
      </c>
      <c r="AD33" s="66">
        <v>1.6331054878099601E-3</v>
      </c>
      <c r="AE33" s="66">
        <v>1.3157874836824901</v>
      </c>
      <c r="AF33" s="66">
        <v>0.56004868966969501</v>
      </c>
      <c r="AG33" s="66">
        <v>3.1516610138030998</v>
      </c>
      <c r="AH33" s="66">
        <v>3.1517352119802</v>
      </c>
      <c r="AI33" s="66">
        <v>8.4952507631962701E-4</v>
      </c>
      <c r="AJ33" s="66">
        <v>1.77030026182398</v>
      </c>
      <c r="AK33" s="66">
        <v>1.3178794332720101</v>
      </c>
      <c r="AL33" s="66">
        <v>1.6331054878099601E-3</v>
      </c>
      <c r="AM33" s="66">
        <v>740.37649922462697</v>
      </c>
      <c r="AN33" s="66">
        <v>1.3162463277842</v>
      </c>
      <c r="AO33" s="66">
        <v>35042.514070753597</v>
      </c>
      <c r="AP33" s="66">
        <v>101.534605368756</v>
      </c>
      <c r="AQ33" s="66">
        <v>279.852542943054</v>
      </c>
      <c r="AR33" s="66">
        <v>2298.5405736222001</v>
      </c>
      <c r="AS33" s="66">
        <v>1004.9838107076</v>
      </c>
      <c r="AT33" s="66">
        <v>-2298.5405736222001</v>
      </c>
      <c r="AU33" s="71">
        <f t="shared" si="2"/>
        <v>1.2391918764187038E-3</v>
      </c>
    </row>
    <row r="34" spans="2:47" ht="13" x14ac:dyDescent="0.6">
      <c r="E34" s="66">
        <v>8.5529859993982102E-4</v>
      </c>
      <c r="F34" s="26">
        <f t="shared" si="1"/>
        <v>3.2999999999999995E-2</v>
      </c>
      <c r="H34" s="73">
        <f t="shared" si="6"/>
        <v>7</v>
      </c>
      <c r="I34" s="66">
        <v>0.25</v>
      </c>
      <c r="J34" s="66">
        <v>10</v>
      </c>
      <c r="K34" s="66">
        <v>0.48244140000000002</v>
      </c>
      <c r="L34" s="66">
        <v>1.946567E-3</v>
      </c>
      <c r="M34" s="66">
        <v>9.7328349999999998E-4</v>
      </c>
      <c r="N34" s="66">
        <v>7</v>
      </c>
      <c r="O34" s="66">
        <v>2.8260000000000001</v>
      </c>
      <c r="P34" s="66">
        <v>1.946567E-3</v>
      </c>
      <c r="Q34" s="66">
        <v>9.7328349999999998E-4</v>
      </c>
      <c r="R34" s="66">
        <v>7</v>
      </c>
      <c r="S34" s="66">
        <v>2.8260000000000001</v>
      </c>
      <c r="T34" s="72">
        <v>3.4720000000000001E-12</v>
      </c>
      <c r="U34" s="72">
        <v>6.3629999999999995E-8</v>
      </c>
      <c r="V34" s="66">
        <v>1.20774</v>
      </c>
      <c r="W34" s="82">
        <f t="shared" si="4"/>
        <v>3.2999999999999995E-2</v>
      </c>
      <c r="X34" s="72">
        <v>203969200.86730501</v>
      </c>
      <c r="Y34" s="66">
        <v>-50</v>
      </c>
      <c r="Z34" s="66">
        <v>4</v>
      </c>
      <c r="AA34" s="66">
        <v>0.114</v>
      </c>
      <c r="AB34" s="66">
        <v>0.04</v>
      </c>
      <c r="AC34" s="66">
        <v>1.32131045863777</v>
      </c>
      <c r="AD34" s="72">
        <v>8.7303589278904197E-5</v>
      </c>
      <c r="AE34" s="66">
        <v>1.31578749801627</v>
      </c>
      <c r="AF34" s="66">
        <v>0.55396426245814701</v>
      </c>
      <c r="AG34" s="66">
        <v>3.1520151572906401</v>
      </c>
      <c r="AH34" s="66">
        <v>3.15213992135231</v>
      </c>
      <c r="AI34" s="72">
        <v>4.0648451261697803E-5</v>
      </c>
      <c r="AJ34" s="66">
        <v>1.8121052292764199</v>
      </c>
      <c r="AK34" s="66">
        <v>1.32131045863777</v>
      </c>
      <c r="AL34" s="72">
        <v>8.7303589278904197E-5</v>
      </c>
      <c r="AM34" s="66">
        <v>0</v>
      </c>
      <c r="AN34" s="66">
        <v>1.3212231550484901</v>
      </c>
      <c r="AO34" s="66">
        <v>35002.313107563401</v>
      </c>
      <c r="AP34" s="66">
        <v>92.609503684258101</v>
      </c>
      <c r="AQ34" s="66">
        <v>259.27571659197599</v>
      </c>
      <c r="AR34" s="66">
        <v>2191.2633257234602</v>
      </c>
      <c r="AS34" s="66">
        <v>922.41290887236005</v>
      </c>
      <c r="AT34" s="66">
        <v>-2191.2633257234602</v>
      </c>
      <c r="AU34" s="71">
        <f t="shared" si="2"/>
        <v>6.6073486899446396E-5</v>
      </c>
    </row>
    <row r="35" spans="2:47" ht="13" x14ac:dyDescent="0.6">
      <c r="E35" s="66">
        <v>1.2566370614359201E-3</v>
      </c>
      <c r="F35" s="26">
        <f t="shared" si="1"/>
        <v>4.0000000000000042E-2</v>
      </c>
      <c r="H35" s="73">
        <f t="shared" si="6"/>
        <v>8</v>
      </c>
      <c r="I35" s="66">
        <v>0.25</v>
      </c>
      <c r="J35" s="66">
        <v>10</v>
      </c>
      <c r="K35" s="66">
        <v>0.48244140000000002</v>
      </c>
      <c r="L35" s="66">
        <v>1.946567E-3</v>
      </c>
      <c r="M35" s="66">
        <v>9.7328349999999998E-4</v>
      </c>
      <c r="N35" s="66">
        <v>7</v>
      </c>
      <c r="O35" s="66">
        <v>2.8260000000000001</v>
      </c>
      <c r="P35" s="66">
        <v>1.946567E-3</v>
      </c>
      <c r="Q35" s="66">
        <v>9.7328349999999998E-4</v>
      </c>
      <c r="R35" s="66">
        <v>7</v>
      </c>
      <c r="S35" s="66">
        <v>2.8260000000000001</v>
      </c>
      <c r="T35" s="72">
        <v>3.4720000000000001E-12</v>
      </c>
      <c r="U35" s="72">
        <v>6.3629999999999995E-8</v>
      </c>
      <c r="V35" s="66">
        <v>1.20774</v>
      </c>
      <c r="W35" s="82">
        <f t="shared" si="4"/>
        <v>4.0000000000000042E-2</v>
      </c>
      <c r="X35" s="66">
        <v>299679266.65535998</v>
      </c>
      <c r="Y35" s="66">
        <v>-50</v>
      </c>
      <c r="Z35" s="66">
        <v>4</v>
      </c>
      <c r="AA35" s="66">
        <v>0.114</v>
      </c>
      <c r="AB35" s="66">
        <v>0.04</v>
      </c>
      <c r="AC35" s="66">
        <v>1.3122680269698399</v>
      </c>
      <c r="AD35" s="72">
        <v>1.6186122576287201E-6</v>
      </c>
      <c r="AE35" s="66">
        <v>1.3157874680438999</v>
      </c>
      <c r="AF35" s="66">
        <v>0.55239555851042199</v>
      </c>
      <c r="AG35" s="66">
        <v>3.15167789767571</v>
      </c>
      <c r="AH35" s="66">
        <v>3.1517336730664698</v>
      </c>
      <c r="AI35" s="72">
        <v>1.0686448979965101E-6</v>
      </c>
      <c r="AJ35" s="66">
        <v>2.1934154464206301</v>
      </c>
      <c r="AK35" s="66">
        <v>1.3122680269698399</v>
      </c>
      <c r="AL35" s="72">
        <v>1.6186122576287201E-6</v>
      </c>
      <c r="AM35" s="66">
        <v>0</v>
      </c>
      <c r="AN35" s="66">
        <v>1.3122664083575899</v>
      </c>
      <c r="AO35" s="66">
        <v>35000.043170676799</v>
      </c>
      <c r="AP35" s="66">
        <v>59.960274227177798</v>
      </c>
      <c r="AQ35" s="66">
        <v>181.77651506172</v>
      </c>
      <c r="AR35" s="66">
        <v>1588.1455965162099</v>
      </c>
      <c r="AS35" s="66">
        <v>591.45210431627004</v>
      </c>
      <c r="AT35" s="66">
        <v>-1588.1455965162099</v>
      </c>
      <c r="AU35" s="71">
        <f t="shared" si="2"/>
        <v>1.2334463877522491E-6</v>
      </c>
    </row>
    <row r="36" spans="2:47" ht="13" x14ac:dyDescent="0.6">
      <c r="E36" s="66">
        <v>1.73494454294496E-3</v>
      </c>
      <c r="F36" s="26">
        <f t="shared" si="1"/>
        <v>4.6999999999999952E-2</v>
      </c>
      <c r="H36" s="73">
        <f t="shared" si="6"/>
        <v>9</v>
      </c>
      <c r="I36" s="66">
        <v>0.25</v>
      </c>
      <c r="J36" s="66">
        <v>10</v>
      </c>
      <c r="K36" s="66">
        <v>0.48244140000000002</v>
      </c>
      <c r="L36" s="66">
        <v>1.946567E-3</v>
      </c>
      <c r="M36" s="66">
        <v>9.7328349999999998E-4</v>
      </c>
      <c r="N36" s="66">
        <v>7</v>
      </c>
      <c r="O36" s="66">
        <v>2.8260000000000001</v>
      </c>
      <c r="P36" s="66">
        <v>1.946567E-3</v>
      </c>
      <c r="Q36" s="66">
        <v>9.7328349999999998E-4</v>
      </c>
      <c r="R36" s="66">
        <v>7</v>
      </c>
      <c r="S36" s="66">
        <v>2.8260000000000001</v>
      </c>
      <c r="T36" s="72">
        <v>3.4720000000000001E-12</v>
      </c>
      <c r="U36" s="72">
        <v>6.3629999999999995E-8</v>
      </c>
      <c r="V36" s="66">
        <v>1.20774</v>
      </c>
      <c r="W36" s="82">
        <f t="shared" si="4"/>
        <v>4.6999999999999952E-2</v>
      </c>
      <c r="X36" s="66">
        <v>413744687.526057</v>
      </c>
      <c r="Y36" s="66">
        <v>-50</v>
      </c>
      <c r="Z36" s="66">
        <v>4</v>
      </c>
      <c r="AA36" s="66">
        <v>0.114</v>
      </c>
      <c r="AB36" s="66">
        <v>0.04</v>
      </c>
      <c r="AC36" s="66">
        <v>1.4110282730700201</v>
      </c>
      <c r="AD36" s="72">
        <v>1.2606079206514501E-6</v>
      </c>
      <c r="AE36" s="66">
        <v>1.31578830884275</v>
      </c>
      <c r="AF36" s="66">
        <v>0.56354006661203304</v>
      </c>
      <c r="AG36" s="66">
        <v>3.1519076614302799</v>
      </c>
      <c r="AH36" s="66">
        <v>3.1520183996634001</v>
      </c>
      <c r="AI36" s="72">
        <v>7.7031151533263101E-7</v>
      </c>
      <c r="AJ36" s="66">
        <v>2.6902449302391802</v>
      </c>
      <c r="AK36" s="66">
        <v>1.4110282730700201</v>
      </c>
      <c r="AL36" s="72">
        <v>1.2606079206514501E-6</v>
      </c>
      <c r="AM36" s="66">
        <v>0</v>
      </c>
      <c r="AN36" s="66">
        <v>1.4110270124621</v>
      </c>
      <c r="AO36" s="66">
        <v>35000.031268910403</v>
      </c>
      <c r="AP36" s="66">
        <v>44.68065008736</v>
      </c>
      <c r="AQ36" s="66">
        <v>154.97638132444001</v>
      </c>
      <c r="AR36" s="66">
        <v>1280.13436950556</v>
      </c>
      <c r="AS36" s="66">
        <v>434.52964275934602</v>
      </c>
      <c r="AT36" s="66">
        <v>-1280.13436950556</v>
      </c>
      <c r="AU36" s="71">
        <f t="shared" si="2"/>
        <v>8.9339664180413929E-7</v>
      </c>
    </row>
    <row r="37" spans="2:47" ht="13" x14ac:dyDescent="0.6">
      <c r="E37" s="66">
        <v>3.1172453105244701E-3</v>
      </c>
      <c r="F37" s="26">
        <f t="shared" si="1"/>
        <v>6.2999999999999987E-2</v>
      </c>
      <c r="H37" s="73">
        <f t="shared" si="6"/>
        <v>10</v>
      </c>
      <c r="I37" s="66">
        <v>0.25</v>
      </c>
      <c r="J37" s="66">
        <v>10</v>
      </c>
      <c r="K37" s="66">
        <v>0.48244140000000002</v>
      </c>
      <c r="L37" s="66">
        <v>1.946567E-3</v>
      </c>
      <c r="M37" s="66">
        <v>9.7328349999999998E-4</v>
      </c>
      <c r="N37" s="66">
        <v>7</v>
      </c>
      <c r="O37" s="66">
        <v>2.8260000000000001</v>
      </c>
      <c r="P37" s="66">
        <v>1.946567E-3</v>
      </c>
      <c r="Q37" s="66">
        <v>9.7328349999999998E-4</v>
      </c>
      <c r="R37" s="66">
        <v>7</v>
      </c>
      <c r="S37" s="66">
        <v>2.8260000000000001</v>
      </c>
      <c r="T37" s="72">
        <v>3.4720000000000001E-12</v>
      </c>
      <c r="U37" s="72">
        <v>6.3629999999999995E-8</v>
      </c>
      <c r="V37" s="66">
        <v>1.20774</v>
      </c>
      <c r="W37" s="82">
        <f t="shared" si="4"/>
        <v>6.2999999999999987E-2</v>
      </c>
      <c r="X37" s="66">
        <v>743391880.84695303</v>
      </c>
      <c r="Y37" s="66">
        <v>-50</v>
      </c>
      <c r="Z37" s="66">
        <v>4</v>
      </c>
      <c r="AA37" s="66">
        <v>0.114</v>
      </c>
      <c r="AB37" s="66">
        <v>0.04</v>
      </c>
      <c r="AC37" s="66">
        <v>1.5735898808186299</v>
      </c>
      <c r="AD37" s="72">
        <v>7.8243801809109603E-7</v>
      </c>
      <c r="AE37" s="66">
        <v>1.31578745996216</v>
      </c>
      <c r="AF37" s="66">
        <v>0.54732014762874404</v>
      </c>
      <c r="AG37" s="66">
        <v>3.1517912360191902</v>
      </c>
      <c r="AH37" s="66">
        <v>3.1518725969386598</v>
      </c>
      <c r="AI37" s="72">
        <v>4.2745747251758301E-7</v>
      </c>
      <c r="AJ37" s="66">
        <v>3.7498750299127099</v>
      </c>
      <c r="AK37" s="66">
        <v>1.5735898808186299</v>
      </c>
      <c r="AL37" s="72">
        <v>7.8243801809109603E-7</v>
      </c>
      <c r="AM37" s="66">
        <v>0</v>
      </c>
      <c r="AN37" s="66">
        <v>1.57358909838062</v>
      </c>
      <c r="AO37" s="66">
        <v>35000.017403101403</v>
      </c>
      <c r="AP37" s="66">
        <v>35.5280961142197</v>
      </c>
      <c r="AQ37" s="66">
        <v>121.9196801466</v>
      </c>
      <c r="AR37" s="66">
        <v>826.99410260032801</v>
      </c>
      <c r="AS37" s="66">
        <v>338.66193335036502</v>
      </c>
      <c r="AT37" s="66">
        <v>-826.99410260032801</v>
      </c>
      <c r="AU37" s="71">
        <f t="shared" si="2"/>
        <v>4.9723122118963273E-7</v>
      </c>
    </row>
    <row r="38" spans="2:47" ht="13.75" thickBot="1" x14ac:dyDescent="0.75">
      <c r="E38" s="67">
        <v>1.22718463030851E-2</v>
      </c>
      <c r="F38" s="26">
        <f t="shared" ref="F38:F69" si="7">2*SQRT(E38/PI())</f>
        <v>0.12499999999999985</v>
      </c>
      <c r="H38" s="69">
        <f t="shared" si="6"/>
        <v>11</v>
      </c>
      <c r="I38" s="67">
        <v>0.25</v>
      </c>
      <c r="J38" s="67">
        <v>10</v>
      </c>
      <c r="K38" s="67">
        <v>0.48244140000000002</v>
      </c>
      <c r="L38" s="67">
        <v>1.946567E-3</v>
      </c>
      <c r="M38" s="67">
        <v>9.7328349999999998E-4</v>
      </c>
      <c r="N38" s="67">
        <v>7</v>
      </c>
      <c r="O38" s="67">
        <v>2.8260000000000001</v>
      </c>
      <c r="P38" s="67">
        <v>1.946567E-3</v>
      </c>
      <c r="Q38" s="67">
        <v>9.7328349999999998E-4</v>
      </c>
      <c r="R38" s="67">
        <v>7</v>
      </c>
      <c r="S38" s="67">
        <v>2.8260000000000001</v>
      </c>
      <c r="T38" s="68">
        <v>3.4720000000000001E-12</v>
      </c>
      <c r="U38" s="68">
        <v>6.3629999999999995E-8</v>
      </c>
      <c r="V38" s="67">
        <v>1.20774</v>
      </c>
      <c r="W38" s="82">
        <f t="shared" si="4"/>
        <v>0.12499999999999985</v>
      </c>
      <c r="X38" s="67">
        <v>2926555338.4312501</v>
      </c>
      <c r="Y38" s="67">
        <v>-50</v>
      </c>
      <c r="Z38" s="67">
        <v>4</v>
      </c>
      <c r="AA38" s="67">
        <v>0.114</v>
      </c>
      <c r="AB38" s="67">
        <v>0.04</v>
      </c>
      <c r="AC38" s="67">
        <v>1.71952799913259</v>
      </c>
      <c r="AD38" s="68">
        <v>2.1718145808536201E-7</v>
      </c>
      <c r="AE38" s="67">
        <v>1.3157874737787201</v>
      </c>
      <c r="AF38" s="67">
        <v>0.55083256963292404</v>
      </c>
      <c r="AG38" s="67">
        <v>3.1517635003895701</v>
      </c>
      <c r="AH38" s="67">
        <v>3.1518535634899898</v>
      </c>
      <c r="AI38" s="68">
        <v>1.12390908601084E-7</v>
      </c>
      <c r="AJ38" s="67">
        <v>6.2753889954491298</v>
      </c>
      <c r="AK38" s="67">
        <v>1.71952799913259</v>
      </c>
      <c r="AL38" s="68">
        <v>2.1718145808536201E-7</v>
      </c>
      <c r="AM38" s="67">
        <v>0</v>
      </c>
      <c r="AN38" s="67">
        <v>1.7195277819511401</v>
      </c>
      <c r="AO38" s="67">
        <v>35000.0044206038</v>
      </c>
      <c r="AP38" s="67">
        <v>22.088630949929001</v>
      </c>
      <c r="AQ38" s="67">
        <v>50.496182550053298</v>
      </c>
      <c r="AR38" s="67">
        <v>322.104994062701</v>
      </c>
      <c r="AS38" s="67">
        <v>218.51806042152501</v>
      </c>
      <c r="AT38" s="67">
        <v>-322.104994062701</v>
      </c>
      <c r="AU38" s="80">
        <f t="shared" ref="AU38:AU69" si="8">AL38/AK38</f>
        <v>1.2630294952738102E-7</v>
      </c>
    </row>
    <row r="39" spans="2:47" ht="22.75" x14ac:dyDescent="0.95">
      <c r="B39" t="s">
        <v>20</v>
      </c>
      <c r="C39">
        <f>AR39/AR50</f>
        <v>0.83813062957385709</v>
      </c>
      <c r="E39" s="77">
        <v>7.85398163397448E-5</v>
      </c>
      <c r="F39" s="26">
        <f t="shared" si="7"/>
        <v>9.9999999999999985E-3</v>
      </c>
      <c r="G39" s="79">
        <f>AB39</f>
        <v>0.05</v>
      </c>
      <c r="H39" s="78">
        <v>1</v>
      </c>
      <c r="I39" s="76">
        <v>0.25</v>
      </c>
      <c r="J39" s="76">
        <v>10</v>
      </c>
      <c r="K39" s="76">
        <v>0.48244140000000002</v>
      </c>
      <c r="L39" s="76">
        <v>1.946567E-3</v>
      </c>
      <c r="M39" s="76">
        <v>9.7328349999999998E-4</v>
      </c>
      <c r="N39" s="76">
        <v>7</v>
      </c>
      <c r="O39" s="76">
        <v>2.8260000000000001</v>
      </c>
      <c r="P39" s="76">
        <v>1.946567E-3</v>
      </c>
      <c r="Q39" s="76">
        <v>9.7328349999999998E-4</v>
      </c>
      <c r="R39" s="76">
        <v>7</v>
      </c>
      <c r="S39" s="76">
        <v>2.8260000000000001</v>
      </c>
      <c r="T39" s="77">
        <v>3.4720000000000001E-12</v>
      </c>
      <c r="U39" s="77">
        <v>6.3629999999999995E-8</v>
      </c>
      <c r="V39" s="76">
        <v>1.20774</v>
      </c>
      <c r="W39" s="82">
        <f t="shared" si="4"/>
        <v>9.9999999999999985E-3</v>
      </c>
      <c r="X39" s="76">
        <v>18729954.165959999</v>
      </c>
      <c r="Y39" s="76">
        <v>-50</v>
      </c>
      <c r="Z39" s="76">
        <v>4</v>
      </c>
      <c r="AA39" s="76">
        <v>0.114</v>
      </c>
      <c r="AB39" s="76">
        <v>0.05</v>
      </c>
      <c r="AC39" s="76">
        <v>0.98339049671657097</v>
      </c>
      <c r="AD39" s="76">
        <v>0.75065967063490602</v>
      </c>
      <c r="AE39" s="76">
        <v>1.32473715796867</v>
      </c>
      <c r="AF39" s="76">
        <v>0.58429833992494895</v>
      </c>
      <c r="AG39" s="76">
        <v>3.9396879108861498</v>
      </c>
      <c r="AH39" s="76">
        <v>3.9400948028704801</v>
      </c>
      <c r="AI39" s="77">
        <v>0.47853010799762702</v>
      </c>
      <c r="AJ39" s="77">
        <v>1.2306073039902901</v>
      </c>
      <c r="AK39" s="76">
        <v>0.98339049671657097</v>
      </c>
      <c r="AL39" s="76">
        <v>0.75065967063490602</v>
      </c>
      <c r="AM39" s="76">
        <v>213.55792895850399</v>
      </c>
      <c r="AN39" s="76">
        <v>0.23273082608166501</v>
      </c>
      <c r="AO39" s="76">
        <v>147197.77272649601</v>
      </c>
      <c r="AP39" s="76">
        <v>333.59027512072402</v>
      </c>
      <c r="AQ39" s="76">
        <v>955.99426754842898</v>
      </c>
      <c r="AR39" s="76">
        <v>6098.9641013065702</v>
      </c>
      <c r="AS39" s="76">
        <v>3188.0992055736701</v>
      </c>
      <c r="AT39" s="76">
        <v>-6098.9641013065702</v>
      </c>
      <c r="AU39" s="75">
        <f t="shared" si="8"/>
        <v>0.76333834132145195</v>
      </c>
    </row>
    <row r="40" spans="2:47" ht="13" x14ac:dyDescent="0.6">
      <c r="B40" t="s">
        <v>19</v>
      </c>
      <c r="C40">
        <f>G39/G50</f>
        <v>0.83333333333333337</v>
      </c>
      <c r="E40">
        <v>2.0106192982974699E-4</v>
      </c>
      <c r="F40" s="26">
        <f t="shared" si="7"/>
        <v>1.6000000000000011E-2</v>
      </c>
      <c r="H40" s="73">
        <f t="shared" ref="H40:H49" si="9">H39+1</f>
        <v>2</v>
      </c>
      <c r="I40">
        <v>0.25</v>
      </c>
      <c r="J40">
        <v>10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72">
        <v>3.4720000000000001E-12</v>
      </c>
      <c r="U40" s="72">
        <v>6.3629999999999995E-8</v>
      </c>
      <c r="V40">
        <v>1.20774</v>
      </c>
      <c r="W40" s="82">
        <f t="shared" si="4"/>
        <v>1.6000000000000011E-2</v>
      </c>
      <c r="X40">
        <v>47948682.664857604</v>
      </c>
      <c r="Y40">
        <v>-50</v>
      </c>
      <c r="Z40">
        <v>4</v>
      </c>
      <c r="AA40">
        <v>0.114</v>
      </c>
      <c r="AB40">
        <v>0.05</v>
      </c>
      <c r="AC40">
        <v>1.25710270720029</v>
      </c>
      <c r="AD40">
        <v>0.676973018406404</v>
      </c>
      <c r="AE40">
        <v>1.32213289870619</v>
      </c>
      <c r="AF40">
        <v>0.562990601282365</v>
      </c>
      <c r="AG40">
        <v>3.9395646925885099</v>
      </c>
      <c r="AH40">
        <v>3.9393842869531399</v>
      </c>
      <c r="AI40" s="18">
        <v>0.422433546115842</v>
      </c>
      <c r="AJ40" s="18">
        <v>1.62135635317436</v>
      </c>
      <c r="AK40">
        <v>1.25710270720029</v>
      </c>
      <c r="AL40">
        <v>0.676973018406404</v>
      </c>
      <c r="AM40">
        <v>236.489832871272</v>
      </c>
      <c r="AN40">
        <v>0.58012968879389104</v>
      </c>
      <c r="AO40">
        <v>75565.248354723997</v>
      </c>
      <c r="AP40">
        <v>313.57013715012801</v>
      </c>
      <c r="AQ40">
        <v>941.24346779188397</v>
      </c>
      <c r="AR40">
        <v>6098.9153697314696</v>
      </c>
      <c r="AS40">
        <v>3049.6342148918002</v>
      </c>
      <c r="AT40">
        <v>-6098.9153697314696</v>
      </c>
      <c r="AU40" s="71">
        <f t="shared" si="8"/>
        <v>0.53851846355028499</v>
      </c>
    </row>
    <row r="41" spans="2:47" ht="13" x14ac:dyDescent="0.6">
      <c r="E41">
        <v>2.54469004940773E-4</v>
      </c>
      <c r="F41" s="26">
        <f t="shared" si="7"/>
        <v>1.7999999999999992E-2</v>
      </c>
      <c r="H41" s="73">
        <f t="shared" si="9"/>
        <v>3</v>
      </c>
      <c r="I41">
        <v>0.25</v>
      </c>
      <c r="J41">
        <v>10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72">
        <v>3.4720000000000001E-12</v>
      </c>
      <c r="U41" s="72">
        <v>6.3629999999999995E-8</v>
      </c>
      <c r="V41">
        <v>1.20774</v>
      </c>
      <c r="W41" s="82">
        <f t="shared" si="4"/>
        <v>1.7999999999999992E-2</v>
      </c>
      <c r="X41">
        <v>60685051.497710504</v>
      </c>
      <c r="Y41">
        <v>-50</v>
      </c>
      <c r="Z41">
        <v>4</v>
      </c>
      <c r="AA41">
        <v>0.114</v>
      </c>
      <c r="AB41">
        <v>0.05</v>
      </c>
      <c r="AC41">
        <v>1.3608578359174199</v>
      </c>
      <c r="AD41">
        <v>0.63741642489648698</v>
      </c>
      <c r="AE41">
        <v>1.3378543165852299</v>
      </c>
      <c r="AF41">
        <v>0.58477199674569402</v>
      </c>
      <c r="AG41">
        <v>3.93951871702872</v>
      </c>
      <c r="AH41">
        <v>3.9396356502415899</v>
      </c>
      <c r="AI41" s="18">
        <v>0.39821931526551102</v>
      </c>
      <c r="AJ41" s="18">
        <v>1.7916503162422199</v>
      </c>
      <c r="AK41">
        <v>1.3608578359174199</v>
      </c>
      <c r="AL41">
        <v>0.63741642489648698</v>
      </c>
      <c r="AM41">
        <v>250.93431700374401</v>
      </c>
      <c r="AN41">
        <v>0.72344141102093096</v>
      </c>
      <c r="AO41">
        <v>65616.051104165905</v>
      </c>
      <c r="AP41">
        <v>326.155978925581</v>
      </c>
      <c r="AQ41">
        <v>911.07388034415101</v>
      </c>
      <c r="AR41">
        <v>6098.9064209639</v>
      </c>
      <c r="AS41">
        <v>3122.0142498087698</v>
      </c>
      <c r="AT41">
        <v>-6098.9064209639</v>
      </c>
      <c r="AU41" s="71">
        <f t="shared" si="8"/>
        <v>0.4683931032860415</v>
      </c>
    </row>
    <row r="42" spans="2:47" ht="13" x14ac:dyDescent="0.6">
      <c r="E42">
        <v>3.1415926535897898E-4</v>
      </c>
      <c r="F42" s="26">
        <f t="shared" si="7"/>
        <v>1.999999999999999E-2</v>
      </c>
      <c r="H42" s="73">
        <f t="shared" si="9"/>
        <v>4</v>
      </c>
      <c r="I42">
        <v>0.25</v>
      </c>
      <c r="J42">
        <v>10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72">
        <v>3.4720000000000001E-12</v>
      </c>
      <c r="U42" s="72">
        <v>6.3629999999999995E-8</v>
      </c>
      <c r="V42">
        <v>1.20774</v>
      </c>
      <c r="W42" s="82">
        <f t="shared" si="4"/>
        <v>1.999999999999999E-2</v>
      </c>
      <c r="X42">
        <v>74919816.6638401</v>
      </c>
      <c r="Y42">
        <v>-50</v>
      </c>
      <c r="Z42">
        <v>4</v>
      </c>
      <c r="AA42">
        <v>0.114</v>
      </c>
      <c r="AB42">
        <v>0.05</v>
      </c>
      <c r="AC42">
        <v>1.45125446842993</v>
      </c>
      <c r="AD42">
        <v>0.57797640574824705</v>
      </c>
      <c r="AE42">
        <v>1.31578786104145</v>
      </c>
      <c r="AF42">
        <v>0.57058073221185901</v>
      </c>
      <c r="AG42">
        <v>3.9399041742069598</v>
      </c>
      <c r="AH42">
        <v>3.94010778134062</v>
      </c>
      <c r="AI42" s="18">
        <v>0.36992796760000701</v>
      </c>
      <c r="AJ42" s="18">
        <v>1.9819886000456399</v>
      </c>
      <c r="AK42">
        <v>1.45125446842993</v>
      </c>
      <c r="AL42">
        <v>0.57797640574824705</v>
      </c>
      <c r="AM42">
        <v>276.33732461630501</v>
      </c>
      <c r="AN42">
        <v>0.87327806268168695</v>
      </c>
      <c r="AO42">
        <v>57981.154902598799</v>
      </c>
      <c r="AP42">
        <v>280.62872883705398</v>
      </c>
      <c r="AQ42">
        <v>876.52371198789103</v>
      </c>
      <c r="AR42">
        <v>6098.8866245699601</v>
      </c>
      <c r="AS42">
        <v>2750.3481259485602</v>
      </c>
      <c r="AT42">
        <v>-6098.8866245699601</v>
      </c>
      <c r="AU42" s="71">
        <f t="shared" si="8"/>
        <v>0.39825986298153687</v>
      </c>
    </row>
    <row r="43" spans="2:47" ht="13" x14ac:dyDescent="0.6">
      <c r="E43">
        <v>6.6051985541725399E-4</v>
      </c>
      <c r="F43" s="26">
        <f t="shared" si="7"/>
        <v>2.8999999999999998E-2</v>
      </c>
      <c r="H43" s="73">
        <f t="shared" si="9"/>
        <v>5</v>
      </c>
      <c r="I43">
        <v>0.25</v>
      </c>
      <c r="J43">
        <v>10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72">
        <v>3.4720000000000001E-12</v>
      </c>
      <c r="U43" s="72">
        <v>6.3629999999999995E-8</v>
      </c>
      <c r="V43">
        <v>1.20774</v>
      </c>
      <c r="W43" s="82">
        <f t="shared" si="4"/>
        <v>2.8999999999999998E-2</v>
      </c>
      <c r="X43">
        <v>157518914.53572401</v>
      </c>
      <c r="Y43">
        <v>-50</v>
      </c>
      <c r="Z43">
        <v>4</v>
      </c>
      <c r="AA43">
        <v>0.114</v>
      </c>
      <c r="AB43">
        <v>0.05</v>
      </c>
      <c r="AC43">
        <v>1.6426884341180801</v>
      </c>
      <c r="AD43">
        <v>0.151504671241838</v>
      </c>
      <c r="AE43">
        <v>1.31578783433865</v>
      </c>
      <c r="AF43">
        <v>0.57427702822197302</v>
      </c>
      <c r="AG43">
        <v>3.93947319997676</v>
      </c>
      <c r="AH43">
        <v>3.9397350081814699</v>
      </c>
      <c r="AI43">
        <v>9.80258120337925E-2</v>
      </c>
      <c r="AJ43">
        <v>2.28940533599443</v>
      </c>
      <c r="AK43">
        <v>1.6426884341180801</v>
      </c>
      <c r="AL43">
        <v>0.151504671241838</v>
      </c>
      <c r="AM43">
        <v>635.60752310638395</v>
      </c>
      <c r="AN43">
        <v>1.4911837628762401</v>
      </c>
      <c r="AO43">
        <v>38491.439683906603</v>
      </c>
      <c r="AP43">
        <v>199.521907520246</v>
      </c>
      <c r="AQ43">
        <v>540.13894449671704</v>
      </c>
      <c r="AR43">
        <v>4315.8198429164504</v>
      </c>
      <c r="AS43">
        <v>1952.4764412106799</v>
      </c>
      <c r="AT43">
        <v>-4315.8198429164504</v>
      </c>
      <c r="AU43" s="71">
        <f t="shared" si="8"/>
        <v>9.2229705947358923E-2</v>
      </c>
    </row>
    <row r="44" spans="2:47" ht="13" x14ac:dyDescent="0.6">
      <c r="E44">
        <v>8.0424771931898698E-4</v>
      </c>
      <c r="F44" s="26">
        <f t="shared" si="7"/>
        <v>3.2000000000000001E-2</v>
      </c>
      <c r="H44" s="73">
        <f t="shared" si="9"/>
        <v>6</v>
      </c>
      <c r="I44">
        <v>0.25</v>
      </c>
      <c r="J44">
        <v>10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72">
        <v>3.4720000000000001E-12</v>
      </c>
      <c r="U44" s="72">
        <v>6.3629999999999995E-8</v>
      </c>
      <c r="V44">
        <v>1.20774</v>
      </c>
      <c r="W44" s="82">
        <f t="shared" si="4"/>
        <v>3.2000000000000001E-2</v>
      </c>
      <c r="X44">
        <v>191794730.65943101</v>
      </c>
      <c r="Y44">
        <v>-50</v>
      </c>
      <c r="Z44">
        <v>4</v>
      </c>
      <c r="AA44">
        <v>0.114</v>
      </c>
      <c r="AB44">
        <v>0.05</v>
      </c>
      <c r="AC44">
        <v>1.6413779096177199</v>
      </c>
      <c r="AD44">
        <v>5.41739115076715E-2</v>
      </c>
      <c r="AE44">
        <v>1.3157890792281199</v>
      </c>
      <c r="AF44">
        <v>0.56370298123642804</v>
      </c>
      <c r="AG44">
        <v>3.9395424868178002</v>
      </c>
      <c r="AH44">
        <v>3.9397240216717502</v>
      </c>
      <c r="AI44">
        <v>3.2776250185913298E-2</v>
      </c>
      <c r="AJ44">
        <v>2.2264930008339201</v>
      </c>
      <c r="AK44">
        <v>1.6413779096177199</v>
      </c>
      <c r="AL44">
        <v>5.41739115076715E-2</v>
      </c>
      <c r="AM44">
        <v>1078.3070444442101</v>
      </c>
      <c r="AN44">
        <v>1.5872039981100501</v>
      </c>
      <c r="AO44">
        <v>36157.915739602598</v>
      </c>
      <c r="AP44">
        <v>151.507771399245</v>
      </c>
      <c r="AQ44">
        <v>452.56319300741399</v>
      </c>
      <c r="AR44">
        <v>3554.8609602246802</v>
      </c>
      <c r="AS44">
        <v>1469.94849561607</v>
      </c>
      <c r="AT44">
        <v>-3554.8609602246802</v>
      </c>
      <c r="AU44" s="71">
        <f t="shared" si="8"/>
        <v>3.3005142319899206E-2</v>
      </c>
    </row>
    <row r="45" spans="2:47" ht="13" x14ac:dyDescent="0.6">
      <c r="E45">
        <v>8.5529859993982102E-4</v>
      </c>
      <c r="F45" s="26">
        <f t="shared" si="7"/>
        <v>3.2999999999999995E-2</v>
      </c>
      <c r="H45" s="73">
        <f t="shared" si="9"/>
        <v>7</v>
      </c>
      <c r="I45">
        <v>0.25</v>
      </c>
      <c r="J45">
        <v>10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72">
        <v>3.4720000000000001E-12</v>
      </c>
      <c r="U45" s="72">
        <v>6.3629999999999995E-8</v>
      </c>
      <c r="V45">
        <v>1.20774</v>
      </c>
      <c r="W45" s="82">
        <f t="shared" si="4"/>
        <v>3.2999999999999995E-2</v>
      </c>
      <c r="X45">
        <v>203969200.86730501</v>
      </c>
      <c r="Y45">
        <v>-50</v>
      </c>
      <c r="Z45">
        <v>4</v>
      </c>
      <c r="AA45">
        <v>0.114</v>
      </c>
      <c r="AB45">
        <v>0.05</v>
      </c>
      <c r="AC45">
        <v>1.6378312060003799</v>
      </c>
      <c r="AD45">
        <v>3.4243018961311197E-2</v>
      </c>
      <c r="AE45">
        <v>1.3347867228527399</v>
      </c>
      <c r="AF45">
        <v>0.57007539378921701</v>
      </c>
      <c r="AG45">
        <v>3.9393552021959399</v>
      </c>
      <c r="AH45">
        <v>3.9394958887690699</v>
      </c>
      <c r="AI45">
        <v>2.04835976675024E-2</v>
      </c>
      <c r="AJ45">
        <v>2.2306810540838899</v>
      </c>
      <c r="AK45">
        <v>1.6378312060003799</v>
      </c>
      <c r="AL45">
        <v>3.4243018961311197E-2</v>
      </c>
      <c r="AM45">
        <v>1303.62934817576</v>
      </c>
      <c r="AN45">
        <v>1.60358818703907</v>
      </c>
      <c r="AO45">
        <v>35719.6542080566</v>
      </c>
      <c r="AP45">
        <v>146.53831170883501</v>
      </c>
      <c r="AQ45">
        <v>431.146728335631</v>
      </c>
      <c r="AR45">
        <v>3368.95696905971</v>
      </c>
      <c r="AS45">
        <v>1412.59987023856</v>
      </c>
      <c r="AT45">
        <v>-3368.95696905971</v>
      </c>
      <c r="AU45" s="71">
        <f t="shared" si="8"/>
        <v>2.0907538478848142E-2</v>
      </c>
    </row>
    <row r="46" spans="2:47" ht="13" x14ac:dyDescent="0.6">
      <c r="E46">
        <v>1.2566370614359201E-3</v>
      </c>
      <c r="F46" s="26">
        <f t="shared" si="7"/>
        <v>4.0000000000000042E-2</v>
      </c>
      <c r="H46" s="73">
        <f t="shared" si="9"/>
        <v>8</v>
      </c>
      <c r="I46">
        <v>0.25</v>
      </c>
      <c r="J46">
        <v>10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72">
        <v>3.4720000000000001E-12</v>
      </c>
      <c r="U46" s="72">
        <v>6.3629999999999995E-8</v>
      </c>
      <c r="V46">
        <v>1.20774</v>
      </c>
      <c r="W46" s="82">
        <f t="shared" si="4"/>
        <v>4.0000000000000042E-2</v>
      </c>
      <c r="X46">
        <v>299679266.65535998</v>
      </c>
      <c r="Y46">
        <v>-50</v>
      </c>
      <c r="Z46">
        <v>4</v>
      </c>
      <c r="AA46">
        <v>0.114</v>
      </c>
      <c r="AB46">
        <v>0.05</v>
      </c>
      <c r="AC46">
        <v>1.6409707527647599</v>
      </c>
      <c r="AD46" s="18">
        <v>2.0240512115149901E-6</v>
      </c>
      <c r="AE46">
        <v>1.3157875090389</v>
      </c>
      <c r="AF46">
        <v>0.56469848312312798</v>
      </c>
      <c r="AG46">
        <v>3.9393154610424101</v>
      </c>
      <c r="AH46">
        <v>3.9393689457523</v>
      </c>
      <c r="AI46" s="18">
        <v>1.33728710325927E-6</v>
      </c>
      <c r="AJ46">
        <v>2.60013850279157</v>
      </c>
      <c r="AK46">
        <v>1.6409707527647599</v>
      </c>
      <c r="AL46" s="18">
        <v>2.0240512115149901E-6</v>
      </c>
      <c r="AM46">
        <v>0</v>
      </c>
      <c r="AN46">
        <v>1.6409687287135599</v>
      </c>
      <c r="AO46">
        <v>35000.043170714504</v>
      </c>
      <c r="AP46">
        <v>94.769657963809706</v>
      </c>
      <c r="AQ46">
        <v>297.87863429052197</v>
      </c>
      <c r="AR46">
        <v>2643.4566338866198</v>
      </c>
      <c r="AS46">
        <v>927.36546275913702</v>
      </c>
      <c r="AT46">
        <v>-2643.4566338866198</v>
      </c>
      <c r="AU46" s="71">
        <f t="shared" si="8"/>
        <v>1.2334474627928645E-6</v>
      </c>
    </row>
    <row r="47" spans="2:47" ht="13" x14ac:dyDescent="0.6">
      <c r="E47">
        <v>1.73494454294496E-3</v>
      </c>
      <c r="F47" s="26">
        <f t="shared" si="7"/>
        <v>4.6999999999999952E-2</v>
      </c>
      <c r="H47" s="73">
        <f t="shared" si="9"/>
        <v>9</v>
      </c>
      <c r="I47">
        <v>0.25</v>
      </c>
      <c r="J47">
        <v>10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72">
        <v>3.4720000000000001E-12</v>
      </c>
      <c r="U47" s="72">
        <v>6.3629999999999995E-8</v>
      </c>
      <c r="V47">
        <v>1.20774</v>
      </c>
      <c r="W47" s="82">
        <f t="shared" si="4"/>
        <v>4.6999999999999952E-2</v>
      </c>
      <c r="X47">
        <v>413744687.526057</v>
      </c>
      <c r="Y47">
        <v>-50</v>
      </c>
      <c r="Z47">
        <v>4</v>
      </c>
      <c r="AA47">
        <v>0.114</v>
      </c>
      <c r="AB47">
        <v>0.05</v>
      </c>
      <c r="AC47">
        <v>1.6984056498528699</v>
      </c>
      <c r="AD47" s="18">
        <v>1.5173509153348601E-6</v>
      </c>
      <c r="AE47">
        <v>1.3157889671126</v>
      </c>
      <c r="AF47">
        <v>0.56022392880254601</v>
      </c>
      <c r="AG47">
        <v>3.9394258532732098</v>
      </c>
      <c r="AH47">
        <v>3.9395138039380302</v>
      </c>
      <c r="AI47" s="18">
        <v>9.6258203646237894E-7</v>
      </c>
      <c r="AJ47">
        <v>3.1622149793740002</v>
      </c>
      <c r="AK47">
        <v>1.6984056498528699</v>
      </c>
      <c r="AL47" s="18">
        <v>1.5173509153348601E-6</v>
      </c>
      <c r="AM47">
        <v>0</v>
      </c>
      <c r="AN47">
        <v>1.6984041325019601</v>
      </c>
      <c r="AO47">
        <v>35000.031268931198</v>
      </c>
      <c r="AP47">
        <v>64.344248056317397</v>
      </c>
      <c r="AQ47">
        <v>242.39980855712099</v>
      </c>
      <c r="AR47">
        <v>2097.3459181522799</v>
      </c>
      <c r="AS47">
        <v>628.77194494393598</v>
      </c>
      <c r="AT47">
        <v>-2097.3459181522799</v>
      </c>
      <c r="AU47" s="71">
        <f t="shared" si="8"/>
        <v>8.9339723726561188E-7</v>
      </c>
    </row>
    <row r="48" spans="2:47" ht="13" x14ac:dyDescent="0.6">
      <c r="E48">
        <v>3.1172453105244701E-3</v>
      </c>
      <c r="F48" s="26">
        <f t="shared" si="7"/>
        <v>6.2999999999999987E-2</v>
      </c>
      <c r="H48" s="73">
        <f t="shared" si="9"/>
        <v>10</v>
      </c>
      <c r="I48">
        <v>0.25</v>
      </c>
      <c r="J48">
        <v>10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72">
        <v>3.4720000000000001E-12</v>
      </c>
      <c r="U48" s="72">
        <v>6.3629999999999995E-8</v>
      </c>
      <c r="V48">
        <v>1.20774</v>
      </c>
      <c r="W48" s="82">
        <f t="shared" si="4"/>
        <v>6.2999999999999987E-2</v>
      </c>
      <c r="X48">
        <v>743391880.84695303</v>
      </c>
      <c r="Y48">
        <v>-50</v>
      </c>
      <c r="Z48">
        <v>4</v>
      </c>
      <c r="AA48">
        <v>0.114</v>
      </c>
      <c r="AB48">
        <v>0.05</v>
      </c>
      <c r="AC48">
        <v>1.94909629761047</v>
      </c>
      <c r="AD48" s="18">
        <v>9.6915268491252793E-7</v>
      </c>
      <c r="AE48">
        <v>1.3157894204996201</v>
      </c>
      <c r="AF48">
        <v>0.55120078992642396</v>
      </c>
      <c r="AG48">
        <v>3.9397186534680602</v>
      </c>
      <c r="AH48">
        <v>3.9399725196475002</v>
      </c>
      <c r="AI48" s="18">
        <v>5.3417729709835198E-7</v>
      </c>
      <c r="AJ48">
        <v>4.4103613547571996</v>
      </c>
      <c r="AK48">
        <v>1.94909629761047</v>
      </c>
      <c r="AL48" s="18">
        <v>9.6915268491252793E-7</v>
      </c>
      <c r="AM48">
        <v>0</v>
      </c>
      <c r="AN48">
        <v>1.9490953284577901</v>
      </c>
      <c r="AO48">
        <v>35000.017403122103</v>
      </c>
      <c r="AP48">
        <v>49.396629046513702</v>
      </c>
      <c r="AQ48">
        <v>187.03842387380701</v>
      </c>
      <c r="AR48">
        <v>1313.3162104184601</v>
      </c>
      <c r="AS48">
        <v>463.95370316317599</v>
      </c>
      <c r="AT48">
        <v>-1313.3162104184601</v>
      </c>
      <c r="AU48" s="71">
        <f t="shared" si="8"/>
        <v>4.9723181255881418E-7</v>
      </c>
    </row>
    <row r="49" spans="2:47" ht="13.75" thickBot="1" x14ac:dyDescent="0.75">
      <c r="E49" s="67">
        <v>1.22718463030851E-2</v>
      </c>
      <c r="F49" s="26">
        <f t="shared" si="7"/>
        <v>0.12499999999999985</v>
      </c>
      <c r="H49" s="69">
        <f t="shared" si="9"/>
        <v>11</v>
      </c>
      <c r="I49" s="67">
        <v>0.25</v>
      </c>
      <c r="J49" s="67">
        <v>10</v>
      </c>
      <c r="K49" s="67">
        <v>0.48244140000000002</v>
      </c>
      <c r="L49" s="67">
        <v>1.946567E-3</v>
      </c>
      <c r="M49" s="67">
        <v>9.7328349999999998E-4</v>
      </c>
      <c r="N49" s="67">
        <v>7</v>
      </c>
      <c r="O49" s="67">
        <v>2.8260000000000001</v>
      </c>
      <c r="P49" s="67">
        <v>1.946567E-3</v>
      </c>
      <c r="Q49" s="67">
        <v>9.7328349999999998E-4</v>
      </c>
      <c r="R49" s="67">
        <v>7</v>
      </c>
      <c r="S49" s="67">
        <v>2.8260000000000001</v>
      </c>
      <c r="T49" s="68">
        <v>3.4720000000000001E-12</v>
      </c>
      <c r="U49" s="68">
        <v>6.3629999999999995E-8</v>
      </c>
      <c r="V49" s="67">
        <v>1.20774</v>
      </c>
      <c r="W49" s="82">
        <f t="shared" si="4"/>
        <v>0.12499999999999985</v>
      </c>
      <c r="X49" s="67">
        <v>2926555338.4312501</v>
      </c>
      <c r="Y49" s="67">
        <v>-50</v>
      </c>
      <c r="Z49" s="67">
        <v>4</v>
      </c>
      <c r="AA49" s="67">
        <v>0.114</v>
      </c>
      <c r="AB49" s="67">
        <v>0.05</v>
      </c>
      <c r="AC49" s="67">
        <v>2.1915710428526398</v>
      </c>
      <c r="AD49" s="68">
        <v>2.7680309099990802E-7</v>
      </c>
      <c r="AE49" s="67">
        <v>1.3157878213218599</v>
      </c>
      <c r="AF49" s="67">
        <v>0.55935233148269103</v>
      </c>
      <c r="AG49" s="67">
        <v>3.9397124617906099</v>
      </c>
      <c r="AH49" s="67">
        <v>3.9399630613931902</v>
      </c>
      <c r="AI49" s="68">
        <v>1.40404656215909E-7</v>
      </c>
      <c r="AJ49" s="67">
        <v>7.7856990797368599</v>
      </c>
      <c r="AK49" s="67">
        <v>2.1915710428526398</v>
      </c>
      <c r="AL49" s="68">
        <v>2.7680309099990802E-7</v>
      </c>
      <c r="AM49" s="67">
        <v>0</v>
      </c>
      <c r="AN49" s="67">
        <v>2.19157076604955</v>
      </c>
      <c r="AO49" s="67">
        <v>35000.004420623001</v>
      </c>
      <c r="AP49" s="67">
        <v>24.7807983752034</v>
      </c>
      <c r="AQ49" s="67">
        <v>68.059348998546596</v>
      </c>
      <c r="AR49" s="67">
        <v>434.127625716892</v>
      </c>
      <c r="AS49" s="67">
        <v>237.054991752907</v>
      </c>
      <c r="AT49" s="67">
        <v>-434.127625716892</v>
      </c>
      <c r="AU49" s="80">
        <f t="shared" si="8"/>
        <v>1.2630349899112084E-7</v>
      </c>
    </row>
    <row r="50" spans="2:47" ht="22.75" x14ac:dyDescent="0.95">
      <c r="B50" t="s">
        <v>20</v>
      </c>
      <c r="C50">
        <f>AR50/AR61</f>
        <v>0.86066984694983395</v>
      </c>
      <c r="E50" s="77">
        <v>7.85398163397448E-5</v>
      </c>
      <c r="F50" s="26">
        <f t="shared" si="7"/>
        <v>9.9999999999999985E-3</v>
      </c>
      <c r="G50" s="79">
        <f>AB50</f>
        <v>0.06</v>
      </c>
      <c r="H50" s="78">
        <v>1</v>
      </c>
      <c r="I50" s="76">
        <v>0.25</v>
      </c>
      <c r="J50" s="76">
        <v>10</v>
      </c>
      <c r="K50" s="76">
        <v>0.48244140000000002</v>
      </c>
      <c r="L50" s="76">
        <v>1.946567E-3</v>
      </c>
      <c r="M50" s="76">
        <v>9.7328349999999998E-4</v>
      </c>
      <c r="N50" s="76">
        <v>7</v>
      </c>
      <c r="O50" s="76">
        <v>2.8260000000000001</v>
      </c>
      <c r="P50" s="76">
        <v>1.946567E-3</v>
      </c>
      <c r="Q50" s="76">
        <v>9.7328349999999998E-4</v>
      </c>
      <c r="R50" s="76">
        <v>7</v>
      </c>
      <c r="S50" s="76">
        <v>2.8260000000000001</v>
      </c>
      <c r="T50" s="77">
        <v>3.4720000000000001E-12</v>
      </c>
      <c r="U50" s="77">
        <v>6.3629999999999995E-8</v>
      </c>
      <c r="V50" s="76">
        <v>1.20774</v>
      </c>
      <c r="W50" s="82">
        <f t="shared" si="4"/>
        <v>9.9999999999999985E-3</v>
      </c>
      <c r="X50" s="76">
        <v>18729954.165959999</v>
      </c>
      <c r="Y50" s="76">
        <v>-50</v>
      </c>
      <c r="Z50" s="76">
        <v>4</v>
      </c>
      <c r="AA50" s="76">
        <v>0.114</v>
      </c>
      <c r="AB50" s="76">
        <v>0.06</v>
      </c>
      <c r="AC50" s="76">
        <v>0.99646165280759202</v>
      </c>
      <c r="AD50" s="76">
        <v>0.76277848015469396</v>
      </c>
      <c r="AE50" s="76">
        <v>1.3157893480237699</v>
      </c>
      <c r="AF50" s="76">
        <v>0.57660849522353397</v>
      </c>
      <c r="AG50" s="76">
        <v>4.7273591149791301</v>
      </c>
      <c r="AH50" s="76">
        <v>4.7277489864930002</v>
      </c>
      <c r="AI50" s="77">
        <v>0.48691995527849802</v>
      </c>
      <c r="AJ50" s="77">
        <v>1.2306850753262299</v>
      </c>
      <c r="AK50" s="76">
        <v>0.99646165280759202</v>
      </c>
      <c r="AL50" s="76">
        <v>0.76277848015469396</v>
      </c>
      <c r="AM50" s="76">
        <v>210.191031818715</v>
      </c>
      <c r="AN50" s="76">
        <v>0.23368317265290001</v>
      </c>
      <c r="AO50" s="76">
        <v>148555.57052627901</v>
      </c>
      <c r="AP50" s="76">
        <v>404.05574950088101</v>
      </c>
      <c r="AQ50" s="76">
        <v>1141.02788522181</v>
      </c>
      <c r="AR50" s="76">
        <v>7276.8657845228199</v>
      </c>
      <c r="AS50" s="76">
        <v>3854.3069207783601</v>
      </c>
      <c r="AT50" s="76">
        <v>-7276.8657845228199</v>
      </c>
      <c r="AU50" s="75">
        <f t="shared" si="8"/>
        <v>0.76548703907021276</v>
      </c>
    </row>
    <row r="51" spans="2:47" ht="13" x14ac:dyDescent="0.6">
      <c r="B51" t="s">
        <v>19</v>
      </c>
      <c r="C51">
        <f>G50/G61</f>
        <v>0.85714285714285698</v>
      </c>
      <c r="E51" s="66">
        <v>2.0106192982974699E-4</v>
      </c>
      <c r="F51" s="26">
        <f t="shared" si="7"/>
        <v>1.6000000000000011E-2</v>
      </c>
      <c r="H51" s="73">
        <f t="shared" ref="H51:H60" si="10">H50+1</f>
        <v>2</v>
      </c>
      <c r="I51" s="66">
        <v>0.25</v>
      </c>
      <c r="J51" s="66">
        <v>10</v>
      </c>
      <c r="K51" s="66">
        <v>0.48244140000000002</v>
      </c>
      <c r="L51" s="66">
        <v>1.946567E-3</v>
      </c>
      <c r="M51" s="66">
        <v>9.7328349999999998E-4</v>
      </c>
      <c r="N51" s="66">
        <v>7</v>
      </c>
      <c r="O51" s="66">
        <v>2.8260000000000001</v>
      </c>
      <c r="P51" s="66">
        <v>1.946567E-3</v>
      </c>
      <c r="Q51" s="66">
        <v>9.7328349999999998E-4</v>
      </c>
      <c r="R51" s="66">
        <v>7</v>
      </c>
      <c r="S51" s="66">
        <v>2.8260000000000001</v>
      </c>
      <c r="T51" s="72">
        <v>3.4720000000000001E-12</v>
      </c>
      <c r="U51" s="72">
        <v>6.3629999999999995E-8</v>
      </c>
      <c r="V51" s="66">
        <v>1.20774</v>
      </c>
      <c r="W51" s="82">
        <f t="shared" si="4"/>
        <v>1.6000000000000011E-2</v>
      </c>
      <c r="X51" s="66">
        <v>47948682.664857604</v>
      </c>
      <c r="Y51" s="66">
        <v>-50</v>
      </c>
      <c r="Z51" s="66">
        <v>4</v>
      </c>
      <c r="AA51" s="66">
        <v>0.114</v>
      </c>
      <c r="AB51" s="66">
        <v>0.06</v>
      </c>
      <c r="AC51" s="66">
        <v>1.27550358622819</v>
      </c>
      <c r="AD51" s="66">
        <v>0.69226889726541996</v>
      </c>
      <c r="AE51" s="66">
        <v>1.3187777180612701</v>
      </c>
      <c r="AF51" s="66">
        <v>0.57701250490962896</v>
      </c>
      <c r="AG51" s="66">
        <v>4.7272946733933203</v>
      </c>
      <c r="AH51" s="66">
        <v>4.7280962523513397</v>
      </c>
      <c r="AI51" s="72">
        <v>0.43437958975027902</v>
      </c>
      <c r="AJ51" s="72">
        <v>1.6214326820077101</v>
      </c>
      <c r="AK51" s="66">
        <v>1.27550358622819</v>
      </c>
      <c r="AL51" s="66">
        <v>0.69226889726541996</v>
      </c>
      <c r="AM51" s="66">
        <v>231.31171585848301</v>
      </c>
      <c r="AN51" s="66">
        <v>0.58323468896276498</v>
      </c>
      <c r="AO51" s="66">
        <v>76266.727813341102</v>
      </c>
      <c r="AP51" s="66">
        <v>311.87172484470102</v>
      </c>
      <c r="AQ51" s="66">
        <v>1140.99789646416</v>
      </c>
      <c r="AR51" s="66">
        <v>7276.8137502209702</v>
      </c>
      <c r="AS51" s="66">
        <v>2912.13383982287</v>
      </c>
      <c r="AT51" s="66">
        <v>-7276.8137502209702</v>
      </c>
      <c r="AU51" s="71">
        <f t="shared" si="8"/>
        <v>0.54274163141519516</v>
      </c>
    </row>
    <row r="52" spans="2:47" ht="13" x14ac:dyDescent="0.6">
      <c r="E52" s="66">
        <v>2.54469004940773E-4</v>
      </c>
      <c r="F52" s="26">
        <f t="shared" si="7"/>
        <v>1.7999999999999992E-2</v>
      </c>
      <c r="H52" s="73">
        <f t="shared" si="10"/>
        <v>3</v>
      </c>
      <c r="I52" s="66">
        <v>0.25</v>
      </c>
      <c r="J52" s="66">
        <v>10</v>
      </c>
      <c r="K52" s="66">
        <v>0.48244140000000002</v>
      </c>
      <c r="L52" s="66">
        <v>1.946567E-3</v>
      </c>
      <c r="M52" s="66">
        <v>9.7328349999999998E-4</v>
      </c>
      <c r="N52" s="66">
        <v>7</v>
      </c>
      <c r="O52" s="66">
        <v>2.8260000000000001</v>
      </c>
      <c r="P52" s="66">
        <v>1.946567E-3</v>
      </c>
      <c r="Q52" s="66">
        <v>9.7328349999999998E-4</v>
      </c>
      <c r="R52" s="66">
        <v>7</v>
      </c>
      <c r="S52" s="66">
        <v>2.8260000000000001</v>
      </c>
      <c r="T52" s="72">
        <v>3.4720000000000001E-12</v>
      </c>
      <c r="U52" s="72">
        <v>6.3629999999999995E-8</v>
      </c>
      <c r="V52" s="66">
        <v>1.20774</v>
      </c>
      <c r="W52" s="82">
        <f t="shared" si="4"/>
        <v>1.7999999999999992E-2</v>
      </c>
      <c r="X52" s="66">
        <v>60685051.497710504</v>
      </c>
      <c r="Y52" s="66">
        <v>-50</v>
      </c>
      <c r="Z52" s="66">
        <v>4</v>
      </c>
      <c r="AA52" s="66">
        <v>0.114</v>
      </c>
      <c r="AB52" s="66">
        <v>0.06</v>
      </c>
      <c r="AC52" s="66">
        <v>1.3824607598557399</v>
      </c>
      <c r="AD52" s="66">
        <v>0.65458581525275095</v>
      </c>
      <c r="AE52" s="66">
        <v>1.3244655481069401</v>
      </c>
      <c r="AF52" s="66">
        <v>0.57067730047231902</v>
      </c>
      <c r="AG52" s="66">
        <v>4.7272933032011402</v>
      </c>
      <c r="AH52" s="66">
        <v>4.7274692997173</v>
      </c>
      <c r="AI52" s="72">
        <v>0.41218186628974501</v>
      </c>
      <c r="AJ52" s="72">
        <v>1.79174816442555</v>
      </c>
      <c r="AK52" s="66">
        <v>1.3824607598557399</v>
      </c>
      <c r="AL52" s="66">
        <v>0.65458581525275095</v>
      </c>
      <c r="AM52" s="66">
        <v>244.41722813199701</v>
      </c>
      <c r="AN52" s="66">
        <v>0.72787494460298596</v>
      </c>
      <c r="AO52" s="66">
        <v>66254.674296148194</v>
      </c>
      <c r="AP52" s="66">
        <v>378.93837774794201</v>
      </c>
      <c r="AQ52" s="66">
        <v>1140.73423859781</v>
      </c>
      <c r="AR52" s="66">
        <v>7276.7960016454199</v>
      </c>
      <c r="AS52" s="66">
        <v>3652.26385782437</v>
      </c>
      <c r="AT52" s="66">
        <v>-7276.7960016454199</v>
      </c>
      <c r="AU52" s="71">
        <f t="shared" si="8"/>
        <v>0.47349323341449279</v>
      </c>
    </row>
    <row r="53" spans="2:47" ht="13" x14ac:dyDescent="0.6">
      <c r="E53" s="66">
        <v>3.1415926535897898E-4</v>
      </c>
      <c r="F53" s="26">
        <f t="shared" si="7"/>
        <v>1.999999999999999E-2</v>
      </c>
      <c r="H53" s="73">
        <f t="shared" si="10"/>
        <v>4</v>
      </c>
      <c r="I53" s="66">
        <v>0.25</v>
      </c>
      <c r="J53" s="66">
        <v>10</v>
      </c>
      <c r="K53" s="66">
        <v>0.48244140000000002</v>
      </c>
      <c r="L53" s="66">
        <v>1.946567E-3</v>
      </c>
      <c r="M53" s="66">
        <v>9.7328349999999998E-4</v>
      </c>
      <c r="N53" s="66">
        <v>7</v>
      </c>
      <c r="O53" s="66">
        <v>2.8260000000000001</v>
      </c>
      <c r="P53" s="66">
        <v>1.946567E-3</v>
      </c>
      <c r="Q53" s="66">
        <v>9.7328349999999998E-4</v>
      </c>
      <c r="R53" s="66">
        <v>7</v>
      </c>
      <c r="S53" s="66">
        <v>2.8260000000000001</v>
      </c>
      <c r="T53" s="72">
        <v>3.4720000000000001E-12</v>
      </c>
      <c r="U53" s="72">
        <v>6.3629999999999995E-8</v>
      </c>
      <c r="V53" s="66">
        <v>1.20774</v>
      </c>
      <c r="W53" s="82">
        <f t="shared" si="4"/>
        <v>1.999999999999999E-2</v>
      </c>
      <c r="X53" s="66">
        <v>74919816.6638401</v>
      </c>
      <c r="Y53" s="66">
        <v>-50</v>
      </c>
      <c r="Z53" s="66">
        <v>4</v>
      </c>
      <c r="AA53" s="66">
        <v>0.114</v>
      </c>
      <c r="AB53" s="66">
        <v>0.06</v>
      </c>
      <c r="AC53" s="66">
        <v>1.5096189707296701</v>
      </c>
      <c r="AD53" s="66">
        <v>0.62219253178046696</v>
      </c>
      <c r="AE53" s="66">
        <v>1.3157885880631599</v>
      </c>
      <c r="AF53" s="66">
        <v>0.58266489579135305</v>
      </c>
      <c r="AG53" s="66">
        <v>4.7275709098863299</v>
      </c>
      <c r="AH53" s="66">
        <v>4.7275663174238796</v>
      </c>
      <c r="AI53" s="72">
        <v>0.38774718453148199</v>
      </c>
      <c r="AJ53" s="72">
        <v>1.9820958390438601</v>
      </c>
      <c r="AK53" s="66">
        <v>1.5096189707296701</v>
      </c>
      <c r="AL53" s="66">
        <v>0.62219253178046696</v>
      </c>
      <c r="AM53" s="66">
        <v>256.87719673442001</v>
      </c>
      <c r="AN53" s="66">
        <v>0.88742643894920203</v>
      </c>
      <c r="AO53" s="66">
        <v>59358.051688442603</v>
      </c>
      <c r="AP53" s="66">
        <v>372.62361388740601</v>
      </c>
      <c r="AQ53" s="66">
        <v>1119.81239346609</v>
      </c>
      <c r="AR53" s="66">
        <v>7276.7722733086603</v>
      </c>
      <c r="AS53" s="66">
        <v>3544.9261149099002</v>
      </c>
      <c r="AT53" s="66">
        <v>-7276.7722733086603</v>
      </c>
      <c r="AU53" s="71">
        <f t="shared" si="8"/>
        <v>0.4121520356091789</v>
      </c>
    </row>
    <row r="54" spans="2:47" ht="13" x14ac:dyDescent="0.6">
      <c r="E54" s="66">
        <v>6.6051985541725399E-4</v>
      </c>
      <c r="F54" s="26">
        <f t="shared" si="7"/>
        <v>2.8999999999999998E-2</v>
      </c>
      <c r="H54" s="73">
        <f t="shared" si="10"/>
        <v>5</v>
      </c>
      <c r="I54" s="66">
        <v>0.25</v>
      </c>
      <c r="J54" s="66">
        <v>10</v>
      </c>
      <c r="K54" s="66">
        <v>0.48244140000000002</v>
      </c>
      <c r="L54" s="66">
        <v>1.946567E-3</v>
      </c>
      <c r="M54" s="66">
        <v>9.7328349999999998E-4</v>
      </c>
      <c r="N54" s="66">
        <v>7</v>
      </c>
      <c r="O54" s="66">
        <v>2.8260000000000001</v>
      </c>
      <c r="P54" s="66">
        <v>1.946567E-3</v>
      </c>
      <c r="Q54" s="66">
        <v>9.7328349999999998E-4</v>
      </c>
      <c r="R54" s="66">
        <v>7</v>
      </c>
      <c r="S54" s="66">
        <v>2.8260000000000001</v>
      </c>
      <c r="T54" s="72">
        <v>3.4720000000000001E-12</v>
      </c>
      <c r="U54" s="72">
        <v>6.3629999999999995E-8</v>
      </c>
      <c r="V54" s="66">
        <v>1.20774</v>
      </c>
      <c r="W54" s="82">
        <f t="shared" si="4"/>
        <v>2.8999999999999998E-2</v>
      </c>
      <c r="X54" s="66">
        <v>157518914.53572401</v>
      </c>
      <c r="Y54" s="66">
        <v>-50</v>
      </c>
      <c r="Z54" s="66">
        <v>4</v>
      </c>
      <c r="AA54" s="66">
        <v>0.114</v>
      </c>
      <c r="AB54" s="66">
        <v>0.06</v>
      </c>
      <c r="AC54" s="66">
        <v>1.9750916758269901</v>
      </c>
      <c r="AD54" s="66">
        <v>0.32678596630443801</v>
      </c>
      <c r="AE54" s="66">
        <v>1.31578735948922</v>
      </c>
      <c r="AF54" s="66">
        <v>0.56622234514107195</v>
      </c>
      <c r="AG54" s="66">
        <v>4.7273073333710904</v>
      </c>
      <c r="AH54" s="66">
        <v>4.7274759817043002</v>
      </c>
      <c r="AI54" s="66">
        <v>0.21219226856668</v>
      </c>
      <c r="AJ54" s="66">
        <v>3.04105571931595</v>
      </c>
      <c r="AK54" s="66">
        <v>1.9750916758269901</v>
      </c>
      <c r="AL54" s="66">
        <v>0.32678596630443801</v>
      </c>
      <c r="AM54" s="66">
        <v>411.47837609850399</v>
      </c>
      <c r="AN54" s="66">
        <v>1.64830570952255</v>
      </c>
      <c r="AO54" s="66">
        <v>41857.316507143099</v>
      </c>
      <c r="AP54" s="66">
        <v>280.44564413143797</v>
      </c>
      <c r="AQ54" s="66">
        <v>816.35082142891395</v>
      </c>
      <c r="AR54" s="66">
        <v>6957.3519593268702</v>
      </c>
      <c r="AS54" s="66">
        <v>2782.81209832076</v>
      </c>
      <c r="AT54" s="66">
        <v>-6957.3519593268702</v>
      </c>
      <c r="AU54" s="71">
        <f t="shared" si="8"/>
        <v>0.16545356871478362</v>
      </c>
    </row>
    <row r="55" spans="2:47" ht="13" x14ac:dyDescent="0.6">
      <c r="E55" s="66">
        <v>8.0424771931898698E-4</v>
      </c>
      <c r="F55" s="26">
        <f t="shared" si="7"/>
        <v>3.2000000000000001E-2</v>
      </c>
      <c r="H55" s="73">
        <f t="shared" si="10"/>
        <v>6</v>
      </c>
      <c r="I55" s="66">
        <v>0.25</v>
      </c>
      <c r="J55" s="66">
        <v>10</v>
      </c>
      <c r="K55" s="66">
        <v>0.48244140000000002</v>
      </c>
      <c r="L55" s="66">
        <v>1.946567E-3</v>
      </c>
      <c r="M55" s="66">
        <v>9.7328349999999998E-4</v>
      </c>
      <c r="N55" s="66">
        <v>7</v>
      </c>
      <c r="O55" s="66">
        <v>2.8260000000000001</v>
      </c>
      <c r="P55" s="66">
        <v>1.946567E-3</v>
      </c>
      <c r="Q55" s="66">
        <v>9.7328349999999998E-4</v>
      </c>
      <c r="R55" s="66">
        <v>7</v>
      </c>
      <c r="S55" s="66">
        <v>2.8260000000000001</v>
      </c>
      <c r="T55" s="72">
        <v>3.4720000000000001E-12</v>
      </c>
      <c r="U55" s="72">
        <v>6.3629999999999995E-8</v>
      </c>
      <c r="V55" s="66">
        <v>1.20774</v>
      </c>
      <c r="W55" s="82">
        <f t="shared" si="4"/>
        <v>3.2000000000000001E-2</v>
      </c>
      <c r="X55" s="66">
        <v>191794730.65943101</v>
      </c>
      <c r="Y55" s="66">
        <v>-50</v>
      </c>
      <c r="Z55" s="66">
        <v>4</v>
      </c>
      <c r="AA55" s="66">
        <v>0.114</v>
      </c>
      <c r="AB55" s="66">
        <v>0.06</v>
      </c>
      <c r="AC55" s="66">
        <v>1.97667042381689</v>
      </c>
      <c r="AD55" s="66">
        <v>0.16946757235315499</v>
      </c>
      <c r="AE55" s="66">
        <v>1.31578859953845</v>
      </c>
      <c r="AF55" s="66">
        <v>0.56679966584207397</v>
      </c>
      <c r="AG55" s="66">
        <v>4.7273647469148301</v>
      </c>
      <c r="AH55" s="66">
        <v>4.7284011068336804</v>
      </c>
      <c r="AI55" s="66">
        <v>0.10607603053164701</v>
      </c>
      <c r="AJ55" s="66">
        <v>2.8578198670925898</v>
      </c>
      <c r="AK55" s="66">
        <v>1.97667042381689</v>
      </c>
      <c r="AL55" s="66">
        <v>0.16946757235315499</v>
      </c>
      <c r="AM55" s="66">
        <v>550.21292440037098</v>
      </c>
      <c r="AN55" s="66">
        <v>1.8072028514637299</v>
      </c>
      <c r="AO55" s="66">
        <v>38230.517121310302</v>
      </c>
      <c r="AP55" s="66">
        <v>199.94376784822899</v>
      </c>
      <c r="AQ55" s="66">
        <v>666.57382505937699</v>
      </c>
      <c r="AR55" s="66">
        <v>5555.3015379346098</v>
      </c>
      <c r="AS55" s="66">
        <v>1955.58091194126</v>
      </c>
      <c r="AT55" s="66">
        <v>-5555.3015379346098</v>
      </c>
      <c r="AU55" s="71">
        <f t="shared" si="8"/>
        <v>8.5733853408864344E-2</v>
      </c>
    </row>
    <row r="56" spans="2:47" ht="13" x14ac:dyDescent="0.6">
      <c r="E56" s="66">
        <v>8.5529859993982102E-4</v>
      </c>
      <c r="F56" s="26">
        <f t="shared" si="7"/>
        <v>3.2999999999999995E-2</v>
      </c>
      <c r="H56" s="73">
        <f t="shared" si="10"/>
        <v>7</v>
      </c>
      <c r="I56" s="66">
        <v>0.25</v>
      </c>
      <c r="J56" s="66">
        <v>10</v>
      </c>
      <c r="K56" s="66">
        <v>0.48244140000000002</v>
      </c>
      <c r="L56" s="66">
        <v>1.946567E-3</v>
      </c>
      <c r="M56" s="66">
        <v>9.7328349999999998E-4</v>
      </c>
      <c r="N56" s="66">
        <v>7</v>
      </c>
      <c r="O56" s="66">
        <v>2.8260000000000001</v>
      </c>
      <c r="P56" s="66">
        <v>1.946567E-3</v>
      </c>
      <c r="Q56" s="66">
        <v>9.7328349999999998E-4</v>
      </c>
      <c r="R56" s="66">
        <v>7</v>
      </c>
      <c r="S56" s="66">
        <v>2.8260000000000001</v>
      </c>
      <c r="T56" s="72">
        <v>3.4720000000000001E-12</v>
      </c>
      <c r="U56" s="72">
        <v>6.3629999999999995E-8</v>
      </c>
      <c r="V56" s="66">
        <v>1.20774</v>
      </c>
      <c r="W56" s="82">
        <f t="shared" si="4"/>
        <v>3.2999999999999995E-2</v>
      </c>
      <c r="X56" s="66">
        <v>203969200.86730501</v>
      </c>
      <c r="Y56" s="66">
        <v>-50</v>
      </c>
      <c r="Z56" s="66">
        <v>4</v>
      </c>
      <c r="AA56" s="66">
        <v>0.114</v>
      </c>
      <c r="AB56" s="66">
        <v>0.06</v>
      </c>
      <c r="AC56" s="66">
        <v>1.9748776731284901</v>
      </c>
      <c r="AD56" s="66">
        <v>0.13084475733393</v>
      </c>
      <c r="AE56" s="66">
        <v>1.3157894109911901</v>
      </c>
      <c r="AF56" s="66">
        <v>0.56896883642219598</v>
      </c>
      <c r="AG56" s="66">
        <v>4.72764922983884</v>
      </c>
      <c r="AH56" s="66">
        <v>4.7281520060468303</v>
      </c>
      <c r="AI56" s="66">
        <v>8.0876963038803401E-2</v>
      </c>
      <c r="AJ56" s="66">
        <v>2.8186760846495802</v>
      </c>
      <c r="AK56" s="66">
        <v>1.9748776731284901</v>
      </c>
      <c r="AL56" s="66">
        <v>0.13084475733393</v>
      </c>
      <c r="AM56" s="66">
        <v>640.33993694310902</v>
      </c>
      <c r="AN56" s="66">
        <v>1.8440329157945601</v>
      </c>
      <c r="AO56" s="66">
        <v>37438.0980460227</v>
      </c>
      <c r="AP56" s="66">
        <v>219.897013196084</v>
      </c>
      <c r="AQ56" s="66">
        <v>626.46881354628499</v>
      </c>
      <c r="AR56" s="66">
        <v>5184.8349627009302</v>
      </c>
      <c r="AS56" s="66">
        <v>2131.8045990188798</v>
      </c>
      <c r="AT56" s="66">
        <v>-5184.8349627009302</v>
      </c>
      <c r="AU56" s="71">
        <f t="shared" si="8"/>
        <v>6.6254613697998371E-2</v>
      </c>
    </row>
    <row r="57" spans="2:47" ht="13" x14ac:dyDescent="0.6">
      <c r="E57" s="66">
        <v>1.2566370614359201E-3</v>
      </c>
      <c r="F57" s="26">
        <f t="shared" si="7"/>
        <v>4.0000000000000042E-2</v>
      </c>
      <c r="H57" s="73">
        <f t="shared" si="10"/>
        <v>8</v>
      </c>
      <c r="I57" s="66">
        <v>0.25</v>
      </c>
      <c r="J57" s="66">
        <v>10</v>
      </c>
      <c r="K57" s="66">
        <v>0.48244140000000002</v>
      </c>
      <c r="L57" s="66">
        <v>1.946567E-3</v>
      </c>
      <c r="M57" s="66">
        <v>9.7328349999999998E-4</v>
      </c>
      <c r="N57" s="66">
        <v>7</v>
      </c>
      <c r="O57" s="66">
        <v>2.8260000000000001</v>
      </c>
      <c r="P57" s="66">
        <v>1.946567E-3</v>
      </c>
      <c r="Q57" s="66">
        <v>9.7328349999999998E-4</v>
      </c>
      <c r="R57" s="66">
        <v>7</v>
      </c>
      <c r="S57" s="66">
        <v>2.8260000000000001</v>
      </c>
      <c r="T57" s="72">
        <v>3.4720000000000001E-12</v>
      </c>
      <c r="U57" s="72">
        <v>6.3629999999999995E-8</v>
      </c>
      <c r="V57" s="66">
        <v>1.20774</v>
      </c>
      <c r="W57" s="82">
        <f t="shared" si="4"/>
        <v>4.0000000000000042E-2</v>
      </c>
      <c r="X57" s="66">
        <v>299679266.65535998</v>
      </c>
      <c r="Y57" s="66">
        <v>-50</v>
      </c>
      <c r="Z57" s="66">
        <v>4</v>
      </c>
      <c r="AA57" s="66">
        <v>0.114</v>
      </c>
      <c r="AB57" s="66">
        <v>0.06</v>
      </c>
      <c r="AC57" s="66">
        <v>1.9904227884657</v>
      </c>
      <c r="AD57" s="66">
        <v>1.25638901902903E-2</v>
      </c>
      <c r="AE57" s="66">
        <v>1.3157874327778101</v>
      </c>
      <c r="AF57" s="66">
        <v>0.56970850748135005</v>
      </c>
      <c r="AG57" s="66">
        <v>4.7283442398616602</v>
      </c>
      <c r="AH57" s="66">
        <v>4.7282980335691196</v>
      </c>
      <c r="AI57" s="66">
        <v>6.65035192089146E-3</v>
      </c>
      <c r="AJ57" s="66">
        <v>2.9638032663537301</v>
      </c>
      <c r="AK57" s="66">
        <v>1.9904227884657</v>
      </c>
      <c r="AL57" s="66">
        <v>1.25638901902903E-2</v>
      </c>
      <c r="AM57" s="66">
        <v>1674.3234369096101</v>
      </c>
      <c r="AN57" s="66">
        <v>1.9778588982754099</v>
      </c>
      <c r="AO57" s="66">
        <v>35211.731014661098</v>
      </c>
      <c r="AP57" s="66">
        <v>135.33615863916199</v>
      </c>
      <c r="AQ57" s="66">
        <v>465.30624007264902</v>
      </c>
      <c r="AR57" s="66">
        <v>3737.34144710591</v>
      </c>
      <c r="AS57" s="66">
        <v>1302.3943092483801</v>
      </c>
      <c r="AT57" s="66">
        <v>-3737.34144710591</v>
      </c>
      <c r="AU57" s="71">
        <f t="shared" si="8"/>
        <v>6.3121715964551761E-3</v>
      </c>
    </row>
    <row r="58" spans="2:47" ht="13" x14ac:dyDescent="0.6">
      <c r="E58" s="66">
        <v>1.73494454294496E-3</v>
      </c>
      <c r="F58" s="26">
        <f t="shared" si="7"/>
        <v>4.6999999999999952E-2</v>
      </c>
      <c r="H58" s="73">
        <f t="shared" si="10"/>
        <v>9</v>
      </c>
      <c r="I58" s="66">
        <v>0.25</v>
      </c>
      <c r="J58" s="66">
        <v>10</v>
      </c>
      <c r="K58" s="66">
        <v>0.48244140000000002</v>
      </c>
      <c r="L58" s="66">
        <v>1.946567E-3</v>
      </c>
      <c r="M58" s="66">
        <v>9.7328349999999998E-4</v>
      </c>
      <c r="N58" s="66">
        <v>7</v>
      </c>
      <c r="O58" s="66">
        <v>2.8260000000000001</v>
      </c>
      <c r="P58" s="66">
        <v>1.946567E-3</v>
      </c>
      <c r="Q58" s="66">
        <v>9.7328349999999998E-4</v>
      </c>
      <c r="R58" s="66">
        <v>7</v>
      </c>
      <c r="S58" s="66">
        <v>2.8260000000000001</v>
      </c>
      <c r="T58" s="72">
        <v>3.4720000000000001E-12</v>
      </c>
      <c r="U58" s="72">
        <v>6.3629999999999995E-8</v>
      </c>
      <c r="V58" s="66">
        <v>1.20774</v>
      </c>
      <c r="W58" s="82">
        <f t="shared" si="4"/>
        <v>4.6999999999999952E-2</v>
      </c>
      <c r="X58" s="66">
        <v>413744687.526057</v>
      </c>
      <c r="Y58" s="66">
        <v>-50</v>
      </c>
      <c r="Z58" s="66">
        <v>4</v>
      </c>
      <c r="AA58" s="66">
        <v>0.114</v>
      </c>
      <c r="AB58" s="66">
        <v>0.06</v>
      </c>
      <c r="AC58" s="66">
        <v>2.02934523446008</v>
      </c>
      <c r="AD58" s="72">
        <v>1.81301264649488E-6</v>
      </c>
      <c r="AE58" s="66">
        <v>1.31578747560545</v>
      </c>
      <c r="AF58" s="66">
        <v>0.55558688773523701</v>
      </c>
      <c r="AG58" s="66">
        <v>4.7276420977260898</v>
      </c>
      <c r="AH58" s="66">
        <v>4.7279316935425699</v>
      </c>
      <c r="AI58" s="72">
        <v>1.1547860275002699E-6</v>
      </c>
      <c r="AJ58" s="66">
        <v>3.6189336172869102</v>
      </c>
      <c r="AK58" s="66">
        <v>2.02934523446008</v>
      </c>
      <c r="AL58" s="72">
        <v>1.81301264649488E-6</v>
      </c>
      <c r="AM58" s="66">
        <v>0</v>
      </c>
      <c r="AN58" s="66">
        <v>2.0293434214474302</v>
      </c>
      <c r="AO58" s="66">
        <v>35000.031268952298</v>
      </c>
      <c r="AP58" s="66">
        <v>94.412020351816196</v>
      </c>
      <c r="AQ58" s="66">
        <v>360.86185468571301</v>
      </c>
      <c r="AR58" s="66">
        <v>3225.64819828195</v>
      </c>
      <c r="AS58" s="66">
        <v>921.33908144325699</v>
      </c>
      <c r="AT58" s="66">
        <v>-3225.64819828195</v>
      </c>
      <c r="AU58" s="71">
        <f t="shared" si="8"/>
        <v>8.9339783872567323E-7</v>
      </c>
    </row>
    <row r="59" spans="2:47" ht="13" x14ac:dyDescent="0.6">
      <c r="E59" s="66">
        <v>3.1172453105244701E-3</v>
      </c>
      <c r="F59" s="26">
        <f t="shared" si="7"/>
        <v>6.2999999999999987E-2</v>
      </c>
      <c r="H59" s="73">
        <f t="shared" si="10"/>
        <v>10</v>
      </c>
      <c r="I59" s="66">
        <v>0.25</v>
      </c>
      <c r="J59" s="66">
        <v>10</v>
      </c>
      <c r="K59" s="66">
        <v>0.48244140000000002</v>
      </c>
      <c r="L59" s="66">
        <v>1.946567E-3</v>
      </c>
      <c r="M59" s="66">
        <v>9.7328349999999998E-4</v>
      </c>
      <c r="N59" s="66">
        <v>7</v>
      </c>
      <c r="O59" s="66">
        <v>2.8260000000000001</v>
      </c>
      <c r="P59" s="66">
        <v>1.946567E-3</v>
      </c>
      <c r="Q59" s="66">
        <v>9.7328349999999998E-4</v>
      </c>
      <c r="R59" s="66">
        <v>7</v>
      </c>
      <c r="S59" s="66">
        <v>2.8260000000000001</v>
      </c>
      <c r="T59" s="72">
        <v>3.4720000000000001E-12</v>
      </c>
      <c r="U59" s="72">
        <v>6.3629999999999995E-8</v>
      </c>
      <c r="V59" s="66">
        <v>1.20774</v>
      </c>
      <c r="W59" s="82">
        <f t="shared" si="4"/>
        <v>6.2999999999999987E-2</v>
      </c>
      <c r="X59" s="66">
        <v>743391880.84695303</v>
      </c>
      <c r="Y59" s="66">
        <v>-50</v>
      </c>
      <c r="Z59" s="66">
        <v>4</v>
      </c>
      <c r="AA59" s="66">
        <v>0.114</v>
      </c>
      <c r="AB59" s="66">
        <v>0.06</v>
      </c>
      <c r="AC59" s="66">
        <v>2.3164571383613599</v>
      </c>
      <c r="AD59" s="72">
        <v>1.1518170548633E-6</v>
      </c>
      <c r="AE59" s="66">
        <v>1.31578742602169</v>
      </c>
      <c r="AF59" s="66">
        <v>0.55628144067650898</v>
      </c>
      <c r="AG59" s="66">
        <v>4.7278533433902803</v>
      </c>
      <c r="AH59" s="66">
        <v>4.7281811241313996</v>
      </c>
      <c r="AI59" s="72">
        <v>6.4073618343612501E-7</v>
      </c>
      <c r="AJ59" s="66">
        <v>5.0718448689794497</v>
      </c>
      <c r="AK59" s="66">
        <v>2.3164571383613599</v>
      </c>
      <c r="AL59" s="72">
        <v>1.1518170548633E-6</v>
      </c>
      <c r="AM59" s="66">
        <v>0</v>
      </c>
      <c r="AN59" s="66">
        <v>2.3164559865443</v>
      </c>
      <c r="AO59" s="66">
        <v>35000.017403135302</v>
      </c>
      <c r="AP59" s="66">
        <v>66.134624376984405</v>
      </c>
      <c r="AQ59" s="66">
        <v>274.46751923854401</v>
      </c>
      <c r="AR59" s="66">
        <v>1982.4673305232</v>
      </c>
      <c r="AS59" s="66">
        <v>613.63598371241198</v>
      </c>
      <c r="AT59" s="66">
        <v>-1982.4673305232</v>
      </c>
      <c r="AU59" s="71">
        <f t="shared" si="8"/>
        <v>4.972321895315035E-7</v>
      </c>
    </row>
    <row r="60" spans="2:47" ht="13.75" thickBot="1" x14ac:dyDescent="0.75">
      <c r="E60" s="67">
        <v>1.22718463030851E-2</v>
      </c>
      <c r="F60" s="26">
        <f t="shared" si="7"/>
        <v>0.12499999999999985</v>
      </c>
      <c r="H60" s="69">
        <f t="shared" si="10"/>
        <v>11</v>
      </c>
      <c r="I60" s="67">
        <v>0.25</v>
      </c>
      <c r="J60" s="67">
        <v>10</v>
      </c>
      <c r="K60" s="67">
        <v>0.48244140000000002</v>
      </c>
      <c r="L60" s="67">
        <v>1.946567E-3</v>
      </c>
      <c r="M60" s="67">
        <v>9.7328349999999998E-4</v>
      </c>
      <c r="N60" s="67">
        <v>7</v>
      </c>
      <c r="O60" s="67">
        <v>2.8260000000000001</v>
      </c>
      <c r="P60" s="67">
        <v>1.946567E-3</v>
      </c>
      <c r="Q60" s="67">
        <v>9.7328349999999998E-4</v>
      </c>
      <c r="R60" s="67">
        <v>7</v>
      </c>
      <c r="S60" s="67">
        <v>2.8260000000000001</v>
      </c>
      <c r="T60" s="68">
        <v>3.4720000000000001E-12</v>
      </c>
      <c r="U60" s="68">
        <v>6.3629999999999995E-8</v>
      </c>
      <c r="V60" s="67">
        <v>1.20774</v>
      </c>
      <c r="W60" s="82">
        <f t="shared" si="4"/>
        <v>0.12499999999999985</v>
      </c>
      <c r="X60" s="67">
        <v>2926555338.4312501</v>
      </c>
      <c r="Y60" s="67">
        <v>-50</v>
      </c>
      <c r="Z60" s="67">
        <v>4</v>
      </c>
      <c r="AA60" s="67">
        <v>0.114</v>
      </c>
      <c r="AB60" s="67">
        <v>0.06</v>
      </c>
      <c r="AC60" s="67">
        <v>2.5803825564770899</v>
      </c>
      <c r="AD60" s="68">
        <v>3.2591212081039898E-7</v>
      </c>
      <c r="AE60" s="67">
        <v>1.3157874040257</v>
      </c>
      <c r="AF60" s="67">
        <v>0.55411642446846199</v>
      </c>
      <c r="AG60" s="67">
        <v>4.7279816226403701</v>
      </c>
      <c r="AH60" s="67">
        <v>4.7282106010132798</v>
      </c>
      <c r="AI60" s="68">
        <v>1.6841077462787401E-7</v>
      </c>
      <c r="AJ60" s="67">
        <v>9.2835023413129907</v>
      </c>
      <c r="AK60" s="67">
        <v>2.5803825564770899</v>
      </c>
      <c r="AL60" s="68">
        <v>3.2591212081039898E-7</v>
      </c>
      <c r="AM60" s="67">
        <v>0</v>
      </c>
      <c r="AN60" s="67">
        <v>2.58038223056497</v>
      </c>
      <c r="AO60" s="67">
        <v>35000.004420633501</v>
      </c>
      <c r="AP60" s="67">
        <v>27.9349223185569</v>
      </c>
      <c r="AQ60" s="67">
        <v>93.888125376605601</v>
      </c>
      <c r="AR60" s="67">
        <v>598.84319895848603</v>
      </c>
      <c r="AS60" s="67">
        <v>262.298418089226</v>
      </c>
      <c r="AT60" s="67">
        <v>-598.84319895848603</v>
      </c>
      <c r="AU60" s="80">
        <f t="shared" si="8"/>
        <v>1.2630379940847063E-7</v>
      </c>
    </row>
    <row r="61" spans="2:47" ht="22.75" x14ac:dyDescent="0.95">
      <c r="B61" t="s">
        <v>20</v>
      </c>
      <c r="C61">
        <f>AR61/AR72</f>
        <v>0.87769727586174806</v>
      </c>
      <c r="E61" s="77">
        <v>7.85398163397448E-5</v>
      </c>
      <c r="F61" s="26">
        <f t="shared" si="7"/>
        <v>9.9999999999999985E-3</v>
      </c>
      <c r="G61" s="79">
        <f>AB61</f>
        <v>7.0000000000000007E-2</v>
      </c>
      <c r="H61" s="78">
        <v>1</v>
      </c>
      <c r="I61" s="76">
        <v>0.25</v>
      </c>
      <c r="J61" s="76">
        <v>10</v>
      </c>
      <c r="K61" s="76">
        <v>0.48244140000000002</v>
      </c>
      <c r="L61" s="76">
        <v>1.946567E-3</v>
      </c>
      <c r="M61" s="76">
        <v>9.7328349999999998E-4</v>
      </c>
      <c r="N61" s="76">
        <v>7</v>
      </c>
      <c r="O61" s="76">
        <v>2.8260000000000001</v>
      </c>
      <c r="P61" s="76">
        <v>1.946567E-3</v>
      </c>
      <c r="Q61" s="76">
        <v>9.7328349999999998E-4</v>
      </c>
      <c r="R61" s="76">
        <v>7</v>
      </c>
      <c r="S61" s="76">
        <v>2.8260000000000001</v>
      </c>
      <c r="T61" s="77">
        <v>3.4720000000000001E-12</v>
      </c>
      <c r="U61" s="77">
        <v>6.3629999999999995E-8</v>
      </c>
      <c r="V61" s="76">
        <v>1.20774</v>
      </c>
      <c r="W61" s="82">
        <f t="shared" si="4"/>
        <v>9.9999999999999985E-3</v>
      </c>
      <c r="X61" s="76">
        <v>18729954.165959999</v>
      </c>
      <c r="Y61" s="76">
        <v>-50</v>
      </c>
      <c r="Z61" s="76">
        <v>4</v>
      </c>
      <c r="AA61" s="76">
        <v>0.114</v>
      </c>
      <c r="AB61" s="76">
        <v>7.0000000000000007E-2</v>
      </c>
      <c r="AC61" s="76">
        <v>1.0073267362760601</v>
      </c>
      <c r="AD61" s="76">
        <v>0.77286035016018995</v>
      </c>
      <c r="AE61" s="76">
        <v>1.3157873629394701</v>
      </c>
      <c r="AF61" s="76">
        <v>0.58368389875926296</v>
      </c>
      <c r="AG61" s="76">
        <v>5.5151230655639196</v>
      </c>
      <c r="AH61" s="76">
        <v>5.5151707732703503</v>
      </c>
      <c r="AI61" s="77">
        <v>0.491763619454121</v>
      </c>
      <c r="AJ61" s="77">
        <v>1.23072560789548</v>
      </c>
      <c r="AK61" s="76">
        <v>1.0073267362760601</v>
      </c>
      <c r="AL61" s="76">
        <v>0.77286035016018995</v>
      </c>
      <c r="AM61" s="76">
        <v>207.46771297810099</v>
      </c>
      <c r="AN61" s="76">
        <v>0.23446638611586901</v>
      </c>
      <c r="AO61" s="76">
        <v>149681.428597908</v>
      </c>
      <c r="AP61" s="76">
        <v>471.63973536184</v>
      </c>
      <c r="AQ61" s="76">
        <v>1326.15148083336</v>
      </c>
      <c r="AR61" s="76">
        <v>8454.8864007628799</v>
      </c>
      <c r="AS61" s="76">
        <v>4474.9057732048004</v>
      </c>
      <c r="AT61" s="76">
        <v>-8454.8864007628799</v>
      </c>
      <c r="AU61" s="75">
        <f t="shared" si="8"/>
        <v>0.76723899240214932</v>
      </c>
    </row>
    <row r="62" spans="2:47" ht="13" x14ac:dyDescent="0.6">
      <c r="B62" t="s">
        <v>19</v>
      </c>
      <c r="C62">
        <f>G61/G72</f>
        <v>0.87500000000000011</v>
      </c>
      <c r="E62">
        <v>2.0106192982974699E-4</v>
      </c>
      <c r="F62" s="26">
        <f t="shared" si="7"/>
        <v>1.6000000000000011E-2</v>
      </c>
      <c r="H62" s="73">
        <f t="shared" ref="H62:H71" si="11">H61+1</f>
        <v>2</v>
      </c>
      <c r="I62">
        <v>0.25</v>
      </c>
      <c r="J62">
        <v>10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72">
        <v>3.4720000000000001E-12</v>
      </c>
      <c r="U62" s="72">
        <v>6.3629999999999995E-8</v>
      </c>
      <c r="V62">
        <v>1.20774</v>
      </c>
      <c r="W62" s="82">
        <f t="shared" si="4"/>
        <v>1.6000000000000011E-2</v>
      </c>
      <c r="X62">
        <v>47948682.664857604</v>
      </c>
      <c r="Y62">
        <v>-50</v>
      </c>
      <c r="Z62">
        <v>4</v>
      </c>
      <c r="AA62">
        <v>0.114</v>
      </c>
      <c r="AB62">
        <v>7.0000000000000007E-2</v>
      </c>
      <c r="AC62">
        <v>1.2957683289083699</v>
      </c>
      <c r="AD62">
        <v>0.70910446632118096</v>
      </c>
      <c r="AE62">
        <v>1.3250566989824699</v>
      </c>
      <c r="AF62">
        <v>0.58048655426622398</v>
      </c>
      <c r="AG62">
        <v>5.5160474265169901</v>
      </c>
      <c r="AH62">
        <v>5.5163724270164698</v>
      </c>
      <c r="AI62" s="18">
        <v>0.44317899459441901</v>
      </c>
      <c r="AJ62" s="18">
        <v>1.6214973333839899</v>
      </c>
      <c r="AK62">
        <v>1.2957683289083699</v>
      </c>
      <c r="AL62">
        <v>0.70910446632118096</v>
      </c>
      <c r="AM62">
        <v>225.867144382596</v>
      </c>
      <c r="AN62">
        <v>0.58666386258719105</v>
      </c>
      <c r="AO62">
        <v>77029.889839853102</v>
      </c>
      <c r="AP62">
        <v>455.09760779000499</v>
      </c>
      <c r="AQ62">
        <v>1326.1432118949299</v>
      </c>
      <c r="AR62">
        <v>8454.82990078697</v>
      </c>
      <c r="AS62">
        <v>4335.4622070252699</v>
      </c>
      <c r="AT62">
        <v>-8454.82990078697</v>
      </c>
      <c r="AU62" s="71">
        <f t="shared" si="8"/>
        <v>0.5472463329294146</v>
      </c>
    </row>
    <row r="63" spans="2:47" ht="13" x14ac:dyDescent="0.6">
      <c r="E63">
        <v>2.54469004940773E-4</v>
      </c>
      <c r="F63" s="26">
        <f t="shared" si="7"/>
        <v>1.7999999999999992E-2</v>
      </c>
      <c r="H63" s="73">
        <f t="shared" si="11"/>
        <v>3</v>
      </c>
      <c r="I63">
        <v>0.25</v>
      </c>
      <c r="J63">
        <v>10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72">
        <v>3.4720000000000001E-12</v>
      </c>
      <c r="U63" s="72">
        <v>6.3629999999999995E-8</v>
      </c>
      <c r="V63">
        <v>1.20774</v>
      </c>
      <c r="W63" s="82">
        <f t="shared" si="4"/>
        <v>1.7999999999999992E-2</v>
      </c>
      <c r="X63">
        <v>60685051.497710504</v>
      </c>
      <c r="Y63">
        <v>-50</v>
      </c>
      <c r="Z63">
        <v>4</v>
      </c>
      <c r="AA63">
        <v>0.114</v>
      </c>
      <c r="AB63">
        <v>7.0000000000000007E-2</v>
      </c>
      <c r="AC63">
        <v>1.4097878297913999</v>
      </c>
      <c r="AD63">
        <v>0.67624470497811495</v>
      </c>
      <c r="AE63">
        <v>1.3246892268166</v>
      </c>
      <c r="AF63">
        <v>0.56015022742859899</v>
      </c>
      <c r="AG63">
        <v>5.5153147182607398</v>
      </c>
      <c r="AH63">
        <v>5.5152875963314303</v>
      </c>
      <c r="AI63" s="18">
        <v>0.42215826918712601</v>
      </c>
      <c r="AJ63" s="18">
        <v>1.7918363507611801</v>
      </c>
      <c r="AK63">
        <v>1.4097878297913999</v>
      </c>
      <c r="AL63">
        <v>0.67624470497811495</v>
      </c>
      <c r="AM63">
        <v>236.67075846096</v>
      </c>
      <c r="AN63">
        <v>0.73354312481328598</v>
      </c>
      <c r="AO63">
        <v>67046.246885008703</v>
      </c>
      <c r="AP63">
        <v>410.82031006851099</v>
      </c>
      <c r="AQ63">
        <v>1326.0543321319001</v>
      </c>
      <c r="AR63">
        <v>8454.7797958072897</v>
      </c>
      <c r="AS63">
        <v>3972.0108597224898</v>
      </c>
      <c r="AT63">
        <v>-8454.7797958072897</v>
      </c>
      <c r="AU63" s="71">
        <f t="shared" si="8"/>
        <v>0.47967835349960136</v>
      </c>
    </row>
    <row r="64" spans="2:47" ht="13" x14ac:dyDescent="0.6">
      <c r="E64">
        <v>3.1415926535897898E-4</v>
      </c>
      <c r="F64" s="26">
        <f t="shared" si="7"/>
        <v>1.999999999999999E-2</v>
      </c>
      <c r="H64" s="73">
        <f t="shared" si="11"/>
        <v>4</v>
      </c>
      <c r="I64">
        <v>0.25</v>
      </c>
      <c r="J64">
        <v>10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72">
        <v>3.4720000000000001E-12</v>
      </c>
      <c r="U64" s="72">
        <v>6.3629999999999995E-8</v>
      </c>
      <c r="V64">
        <v>1.20774</v>
      </c>
      <c r="W64" s="82">
        <f t="shared" si="4"/>
        <v>1.999999999999999E-2</v>
      </c>
      <c r="X64">
        <v>74919816.6638401</v>
      </c>
      <c r="Y64">
        <v>-50</v>
      </c>
      <c r="Z64">
        <v>4</v>
      </c>
      <c r="AA64">
        <v>0.114</v>
      </c>
      <c r="AB64">
        <v>7.0000000000000007E-2</v>
      </c>
      <c r="AC64">
        <v>1.5367208806783299</v>
      </c>
      <c r="AD64">
        <v>0.64259859424656396</v>
      </c>
      <c r="AE64">
        <v>1.3250087678303999</v>
      </c>
      <c r="AF64">
        <v>0.58470166949732705</v>
      </c>
      <c r="AG64">
        <v>5.51503949467212</v>
      </c>
      <c r="AH64">
        <v>5.51480584464207</v>
      </c>
      <c r="AI64" s="18">
        <v>0.39927027073875299</v>
      </c>
      <c r="AJ64" s="18">
        <v>1.9821719640506199</v>
      </c>
      <c r="AK64">
        <v>1.5367208806783299</v>
      </c>
      <c r="AL64">
        <v>0.64259859424656396</v>
      </c>
      <c r="AM64">
        <v>248.82319923415901</v>
      </c>
      <c r="AN64">
        <v>0.89412228643176395</v>
      </c>
      <c r="AO64">
        <v>59974.121895199802</v>
      </c>
      <c r="AP64">
        <v>441.37722470390298</v>
      </c>
      <c r="AQ64">
        <v>1326.1609942001901</v>
      </c>
      <c r="AR64">
        <v>8454.7770004413305</v>
      </c>
      <c r="AS64">
        <v>4156.3821312719401</v>
      </c>
      <c r="AT64">
        <v>-8454.7770004413305</v>
      </c>
      <c r="AU64" s="71">
        <f t="shared" si="8"/>
        <v>0.41816220650487423</v>
      </c>
    </row>
    <row r="65" spans="5:47" ht="13" x14ac:dyDescent="0.6">
      <c r="E65">
        <v>6.6051985541725399E-4</v>
      </c>
      <c r="F65" s="26">
        <f t="shared" si="7"/>
        <v>2.8999999999999998E-2</v>
      </c>
      <c r="H65" s="73">
        <f t="shared" si="11"/>
        <v>5</v>
      </c>
      <c r="I65">
        <v>0.25</v>
      </c>
      <c r="J65">
        <v>10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72">
        <v>3.4720000000000001E-12</v>
      </c>
      <c r="U65" s="72">
        <v>6.3629999999999995E-8</v>
      </c>
      <c r="V65">
        <v>1.20774</v>
      </c>
      <c r="W65" s="82">
        <f t="shared" si="4"/>
        <v>2.8999999999999998E-2</v>
      </c>
      <c r="X65">
        <v>157518914.53572401</v>
      </c>
      <c r="Y65">
        <v>-50</v>
      </c>
      <c r="Z65">
        <v>4</v>
      </c>
      <c r="AA65">
        <v>0.114</v>
      </c>
      <c r="AB65">
        <v>7.0000000000000007E-2</v>
      </c>
      <c r="AC65">
        <v>2.1721933311013499</v>
      </c>
      <c r="AD65">
        <v>0.44093444040753499</v>
      </c>
      <c r="AE65">
        <v>1.31578749151531</v>
      </c>
      <c r="AF65">
        <v>0.56537404669819902</v>
      </c>
      <c r="AG65">
        <v>5.5152033091485198</v>
      </c>
      <c r="AH65">
        <v>5.5157722303272001</v>
      </c>
      <c r="AI65">
        <v>0.26543705683740898</v>
      </c>
      <c r="AJ65">
        <v>3.0866857484142902</v>
      </c>
      <c r="AK65">
        <v>2.1721933311013499</v>
      </c>
      <c r="AL65">
        <v>0.44093444040753499</v>
      </c>
      <c r="AM65">
        <v>330.35299333907301</v>
      </c>
      <c r="AN65">
        <v>1.73125889069381</v>
      </c>
      <c r="AO65">
        <v>43829.799968441097</v>
      </c>
      <c r="AP65">
        <v>371.60213774669802</v>
      </c>
      <c r="AQ65">
        <v>1124.53167216007</v>
      </c>
      <c r="AR65">
        <v>8454.6090983141894</v>
      </c>
      <c r="AS65">
        <v>3639.5806300765498</v>
      </c>
      <c r="AT65">
        <v>-8454.6090983141894</v>
      </c>
      <c r="AU65" s="71">
        <f t="shared" si="8"/>
        <v>0.20299042175217963</v>
      </c>
    </row>
    <row r="66" spans="5:47" ht="13" x14ac:dyDescent="0.6">
      <c r="E66">
        <v>8.0424771931898698E-4</v>
      </c>
      <c r="F66" s="26">
        <f t="shared" si="7"/>
        <v>3.2000000000000001E-2</v>
      </c>
      <c r="H66" s="73">
        <f t="shared" si="11"/>
        <v>6</v>
      </c>
      <c r="I66">
        <v>0.25</v>
      </c>
      <c r="J66">
        <v>10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72">
        <v>3.4720000000000001E-12</v>
      </c>
      <c r="U66" s="72">
        <v>6.3629999999999995E-8</v>
      </c>
      <c r="V66">
        <v>1.20774</v>
      </c>
      <c r="W66" s="82">
        <f t="shared" si="4"/>
        <v>3.2000000000000001E-2</v>
      </c>
      <c r="X66">
        <v>191794730.65943101</v>
      </c>
      <c r="Y66">
        <v>-50</v>
      </c>
      <c r="Z66">
        <v>4</v>
      </c>
      <c r="AA66">
        <v>0.114</v>
      </c>
      <c r="AB66">
        <v>7.0000000000000007E-2</v>
      </c>
      <c r="AC66">
        <v>2.31428401084304</v>
      </c>
      <c r="AD66">
        <v>0.32645761923303901</v>
      </c>
      <c r="AE66">
        <v>1.3157874245346901</v>
      </c>
      <c r="AF66">
        <v>0.56420144907144099</v>
      </c>
      <c r="AG66">
        <v>5.5152728363549803</v>
      </c>
      <c r="AH66">
        <v>5.5155790742247701</v>
      </c>
      <c r="AI66">
        <v>0.19900824095167199</v>
      </c>
      <c r="AJ66">
        <v>3.5448340105871101</v>
      </c>
      <c r="AK66">
        <v>2.31428401084304</v>
      </c>
      <c r="AL66">
        <v>0.32645761923303901</v>
      </c>
      <c r="AM66">
        <v>358.30574323570801</v>
      </c>
      <c r="AN66">
        <v>1.9878263916100001</v>
      </c>
      <c r="AO66">
        <v>40689.138782622496</v>
      </c>
      <c r="AP66">
        <v>329.848835358972</v>
      </c>
      <c r="AQ66">
        <v>966.07900724285003</v>
      </c>
      <c r="AR66">
        <v>8454.5478147906797</v>
      </c>
      <c r="AS66">
        <v>3312.5854348102798</v>
      </c>
      <c r="AT66">
        <v>-8454.5478147906797</v>
      </c>
      <c r="AU66" s="71">
        <f t="shared" si="8"/>
        <v>0.141062038065984</v>
      </c>
    </row>
    <row r="67" spans="5:47" ht="13" x14ac:dyDescent="0.6">
      <c r="E67">
        <v>8.5529859993982102E-4</v>
      </c>
      <c r="F67" s="26">
        <f t="shared" si="7"/>
        <v>3.2999999999999995E-2</v>
      </c>
      <c r="H67" s="73">
        <f t="shared" si="11"/>
        <v>7</v>
      </c>
      <c r="I67">
        <v>0.25</v>
      </c>
      <c r="J67">
        <v>10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72">
        <v>3.4720000000000001E-12</v>
      </c>
      <c r="U67" s="72">
        <v>6.3629999999999995E-8</v>
      </c>
      <c r="V67">
        <v>1.20774</v>
      </c>
      <c r="W67" s="82">
        <f t="shared" si="4"/>
        <v>3.2999999999999995E-2</v>
      </c>
      <c r="X67">
        <v>203969200.86730501</v>
      </c>
      <c r="Y67">
        <v>-50</v>
      </c>
      <c r="Z67">
        <v>4</v>
      </c>
      <c r="AA67">
        <v>0.114</v>
      </c>
      <c r="AB67">
        <v>7.0000000000000007E-2</v>
      </c>
      <c r="AC67">
        <v>2.3108328396076998</v>
      </c>
      <c r="AD67">
        <v>0.26884972305982102</v>
      </c>
      <c r="AE67">
        <v>1.31578749175093</v>
      </c>
      <c r="AF67">
        <v>0.56617830577126804</v>
      </c>
      <c r="AG67">
        <v>5.5154241585535901</v>
      </c>
      <c r="AH67">
        <v>5.5160144915022</v>
      </c>
      <c r="AI67">
        <v>0.16917411818792299</v>
      </c>
      <c r="AJ67">
        <v>3.6011904826489198</v>
      </c>
      <c r="AK67">
        <v>2.3108328396076998</v>
      </c>
      <c r="AL67">
        <v>0.26884972305982102</v>
      </c>
      <c r="AM67">
        <v>396.18447289170501</v>
      </c>
      <c r="AN67">
        <v>2.0419831165478799</v>
      </c>
      <c r="AO67">
        <v>39555.982376574197</v>
      </c>
      <c r="AP67">
        <v>318.10820591016</v>
      </c>
      <c r="AQ67">
        <v>907.23406607685297</v>
      </c>
      <c r="AR67">
        <v>8014.1194132125502</v>
      </c>
      <c r="AS67">
        <v>3151.0233673181301</v>
      </c>
      <c r="AT67">
        <v>-8014.1194132125502</v>
      </c>
      <c r="AU67" s="71">
        <f t="shared" si="8"/>
        <v>0.11634321550729844</v>
      </c>
    </row>
    <row r="68" spans="5:47" ht="13" x14ac:dyDescent="0.6">
      <c r="E68">
        <v>1.2566370614359201E-3</v>
      </c>
      <c r="F68" s="26">
        <f t="shared" si="7"/>
        <v>4.0000000000000042E-2</v>
      </c>
      <c r="H68" s="73">
        <f t="shared" si="11"/>
        <v>8</v>
      </c>
      <c r="I68">
        <v>0.25</v>
      </c>
      <c r="J68">
        <v>10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72">
        <v>3.4720000000000001E-12</v>
      </c>
      <c r="U68" s="72">
        <v>6.3629999999999995E-8</v>
      </c>
      <c r="V68">
        <v>1.20774</v>
      </c>
      <c r="W68" s="82">
        <f t="shared" si="4"/>
        <v>4.0000000000000042E-2</v>
      </c>
      <c r="X68">
        <v>299679266.65535998</v>
      </c>
      <c r="Y68">
        <v>-50</v>
      </c>
      <c r="Z68">
        <v>4</v>
      </c>
      <c r="AA68">
        <v>0.114</v>
      </c>
      <c r="AB68">
        <v>7.0000000000000007E-2</v>
      </c>
      <c r="AC68">
        <v>2.30055642671286</v>
      </c>
      <c r="AD68">
        <v>5.3398406852333297E-2</v>
      </c>
      <c r="AE68">
        <v>1.31578740306262</v>
      </c>
      <c r="AF68">
        <v>0.57478496198834095</v>
      </c>
      <c r="AG68">
        <v>5.51529199372699</v>
      </c>
      <c r="AH68">
        <v>5.5155499699610404</v>
      </c>
      <c r="AI68">
        <v>3.07352437227284E-2</v>
      </c>
      <c r="AJ68">
        <v>3.4406091602622801</v>
      </c>
      <c r="AK68">
        <v>2.30055642671286</v>
      </c>
      <c r="AL68">
        <v>5.3398406852333297E-2</v>
      </c>
      <c r="AM68">
        <v>934.70092980592199</v>
      </c>
      <c r="AN68">
        <v>2.2471580198605299</v>
      </c>
      <c r="AO68">
        <v>35809.5613166111</v>
      </c>
      <c r="AP68">
        <v>198.504289714994</v>
      </c>
      <c r="AQ68">
        <v>623.07505276919801</v>
      </c>
      <c r="AR68">
        <v>5225.26700215857</v>
      </c>
      <c r="AS68">
        <v>1892.77131363544</v>
      </c>
      <c r="AT68">
        <v>-5225.26700215857</v>
      </c>
      <c r="AU68" s="71">
        <f t="shared" si="8"/>
        <v>2.3211083298066017E-2</v>
      </c>
    </row>
    <row r="69" spans="5:47" ht="13" x14ac:dyDescent="0.6">
      <c r="E69">
        <v>1.73494454294496E-3</v>
      </c>
      <c r="F69" s="26">
        <f t="shared" si="7"/>
        <v>4.6999999999999952E-2</v>
      </c>
      <c r="H69" s="73">
        <f t="shared" si="11"/>
        <v>9</v>
      </c>
      <c r="I69">
        <v>0.25</v>
      </c>
      <c r="J69">
        <v>10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72">
        <v>3.4720000000000001E-12</v>
      </c>
      <c r="U69" s="72">
        <v>6.3629999999999995E-8</v>
      </c>
      <c r="V69">
        <v>1.20774</v>
      </c>
      <c r="W69" s="82">
        <f t="shared" si="4"/>
        <v>4.6999999999999952E-2</v>
      </c>
      <c r="X69">
        <v>413744687.526057</v>
      </c>
      <c r="Y69">
        <v>-50</v>
      </c>
      <c r="Z69">
        <v>4</v>
      </c>
      <c r="AA69">
        <v>0.114</v>
      </c>
      <c r="AB69">
        <v>7.0000000000000007E-2</v>
      </c>
      <c r="AC69">
        <v>2.37171283006768</v>
      </c>
      <c r="AD69">
        <v>8.0791098216623607E-3</v>
      </c>
      <c r="AE69">
        <v>1.31578736229944</v>
      </c>
      <c r="AF69">
        <v>0.56867439352649296</v>
      </c>
      <c r="AG69">
        <v>5.5157830575922704</v>
      </c>
      <c r="AH69">
        <v>5.5157322224124803</v>
      </c>
      <c r="AI69">
        <v>4.2643247065354698E-3</v>
      </c>
      <c r="AJ69">
        <v>3.9914989540396899</v>
      </c>
      <c r="AK69">
        <v>2.37171283006768</v>
      </c>
      <c r="AL69">
        <v>8.0791098216623607E-3</v>
      </c>
      <c r="AM69">
        <v>1872.4006254348101</v>
      </c>
      <c r="AN69">
        <v>2.3636337202460198</v>
      </c>
      <c r="AO69">
        <v>35113.255689735</v>
      </c>
      <c r="AP69">
        <v>137.96528121015899</v>
      </c>
      <c r="AQ69">
        <v>518.33554800857803</v>
      </c>
      <c r="AR69">
        <v>4278.31964561316</v>
      </c>
      <c r="AS69">
        <v>1319.41703204602</v>
      </c>
      <c r="AT69">
        <v>-4278.31964561316</v>
      </c>
      <c r="AU69" s="71">
        <f t="shared" si="8"/>
        <v>3.4064452151366964E-3</v>
      </c>
    </row>
    <row r="70" spans="5:47" ht="13" x14ac:dyDescent="0.6">
      <c r="E70">
        <v>3.1172453105244701E-3</v>
      </c>
      <c r="F70" s="26">
        <f t="shared" ref="F70:F82" si="12">2*SQRT(E70/PI())</f>
        <v>6.2999999999999987E-2</v>
      </c>
      <c r="H70" s="73">
        <f t="shared" si="11"/>
        <v>10</v>
      </c>
      <c r="I70">
        <v>0.25</v>
      </c>
      <c r="J70">
        <v>10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72">
        <v>3.4720000000000001E-12</v>
      </c>
      <c r="U70" s="72">
        <v>6.3629999999999995E-8</v>
      </c>
      <c r="V70">
        <v>1.20774</v>
      </c>
      <c r="W70" s="82">
        <f t="shared" si="4"/>
        <v>6.2999999999999987E-2</v>
      </c>
      <c r="X70">
        <v>743391880.84695303</v>
      </c>
      <c r="Y70">
        <v>-50</v>
      </c>
      <c r="Z70">
        <v>4</v>
      </c>
      <c r="AA70">
        <v>0.114</v>
      </c>
      <c r="AB70">
        <v>7.0000000000000007E-2</v>
      </c>
      <c r="AC70">
        <v>2.6726932585791499</v>
      </c>
      <c r="AD70" s="18">
        <v>1.3289498444595301E-6</v>
      </c>
      <c r="AE70">
        <v>1.3157875032831801</v>
      </c>
      <c r="AF70">
        <v>0.56101181695759705</v>
      </c>
      <c r="AG70">
        <v>5.5154275318185197</v>
      </c>
      <c r="AH70">
        <v>5.5155431987378503</v>
      </c>
      <c r="AI70" s="18">
        <v>7.47118077633127E-7</v>
      </c>
      <c r="AJ70">
        <v>5.7403776392130403</v>
      </c>
      <c r="AK70">
        <v>2.6726932585791499</v>
      </c>
      <c r="AL70" s="18">
        <v>1.3289498444595301E-6</v>
      </c>
      <c r="AM70">
        <v>0</v>
      </c>
      <c r="AN70">
        <v>2.6726919296293099</v>
      </c>
      <c r="AO70">
        <v>35000.017403144702</v>
      </c>
      <c r="AP70">
        <v>89.8621375042176</v>
      </c>
      <c r="AQ70">
        <v>387.14942225080898</v>
      </c>
      <c r="AR70">
        <v>2859.4732377219102</v>
      </c>
      <c r="AS70">
        <v>834.93712821249505</v>
      </c>
      <c r="AT70">
        <v>-2859.4732377219102</v>
      </c>
      <c r="AU70" s="71">
        <f t="shared" ref="AU70:AU104" si="13">AL70/AK70</f>
        <v>4.97232460250984E-7</v>
      </c>
    </row>
    <row r="71" spans="5:47" ht="13.75" thickBot="1" x14ac:dyDescent="0.75">
      <c r="E71" s="67">
        <v>1.22718463030851E-2</v>
      </c>
      <c r="F71" s="26">
        <f t="shared" si="12"/>
        <v>0.12499999999999985</v>
      </c>
      <c r="H71" s="69">
        <f t="shared" si="11"/>
        <v>11</v>
      </c>
      <c r="I71" s="67">
        <v>0.25</v>
      </c>
      <c r="J71" s="67">
        <v>10</v>
      </c>
      <c r="K71" s="67">
        <v>0.48244140000000002</v>
      </c>
      <c r="L71" s="67">
        <v>1.946567E-3</v>
      </c>
      <c r="M71" s="67">
        <v>9.7328349999999998E-4</v>
      </c>
      <c r="N71" s="67">
        <v>7</v>
      </c>
      <c r="O71" s="67">
        <v>2.8260000000000001</v>
      </c>
      <c r="P71" s="67">
        <v>1.946567E-3</v>
      </c>
      <c r="Q71" s="67">
        <v>9.7328349999999998E-4</v>
      </c>
      <c r="R71" s="67">
        <v>7</v>
      </c>
      <c r="S71" s="67">
        <v>2.8260000000000001</v>
      </c>
      <c r="T71" s="68">
        <v>3.4720000000000001E-12</v>
      </c>
      <c r="U71" s="68">
        <v>6.3629999999999995E-8</v>
      </c>
      <c r="V71" s="67">
        <v>1.20774</v>
      </c>
      <c r="W71" s="82">
        <f t="shared" ref="W71:W82" si="14">F71</f>
        <v>0.12499999999999985</v>
      </c>
      <c r="X71" s="67">
        <v>2926555338.4312501</v>
      </c>
      <c r="Y71" s="67">
        <v>-50</v>
      </c>
      <c r="Z71" s="67">
        <v>4</v>
      </c>
      <c r="AA71" s="67">
        <v>0.114</v>
      </c>
      <c r="AB71" s="67">
        <v>7.0000000000000007E-2</v>
      </c>
      <c r="AC71" s="67">
        <v>3.03970724241608</v>
      </c>
      <c r="AD71" s="68">
        <v>3.8392743289236501E-7</v>
      </c>
      <c r="AE71" s="67">
        <v>1.31578733852672</v>
      </c>
      <c r="AF71" s="67">
        <v>0.55529045136602395</v>
      </c>
      <c r="AG71" s="67">
        <v>5.51590980706992</v>
      </c>
      <c r="AH71" s="67">
        <v>5.5163018426187298</v>
      </c>
      <c r="AI71" s="68">
        <v>1.9642566370552099E-7</v>
      </c>
      <c r="AJ71" s="67">
        <v>10.777047443692499</v>
      </c>
      <c r="AK71" s="67">
        <v>3.03970724241608</v>
      </c>
      <c r="AL71" s="68">
        <v>3.8392743289236501E-7</v>
      </c>
      <c r="AM71" s="67">
        <v>0</v>
      </c>
      <c r="AN71" s="67">
        <v>3.03970685848864</v>
      </c>
      <c r="AO71" s="67">
        <v>35000.004420643403</v>
      </c>
      <c r="AP71" s="67">
        <v>33.206021101463399</v>
      </c>
      <c r="AQ71" s="67">
        <v>129.62075681322801</v>
      </c>
      <c r="AR71" s="67">
        <v>826.72879973864599</v>
      </c>
      <c r="AS71" s="67">
        <v>300.91033037030599</v>
      </c>
      <c r="AT71" s="67">
        <v>-826.72879973864599</v>
      </c>
      <c r="AU71" s="80">
        <f t="shared" si="13"/>
        <v>1.2630408202969054E-7</v>
      </c>
    </row>
    <row r="72" spans="5:47" ht="22.75" x14ac:dyDescent="0.95">
      <c r="E72" s="77">
        <v>7.85398163397448E-5</v>
      </c>
      <c r="F72" s="26">
        <f t="shared" si="12"/>
        <v>9.9999999999999985E-3</v>
      </c>
      <c r="G72" s="79">
        <f>AB72</f>
        <v>0.08</v>
      </c>
      <c r="H72" s="78">
        <v>1</v>
      </c>
      <c r="I72" s="76">
        <v>0.25</v>
      </c>
      <c r="J72" s="76">
        <v>10</v>
      </c>
      <c r="K72" s="76">
        <v>0.48244140000000002</v>
      </c>
      <c r="L72" s="76">
        <v>1.946567E-3</v>
      </c>
      <c r="M72" s="76">
        <v>9.7328349999999998E-4</v>
      </c>
      <c r="N72" s="76">
        <v>7</v>
      </c>
      <c r="O72" s="76">
        <v>2.8260000000000001</v>
      </c>
      <c r="P72" s="76">
        <v>1.946567E-3</v>
      </c>
      <c r="Q72" s="76">
        <v>9.7328349999999998E-4</v>
      </c>
      <c r="R72" s="76">
        <v>7</v>
      </c>
      <c r="S72" s="76">
        <v>2.8260000000000001</v>
      </c>
      <c r="T72" s="77">
        <v>3.4720000000000001E-12</v>
      </c>
      <c r="U72" s="77">
        <v>6.3629999999999995E-8</v>
      </c>
      <c r="V72" s="76">
        <v>1.20774</v>
      </c>
      <c r="W72" s="82">
        <f t="shared" si="14"/>
        <v>9.9999999999999985E-3</v>
      </c>
      <c r="X72" s="76">
        <v>18729954.165959999</v>
      </c>
      <c r="Y72" s="76">
        <v>-50</v>
      </c>
      <c r="Z72" s="76">
        <v>4</v>
      </c>
      <c r="AA72" s="76">
        <v>0.114</v>
      </c>
      <c r="AB72" s="76">
        <v>0.08</v>
      </c>
      <c r="AC72" s="76">
        <v>1.0115132538127201</v>
      </c>
      <c r="AD72" s="76">
        <v>0.77674623127428499</v>
      </c>
      <c r="AE72" s="76">
        <v>1.3157888248059699</v>
      </c>
      <c r="AF72" s="76">
        <v>0.56612161644131698</v>
      </c>
      <c r="AG72" s="76">
        <v>6.3037708584402603</v>
      </c>
      <c r="AH72" s="76">
        <v>6.3039591403772004</v>
      </c>
      <c r="AI72" s="77">
        <v>0.49541674903014898</v>
      </c>
      <c r="AJ72" s="77">
        <v>1.23078980273803</v>
      </c>
      <c r="AK72" s="76">
        <v>1.0115132538127201</v>
      </c>
      <c r="AL72" s="76">
        <v>0.77674623127428499</v>
      </c>
      <c r="AM72" s="76">
        <v>206.43675402268599</v>
      </c>
      <c r="AN72" s="76">
        <v>0.23476702253843201</v>
      </c>
      <c r="AO72" s="76">
        <v>150113.88719534199</v>
      </c>
      <c r="AP72" s="76">
        <v>528.65082436486603</v>
      </c>
      <c r="AQ72" s="76">
        <v>1511.3001620617199</v>
      </c>
      <c r="AR72" s="76">
        <v>9633.0325196254398</v>
      </c>
      <c r="AS72" s="76">
        <v>5108.9101859623897</v>
      </c>
      <c r="AT72" s="76">
        <v>-9633.0325196254398</v>
      </c>
      <c r="AU72" s="75">
        <f t="shared" si="13"/>
        <v>0.76790514444222813</v>
      </c>
    </row>
    <row r="73" spans="5:47" ht="13" x14ac:dyDescent="0.6">
      <c r="E73" s="66">
        <v>2.0106192982974699E-4</v>
      </c>
      <c r="F73" s="26">
        <f t="shared" si="12"/>
        <v>1.6000000000000011E-2</v>
      </c>
      <c r="H73" s="73">
        <f t="shared" ref="H73:H82" si="15">H72+1</f>
        <v>2</v>
      </c>
      <c r="I73" s="66">
        <v>0.25</v>
      </c>
      <c r="J73" s="66">
        <v>10</v>
      </c>
      <c r="K73" s="66">
        <v>0.48244140000000002</v>
      </c>
      <c r="L73" s="66">
        <v>1.946567E-3</v>
      </c>
      <c r="M73" s="66">
        <v>9.7328349999999998E-4</v>
      </c>
      <c r="N73" s="66">
        <v>7</v>
      </c>
      <c r="O73" s="66">
        <v>2.8260000000000001</v>
      </c>
      <c r="P73" s="66">
        <v>1.946567E-3</v>
      </c>
      <c r="Q73" s="66">
        <v>9.7328349999999998E-4</v>
      </c>
      <c r="R73" s="66">
        <v>7</v>
      </c>
      <c r="S73" s="66">
        <v>2.8260000000000001</v>
      </c>
      <c r="T73" s="72">
        <v>3.4720000000000001E-12</v>
      </c>
      <c r="U73" s="72">
        <v>6.3629999999999995E-8</v>
      </c>
      <c r="V73" s="66">
        <v>1.20774</v>
      </c>
      <c r="W73" s="82">
        <f t="shared" si="14"/>
        <v>1.6000000000000011E-2</v>
      </c>
      <c r="X73" s="66">
        <v>47948682.664857604</v>
      </c>
      <c r="Y73" s="66">
        <v>-50</v>
      </c>
      <c r="Z73" s="66">
        <v>4</v>
      </c>
      <c r="AA73" s="66">
        <v>0.114</v>
      </c>
      <c r="AB73" s="66">
        <v>0.08</v>
      </c>
      <c r="AC73" s="66">
        <v>1.29341242541966</v>
      </c>
      <c r="AD73" s="66">
        <v>0.70717525429191197</v>
      </c>
      <c r="AE73" s="66">
        <v>1.32381048902865</v>
      </c>
      <c r="AF73" s="66">
        <v>0.57872423236299997</v>
      </c>
      <c r="AG73" s="66">
        <v>6.3024161085974999</v>
      </c>
      <c r="AH73" s="66">
        <v>6.3025653856135699</v>
      </c>
      <c r="AI73" s="72">
        <v>0.44922190760649</v>
      </c>
      <c r="AJ73" s="72">
        <v>1.62154902636007</v>
      </c>
      <c r="AK73" s="66">
        <v>1.29341242541966</v>
      </c>
      <c r="AL73" s="66">
        <v>0.70717525429191197</v>
      </c>
      <c r="AM73" s="66">
        <v>226.47503375377499</v>
      </c>
      <c r="AN73" s="66">
        <v>0.58623717112775098</v>
      </c>
      <c r="AO73" s="66">
        <v>76945.280541424901</v>
      </c>
      <c r="AP73" s="66">
        <v>519.96849220128001</v>
      </c>
      <c r="AQ73" s="66">
        <v>1511.2671836320301</v>
      </c>
      <c r="AR73" s="66">
        <v>9632.9661930059192</v>
      </c>
      <c r="AS73" s="66">
        <v>4958.6867691022098</v>
      </c>
      <c r="AT73" s="66">
        <v>-9632.9661930059192</v>
      </c>
      <c r="AU73" s="71">
        <f t="shared" si="13"/>
        <v>0.54675155456501989</v>
      </c>
    </row>
    <row r="74" spans="5:47" ht="13" x14ac:dyDescent="0.6">
      <c r="E74" s="66">
        <v>2.54469004940773E-4</v>
      </c>
      <c r="F74" s="26">
        <f t="shared" si="12"/>
        <v>1.7999999999999992E-2</v>
      </c>
      <c r="H74" s="73">
        <f t="shared" si="15"/>
        <v>3</v>
      </c>
      <c r="I74" s="66">
        <v>0.25</v>
      </c>
      <c r="J74" s="66">
        <v>10</v>
      </c>
      <c r="K74" s="66">
        <v>0.48244140000000002</v>
      </c>
      <c r="L74" s="66">
        <v>1.946567E-3</v>
      </c>
      <c r="M74" s="66">
        <v>9.7328349999999998E-4</v>
      </c>
      <c r="N74" s="66">
        <v>7</v>
      </c>
      <c r="O74" s="66">
        <v>2.8260000000000001</v>
      </c>
      <c r="P74" s="66">
        <v>1.946567E-3</v>
      </c>
      <c r="Q74" s="66">
        <v>9.7328349999999998E-4</v>
      </c>
      <c r="R74" s="66">
        <v>7</v>
      </c>
      <c r="S74" s="66">
        <v>2.8260000000000001</v>
      </c>
      <c r="T74" s="72">
        <v>3.4720000000000001E-12</v>
      </c>
      <c r="U74" s="72">
        <v>6.3629999999999995E-8</v>
      </c>
      <c r="V74" s="66">
        <v>1.20774</v>
      </c>
      <c r="W74" s="82">
        <f t="shared" si="14"/>
        <v>1.7999999999999992E-2</v>
      </c>
      <c r="X74" s="66">
        <v>60685051.497710504</v>
      </c>
      <c r="Y74" s="66">
        <v>-50</v>
      </c>
      <c r="Z74" s="66">
        <v>4</v>
      </c>
      <c r="AA74" s="66">
        <v>0.114</v>
      </c>
      <c r="AB74" s="66">
        <v>0.08</v>
      </c>
      <c r="AC74" s="66">
        <v>1.42267880274791</v>
      </c>
      <c r="AD74" s="66">
        <v>0.68647670282745699</v>
      </c>
      <c r="AE74" s="66">
        <v>1.3157893992309899</v>
      </c>
      <c r="AF74" s="66">
        <v>0.56707776130182896</v>
      </c>
      <c r="AG74" s="66">
        <v>6.30303483051956</v>
      </c>
      <c r="AH74" s="66">
        <v>6.3036451811229002</v>
      </c>
      <c r="AI74" s="72">
        <v>0.43000022001482102</v>
      </c>
      <c r="AJ74" s="72">
        <v>1.79187552225667</v>
      </c>
      <c r="AK74" s="66">
        <v>1.42267880274791</v>
      </c>
      <c r="AL74" s="66">
        <v>0.68647670282745699</v>
      </c>
      <c r="AM74" s="66">
        <v>233.179943053606</v>
      </c>
      <c r="AN74" s="66">
        <v>0.73620209992045504</v>
      </c>
      <c r="AO74" s="66">
        <v>67416.905147124606</v>
      </c>
      <c r="AP74" s="66">
        <v>527.010044188189</v>
      </c>
      <c r="AQ74" s="66">
        <v>1511.2037017441</v>
      </c>
      <c r="AR74" s="66">
        <v>9632.8985841854101</v>
      </c>
      <c r="AS74" s="66">
        <v>5036.7918978836497</v>
      </c>
      <c r="AT74" s="66">
        <v>-9632.8985841854101</v>
      </c>
      <c r="AU74" s="71">
        <f t="shared" si="13"/>
        <v>0.48252402545221335</v>
      </c>
    </row>
    <row r="75" spans="5:47" ht="13" x14ac:dyDescent="0.6">
      <c r="E75" s="66">
        <v>3.1415926535897898E-4</v>
      </c>
      <c r="F75" s="26">
        <f t="shared" si="12"/>
        <v>1.999999999999999E-2</v>
      </c>
      <c r="H75" s="73">
        <f t="shared" si="15"/>
        <v>4</v>
      </c>
      <c r="I75" s="66">
        <v>0.25</v>
      </c>
      <c r="J75" s="66">
        <v>10</v>
      </c>
      <c r="K75" s="66">
        <v>0.48244140000000002</v>
      </c>
      <c r="L75" s="66">
        <v>1.946567E-3</v>
      </c>
      <c r="M75" s="66">
        <v>9.7328349999999998E-4</v>
      </c>
      <c r="N75" s="66">
        <v>7</v>
      </c>
      <c r="O75" s="66">
        <v>2.8260000000000001</v>
      </c>
      <c r="P75" s="66">
        <v>1.946567E-3</v>
      </c>
      <c r="Q75" s="66">
        <v>9.7328349999999998E-4</v>
      </c>
      <c r="R75" s="66">
        <v>7</v>
      </c>
      <c r="S75" s="66">
        <v>2.8260000000000001</v>
      </c>
      <c r="T75" s="72">
        <v>3.4720000000000001E-12</v>
      </c>
      <c r="U75" s="72">
        <v>6.3629999999999995E-8</v>
      </c>
      <c r="V75" s="66">
        <v>1.20774</v>
      </c>
      <c r="W75" s="82">
        <f t="shared" si="14"/>
        <v>1.999999999999999E-2</v>
      </c>
      <c r="X75" s="66">
        <v>74919816.6638401</v>
      </c>
      <c r="Y75" s="66">
        <v>-50</v>
      </c>
      <c r="Z75" s="66">
        <v>4</v>
      </c>
      <c r="AA75" s="66">
        <v>0.114</v>
      </c>
      <c r="AB75" s="66">
        <v>0.08</v>
      </c>
      <c r="AC75" s="66">
        <v>1.5687326786678</v>
      </c>
      <c r="AD75" s="66">
        <v>0.66674739449458198</v>
      </c>
      <c r="AE75" s="66">
        <v>1.3248969284755701</v>
      </c>
      <c r="AF75" s="66">
        <v>0.57255789487062603</v>
      </c>
      <c r="AG75" s="66">
        <v>6.30339579940952</v>
      </c>
      <c r="AH75" s="66">
        <v>6.3039872449325101</v>
      </c>
      <c r="AI75" s="72">
        <v>0.407973811530502</v>
      </c>
      <c r="AJ75" s="72">
        <v>1.9822714593508299</v>
      </c>
      <c r="AK75" s="66">
        <v>1.5687326786678</v>
      </c>
      <c r="AL75" s="66">
        <v>0.66674739449458198</v>
      </c>
      <c r="AM75" s="66">
        <v>239.918221061976</v>
      </c>
      <c r="AN75" s="66">
        <v>0.90198528417321699</v>
      </c>
      <c r="AO75" s="66">
        <v>60693.2325545243</v>
      </c>
      <c r="AP75" s="66">
        <v>484.90502800613598</v>
      </c>
      <c r="AQ75" s="66">
        <v>1511.1603888972099</v>
      </c>
      <c r="AR75" s="66">
        <v>9632.8606438547795</v>
      </c>
      <c r="AS75" s="66">
        <v>4632.3179654108098</v>
      </c>
      <c r="AT75" s="66">
        <v>-9632.8606438547795</v>
      </c>
      <c r="AU75" s="71">
        <f t="shared" si="13"/>
        <v>0.4250229523240362</v>
      </c>
    </row>
    <row r="76" spans="5:47" ht="13" x14ac:dyDescent="0.6">
      <c r="E76" s="66">
        <v>6.6051985541725399E-4</v>
      </c>
      <c r="F76" s="26">
        <f t="shared" si="12"/>
        <v>2.8999999999999998E-2</v>
      </c>
      <c r="H76" s="73">
        <f t="shared" si="15"/>
        <v>5</v>
      </c>
      <c r="I76" s="66">
        <v>0.25</v>
      </c>
      <c r="J76" s="66">
        <v>10</v>
      </c>
      <c r="K76" s="66">
        <v>0.48244140000000002</v>
      </c>
      <c r="L76" s="66">
        <v>1.946567E-3</v>
      </c>
      <c r="M76" s="66">
        <v>9.7328349999999998E-4</v>
      </c>
      <c r="N76" s="66">
        <v>7</v>
      </c>
      <c r="O76" s="66">
        <v>2.8260000000000001</v>
      </c>
      <c r="P76" s="66">
        <v>1.946567E-3</v>
      </c>
      <c r="Q76" s="66">
        <v>9.7328349999999998E-4</v>
      </c>
      <c r="R76" s="66">
        <v>7</v>
      </c>
      <c r="S76" s="66">
        <v>2.8260000000000001</v>
      </c>
      <c r="T76" s="72">
        <v>3.4720000000000001E-12</v>
      </c>
      <c r="U76" s="72">
        <v>6.3629999999999995E-8</v>
      </c>
      <c r="V76" s="66">
        <v>1.20774</v>
      </c>
      <c r="W76" s="82">
        <f t="shared" si="14"/>
        <v>2.8999999999999998E-2</v>
      </c>
      <c r="X76" s="66">
        <v>157518914.53572401</v>
      </c>
      <c r="Y76" s="66">
        <v>-50</v>
      </c>
      <c r="Z76" s="66">
        <v>4</v>
      </c>
      <c r="AA76" s="66">
        <v>0.114</v>
      </c>
      <c r="AB76" s="66">
        <v>0.08</v>
      </c>
      <c r="AC76" s="66">
        <v>2.23857473857703</v>
      </c>
      <c r="AD76" s="66">
        <v>0.48033737259713</v>
      </c>
      <c r="AE76" s="66">
        <v>1.3157887426574999</v>
      </c>
      <c r="AF76" s="66">
        <v>0.569726418024883</v>
      </c>
      <c r="AG76" s="66">
        <v>6.3040832065622903</v>
      </c>
      <c r="AH76" s="66">
        <v>6.3043067715393004</v>
      </c>
      <c r="AI76" s="66">
        <v>0.28927005484486701</v>
      </c>
      <c r="AJ76" s="66">
        <v>3.0868207530617999</v>
      </c>
      <c r="AK76" s="66">
        <v>2.23857473857703</v>
      </c>
      <c r="AL76" s="66">
        <v>0.48033737259713</v>
      </c>
      <c r="AM76" s="66">
        <v>313.39954132712199</v>
      </c>
      <c r="AN76" s="66">
        <v>1.7582373659799</v>
      </c>
      <c r="AO76" s="66">
        <v>44475.611959038099</v>
      </c>
      <c r="AP76" s="66">
        <v>441.64687597901201</v>
      </c>
      <c r="AQ76" s="66">
        <v>1432.5505992296901</v>
      </c>
      <c r="AR76" s="66">
        <v>9632.7187642216504</v>
      </c>
      <c r="AS76" s="66">
        <v>4280.8350106391099</v>
      </c>
      <c r="AT76" s="66">
        <v>-9632.7187642216504</v>
      </c>
      <c r="AU76" s="71">
        <f t="shared" si="13"/>
        <v>0.2145728549150254</v>
      </c>
    </row>
    <row r="77" spans="5:47" ht="13" x14ac:dyDescent="0.6">
      <c r="E77" s="66">
        <v>8.0424771931898698E-4</v>
      </c>
      <c r="F77" s="26">
        <f t="shared" si="12"/>
        <v>3.2000000000000001E-2</v>
      </c>
      <c r="H77" s="73">
        <f t="shared" si="15"/>
        <v>6</v>
      </c>
      <c r="I77" s="66">
        <v>0.25</v>
      </c>
      <c r="J77" s="66">
        <v>10</v>
      </c>
      <c r="K77" s="66">
        <v>0.48244140000000002</v>
      </c>
      <c r="L77" s="66">
        <v>1.946567E-3</v>
      </c>
      <c r="M77" s="66">
        <v>9.7328349999999998E-4</v>
      </c>
      <c r="N77" s="66">
        <v>7</v>
      </c>
      <c r="O77" s="66">
        <v>2.8260000000000001</v>
      </c>
      <c r="P77" s="66">
        <v>1.946567E-3</v>
      </c>
      <c r="Q77" s="66">
        <v>9.7328349999999998E-4</v>
      </c>
      <c r="R77" s="66">
        <v>7</v>
      </c>
      <c r="S77" s="66">
        <v>2.8260000000000001</v>
      </c>
      <c r="T77" s="72">
        <v>3.4720000000000001E-12</v>
      </c>
      <c r="U77" s="72">
        <v>6.3629999999999995E-8</v>
      </c>
      <c r="V77" s="66">
        <v>1.20774</v>
      </c>
      <c r="W77" s="82">
        <f t="shared" si="14"/>
        <v>3.2000000000000001E-2</v>
      </c>
      <c r="X77" s="66">
        <v>191794730.65943101</v>
      </c>
      <c r="Y77" s="66">
        <v>-50</v>
      </c>
      <c r="Z77" s="66">
        <v>4</v>
      </c>
      <c r="AA77" s="66">
        <v>0.114</v>
      </c>
      <c r="AB77" s="66">
        <v>0.08</v>
      </c>
      <c r="AC77" s="66">
        <v>2.43425040322421</v>
      </c>
      <c r="AD77" s="66">
        <v>0.38622699940500499</v>
      </c>
      <c r="AE77" s="66">
        <v>1.3157885612488001</v>
      </c>
      <c r="AF77" s="66">
        <v>0.54138626878823903</v>
      </c>
      <c r="AG77" s="66">
        <v>6.3028483425778399</v>
      </c>
      <c r="AH77" s="66">
        <v>6.3030650969190001</v>
      </c>
      <c r="AI77" s="66">
        <v>0.238407318661982</v>
      </c>
      <c r="AJ77" s="66">
        <v>3.5451521086192801</v>
      </c>
      <c r="AK77" s="66">
        <v>2.43425040322421</v>
      </c>
      <c r="AL77" s="66">
        <v>0.38622699940500499</v>
      </c>
      <c r="AM77" s="66">
        <v>322.89596308535101</v>
      </c>
      <c r="AN77" s="66">
        <v>2.0480234038192102</v>
      </c>
      <c r="AO77" s="66">
        <v>41539.379050539297</v>
      </c>
      <c r="AP77" s="66">
        <v>304.58511220219998</v>
      </c>
      <c r="AQ77" s="66">
        <v>1294.4244993847101</v>
      </c>
      <c r="AR77" s="66">
        <v>9632.6425043447398</v>
      </c>
      <c r="AS77" s="66">
        <v>2949.3573245473499</v>
      </c>
      <c r="AT77" s="66">
        <v>-9632.6425043447398</v>
      </c>
      <c r="AU77" s="71">
        <f t="shared" si="13"/>
        <v>0.15866362757645644</v>
      </c>
    </row>
    <row r="78" spans="5:47" ht="13" x14ac:dyDescent="0.6">
      <c r="E78" s="66">
        <v>8.5529859993982102E-4</v>
      </c>
      <c r="F78" s="26">
        <f t="shared" si="12"/>
        <v>3.2999999999999995E-2</v>
      </c>
      <c r="H78" s="73">
        <f t="shared" si="15"/>
        <v>7</v>
      </c>
      <c r="I78" s="66">
        <v>0.25</v>
      </c>
      <c r="J78" s="66">
        <v>10</v>
      </c>
      <c r="K78" s="66">
        <v>0.48244140000000002</v>
      </c>
      <c r="L78" s="66">
        <v>1.946567E-3</v>
      </c>
      <c r="M78" s="66">
        <v>9.7328349999999998E-4</v>
      </c>
      <c r="N78" s="66">
        <v>7</v>
      </c>
      <c r="O78" s="66">
        <v>2.8260000000000001</v>
      </c>
      <c r="P78" s="66">
        <v>1.946567E-3</v>
      </c>
      <c r="Q78" s="66">
        <v>9.7328349999999998E-4</v>
      </c>
      <c r="R78" s="66">
        <v>7</v>
      </c>
      <c r="S78" s="66">
        <v>2.8260000000000001</v>
      </c>
      <c r="T78" s="72">
        <v>3.4720000000000001E-12</v>
      </c>
      <c r="U78" s="72">
        <v>6.3629999999999995E-8</v>
      </c>
      <c r="V78" s="66">
        <v>1.20774</v>
      </c>
      <c r="W78" s="82">
        <f t="shared" si="14"/>
        <v>3.2999999999999995E-2</v>
      </c>
      <c r="X78" s="66">
        <v>203969200.86730501</v>
      </c>
      <c r="Y78" s="66">
        <v>-50</v>
      </c>
      <c r="Z78" s="66">
        <v>4</v>
      </c>
      <c r="AA78" s="66">
        <v>0.114</v>
      </c>
      <c r="AB78" s="66">
        <v>0.08</v>
      </c>
      <c r="AC78" s="66">
        <v>2.49018218008468</v>
      </c>
      <c r="AD78" s="66">
        <v>0.35372594919066602</v>
      </c>
      <c r="AE78" s="66">
        <v>1.31578751595737</v>
      </c>
      <c r="AF78" s="66">
        <v>0.53647008012539898</v>
      </c>
      <c r="AG78" s="66">
        <v>6.3034938710787802</v>
      </c>
      <c r="AH78" s="66">
        <v>6.3034826414524296</v>
      </c>
      <c r="AI78" s="66">
        <v>0.21971682795408901</v>
      </c>
      <c r="AJ78" s="66">
        <v>3.7079245014040101</v>
      </c>
      <c r="AK78" s="66">
        <v>2.49018218008468</v>
      </c>
      <c r="AL78" s="66">
        <v>0.35372594919066602</v>
      </c>
      <c r="AM78" s="66">
        <v>329.30073666465199</v>
      </c>
      <c r="AN78" s="66">
        <v>2.1364562308940198</v>
      </c>
      <c r="AO78" s="66">
        <v>40740.159379440702</v>
      </c>
      <c r="AP78" s="66">
        <v>411.59862993420398</v>
      </c>
      <c r="AQ78" s="66">
        <v>1267.00184980883</v>
      </c>
      <c r="AR78" s="66">
        <v>9632.6173383795394</v>
      </c>
      <c r="AS78" s="66">
        <v>4065.83434046517</v>
      </c>
      <c r="AT78" s="66">
        <v>-9632.6173383795394</v>
      </c>
      <c r="AU78" s="71">
        <f t="shared" si="13"/>
        <v>0.14204822121835173</v>
      </c>
    </row>
    <row r="79" spans="5:47" ht="13" x14ac:dyDescent="0.6">
      <c r="E79" s="66">
        <v>1.2566370614359201E-3</v>
      </c>
      <c r="F79" s="26">
        <f t="shared" si="12"/>
        <v>4.0000000000000042E-2</v>
      </c>
      <c r="H79" s="73">
        <f t="shared" si="15"/>
        <v>8</v>
      </c>
      <c r="I79" s="66">
        <v>0.25</v>
      </c>
      <c r="J79" s="66">
        <v>10</v>
      </c>
      <c r="K79" s="66">
        <v>0.48244140000000002</v>
      </c>
      <c r="L79" s="66">
        <v>1.946567E-3</v>
      </c>
      <c r="M79" s="66">
        <v>9.7328349999999998E-4</v>
      </c>
      <c r="N79" s="66">
        <v>7</v>
      </c>
      <c r="O79" s="66">
        <v>2.8260000000000001</v>
      </c>
      <c r="P79" s="66">
        <v>1.946567E-3</v>
      </c>
      <c r="Q79" s="66">
        <v>9.7328349999999998E-4</v>
      </c>
      <c r="R79" s="66">
        <v>7</v>
      </c>
      <c r="S79" s="66">
        <v>2.8260000000000001</v>
      </c>
      <c r="T79" s="72">
        <v>3.4720000000000001E-12</v>
      </c>
      <c r="U79" s="72">
        <v>6.3629999999999995E-8</v>
      </c>
      <c r="V79" s="66">
        <v>1.20774</v>
      </c>
      <c r="W79" s="82">
        <f t="shared" si="14"/>
        <v>4.0000000000000042E-2</v>
      </c>
      <c r="X79" s="66">
        <v>299679266.65535998</v>
      </c>
      <c r="Y79" s="66">
        <v>-50</v>
      </c>
      <c r="Z79" s="66">
        <v>4</v>
      </c>
      <c r="AA79" s="66">
        <v>0.114</v>
      </c>
      <c r="AB79" s="66">
        <v>0.08</v>
      </c>
      <c r="AC79" s="66">
        <v>2.6256353607309202</v>
      </c>
      <c r="AD79" s="66">
        <v>0.123841693283448</v>
      </c>
      <c r="AE79" s="66">
        <v>1.3237146267245099</v>
      </c>
      <c r="AF79" s="66">
        <v>0.57208859762771103</v>
      </c>
      <c r="AG79" s="66">
        <v>6.3032657580321798</v>
      </c>
      <c r="AH79" s="66">
        <v>6.3042099681689399</v>
      </c>
      <c r="AI79" s="66">
        <v>7.4052932596935198E-2</v>
      </c>
      <c r="AJ79" s="66">
        <v>4.1046185856532897</v>
      </c>
      <c r="AK79" s="66">
        <v>2.6256353607309202</v>
      </c>
      <c r="AL79" s="66">
        <v>0.123841693283448</v>
      </c>
      <c r="AM79" s="66">
        <v>585.59140315883201</v>
      </c>
      <c r="AN79" s="66">
        <v>2.5017936674474699</v>
      </c>
      <c r="AO79" s="66">
        <v>36703.653298880599</v>
      </c>
      <c r="AP79" s="66">
        <v>274.14174781999401</v>
      </c>
      <c r="AQ79" s="66">
        <v>834.60878266500197</v>
      </c>
      <c r="AR79" s="66">
        <v>7456.5510270116902</v>
      </c>
      <c r="AS79" s="66">
        <v>2636.31371335721</v>
      </c>
      <c r="AT79" s="66">
        <v>-7456.5510270116902</v>
      </c>
      <c r="AU79" s="71">
        <f t="shared" si="13"/>
        <v>4.7166371665931996E-2</v>
      </c>
    </row>
    <row r="80" spans="5:47" ht="13" x14ac:dyDescent="0.6">
      <c r="E80" s="66">
        <v>1.73494454294496E-3</v>
      </c>
      <c r="F80" s="26">
        <f t="shared" si="12"/>
        <v>4.6999999999999952E-2</v>
      </c>
      <c r="H80" s="73">
        <f t="shared" si="15"/>
        <v>9</v>
      </c>
      <c r="I80" s="66">
        <v>0.25</v>
      </c>
      <c r="J80" s="66">
        <v>10</v>
      </c>
      <c r="K80" s="66">
        <v>0.48244140000000002</v>
      </c>
      <c r="L80" s="66">
        <v>1.946567E-3</v>
      </c>
      <c r="M80" s="66">
        <v>9.7328349999999998E-4</v>
      </c>
      <c r="N80" s="66">
        <v>7</v>
      </c>
      <c r="O80" s="66">
        <v>2.8260000000000001</v>
      </c>
      <c r="P80" s="66">
        <v>1.946567E-3</v>
      </c>
      <c r="Q80" s="66">
        <v>9.7328349999999998E-4</v>
      </c>
      <c r="R80" s="66">
        <v>7</v>
      </c>
      <c r="S80" s="66">
        <v>2.8260000000000001</v>
      </c>
      <c r="T80" s="72">
        <v>3.4720000000000001E-12</v>
      </c>
      <c r="U80" s="72">
        <v>6.3629999999999995E-8</v>
      </c>
      <c r="V80" s="66">
        <v>1.20774</v>
      </c>
      <c r="W80" s="82">
        <f t="shared" si="14"/>
        <v>4.6999999999999952E-2</v>
      </c>
      <c r="X80" s="66">
        <v>413744687.526057</v>
      </c>
      <c r="Y80" s="66">
        <v>-50</v>
      </c>
      <c r="Z80" s="66">
        <v>4</v>
      </c>
      <c r="AA80" s="66">
        <v>0.114</v>
      </c>
      <c r="AB80" s="66">
        <v>0.08</v>
      </c>
      <c r="AC80" s="66">
        <v>2.68873569782907</v>
      </c>
      <c r="AD80" s="66">
        <v>3.2557977524665001E-2</v>
      </c>
      <c r="AE80" s="66">
        <v>1.3196404787985301</v>
      </c>
      <c r="AF80" s="66">
        <v>0.56324211041678396</v>
      </c>
      <c r="AG80" s="66">
        <v>6.3033966792221898</v>
      </c>
      <c r="AH80" s="66">
        <v>6.3036191920863702</v>
      </c>
      <c r="AI80" s="66">
        <v>1.7116172528257902E-2</v>
      </c>
      <c r="AJ80" s="66">
        <v>4.4588461730782702</v>
      </c>
      <c r="AK80" s="66">
        <v>2.68873569782907</v>
      </c>
      <c r="AL80" s="66">
        <v>3.2557977524665001E-2</v>
      </c>
      <c r="AM80" s="66">
        <v>1088.8332215616699</v>
      </c>
      <c r="AN80" s="66">
        <v>2.6561777203044099</v>
      </c>
      <c r="AO80" s="66">
        <v>35415.714286395698</v>
      </c>
      <c r="AP80" s="66">
        <v>188.73482648817799</v>
      </c>
      <c r="AQ80" s="66">
        <v>668.40882745734496</v>
      </c>
      <c r="AR80" s="66">
        <v>5653.9973888684699</v>
      </c>
      <c r="AS80" s="66">
        <v>1786.2737084927901</v>
      </c>
      <c r="AT80" s="66">
        <v>-5653.9973888684699</v>
      </c>
      <c r="AU80" s="71">
        <f t="shared" si="13"/>
        <v>1.2109028622989182E-2</v>
      </c>
    </row>
    <row r="81" spans="5:47" ht="13" x14ac:dyDescent="0.6">
      <c r="E81" s="66">
        <v>3.1172453105244701E-3</v>
      </c>
      <c r="F81" s="26">
        <f t="shared" si="12"/>
        <v>6.2999999999999987E-2</v>
      </c>
      <c r="H81" s="73">
        <f t="shared" si="15"/>
        <v>10</v>
      </c>
      <c r="I81" s="66">
        <v>0.25</v>
      </c>
      <c r="J81" s="66">
        <v>10</v>
      </c>
      <c r="K81" s="66">
        <v>0.48244140000000002</v>
      </c>
      <c r="L81" s="66">
        <v>1.946567E-3</v>
      </c>
      <c r="M81" s="66">
        <v>9.7328349999999998E-4</v>
      </c>
      <c r="N81" s="66">
        <v>7</v>
      </c>
      <c r="O81" s="66">
        <v>2.8260000000000001</v>
      </c>
      <c r="P81" s="66">
        <v>1.946567E-3</v>
      </c>
      <c r="Q81" s="66">
        <v>9.7328349999999998E-4</v>
      </c>
      <c r="R81" s="66">
        <v>7</v>
      </c>
      <c r="S81" s="66">
        <v>2.8260000000000001</v>
      </c>
      <c r="T81" s="72">
        <v>3.4720000000000001E-12</v>
      </c>
      <c r="U81" s="72">
        <v>6.3629999999999995E-8</v>
      </c>
      <c r="V81" s="66">
        <v>1.20774</v>
      </c>
      <c r="W81" s="82">
        <f t="shared" si="14"/>
        <v>6.2999999999999987E-2</v>
      </c>
      <c r="X81" s="66">
        <v>743391880.84695303</v>
      </c>
      <c r="Y81" s="66">
        <v>-50</v>
      </c>
      <c r="Z81" s="66">
        <v>4</v>
      </c>
      <c r="AA81" s="66">
        <v>0.114</v>
      </c>
      <c r="AB81" s="66">
        <v>0.08</v>
      </c>
      <c r="AC81" s="66">
        <v>2.9803307130591099</v>
      </c>
      <c r="AD81" s="72">
        <v>1.4819176944592801E-6</v>
      </c>
      <c r="AE81" s="66">
        <v>1.31578942056142</v>
      </c>
      <c r="AF81" s="66">
        <v>0.55573566222941095</v>
      </c>
      <c r="AG81" s="66">
        <v>6.3037053385949298</v>
      </c>
      <c r="AH81" s="66">
        <v>6.3041466709064604</v>
      </c>
      <c r="AI81" s="72">
        <v>8.5326736580426799E-7</v>
      </c>
      <c r="AJ81" s="66">
        <v>6.3982005866152001</v>
      </c>
      <c r="AK81" s="66">
        <v>2.9803307130591099</v>
      </c>
      <c r="AL81" s="72">
        <v>1.4819176944592801E-6</v>
      </c>
      <c r="AM81" s="66">
        <v>0</v>
      </c>
      <c r="AN81" s="66">
        <v>2.9803292311414098</v>
      </c>
      <c r="AO81" s="66">
        <v>35000.0174031508</v>
      </c>
      <c r="AP81" s="66">
        <v>117.78232790815601</v>
      </c>
      <c r="AQ81" s="66">
        <v>529.00691044565997</v>
      </c>
      <c r="AR81" s="66">
        <v>3974.6331793153499</v>
      </c>
      <c r="AS81" s="66">
        <v>1095.3979930963601</v>
      </c>
      <c r="AT81" s="66">
        <v>-3974.6331793153499</v>
      </c>
      <c r="AU81" s="71">
        <f t="shared" si="13"/>
        <v>4.9723263527965692E-7</v>
      </c>
    </row>
    <row r="82" spans="5:47" ht="13.75" thickBot="1" x14ac:dyDescent="0.75">
      <c r="E82" s="67">
        <v>1.22718463030851E-2</v>
      </c>
      <c r="F82" s="26">
        <f t="shared" si="12"/>
        <v>0.12499999999999985</v>
      </c>
      <c r="H82" s="69">
        <f t="shared" si="15"/>
        <v>11</v>
      </c>
      <c r="I82" s="67">
        <v>0.25</v>
      </c>
      <c r="J82" s="67">
        <v>10</v>
      </c>
      <c r="K82" s="67">
        <v>0.48244140000000002</v>
      </c>
      <c r="L82" s="67">
        <v>1.946567E-3</v>
      </c>
      <c r="M82" s="67">
        <v>9.7328349999999998E-4</v>
      </c>
      <c r="N82" s="67">
        <v>7</v>
      </c>
      <c r="O82" s="67">
        <v>2.8260000000000001</v>
      </c>
      <c r="P82" s="67">
        <v>1.946567E-3</v>
      </c>
      <c r="Q82" s="67">
        <v>9.7328349999999998E-4</v>
      </c>
      <c r="R82" s="67">
        <v>7</v>
      </c>
      <c r="S82" s="67">
        <v>2.8260000000000001</v>
      </c>
      <c r="T82" s="68">
        <v>3.4720000000000001E-12</v>
      </c>
      <c r="U82" s="68">
        <v>6.3629999999999995E-8</v>
      </c>
      <c r="V82" s="67">
        <v>1.20774</v>
      </c>
      <c r="W82" s="81">
        <f t="shared" si="14"/>
        <v>0.12499999999999985</v>
      </c>
      <c r="X82" s="67">
        <v>2926555338.4312501</v>
      </c>
      <c r="Y82" s="67">
        <v>-50</v>
      </c>
      <c r="Z82" s="67">
        <v>4</v>
      </c>
      <c r="AA82" s="67">
        <v>0.114</v>
      </c>
      <c r="AB82" s="67">
        <v>0.08</v>
      </c>
      <c r="AC82" s="67">
        <v>3.47175439030035</v>
      </c>
      <c r="AD82" s="68">
        <v>4.3849731375154598E-7</v>
      </c>
      <c r="AE82" s="67">
        <v>1.31578812401282</v>
      </c>
      <c r="AF82" s="67">
        <v>0.56155519311977697</v>
      </c>
      <c r="AG82" s="67">
        <v>6.3029681445327999</v>
      </c>
      <c r="AH82" s="67">
        <v>6.3031994937949003</v>
      </c>
      <c r="AI82" s="68">
        <v>2.2447801205384199E-7</v>
      </c>
      <c r="AJ82" s="67">
        <v>12.275171978946601</v>
      </c>
      <c r="AK82" s="67">
        <v>3.47175439030035</v>
      </c>
      <c r="AL82" s="68">
        <v>4.3849731375154598E-7</v>
      </c>
      <c r="AM82" s="67">
        <v>0</v>
      </c>
      <c r="AN82" s="67">
        <v>3.47175395180304</v>
      </c>
      <c r="AO82" s="67">
        <v>35000.0044206491</v>
      </c>
      <c r="AP82" s="67">
        <v>39.4551867794004</v>
      </c>
      <c r="AQ82" s="67">
        <v>177.04567820085799</v>
      </c>
      <c r="AR82" s="67">
        <v>1129.01782256303</v>
      </c>
      <c r="AS82" s="67">
        <v>348.88809123025101</v>
      </c>
      <c r="AT82" s="67">
        <v>-1129.01782256303</v>
      </c>
      <c r="AU82" s="80">
        <f t="shared" si="13"/>
        <v>1.2630424403772714E-7</v>
      </c>
    </row>
    <row r="83" spans="5:47" ht="22.75" x14ac:dyDescent="0.95">
      <c r="F83" s="74">
        <f t="shared" ref="F83:F104" si="16">2*SQRT(W83/PI())</f>
        <v>0</v>
      </c>
      <c r="G83" s="79">
        <f>AB83</f>
        <v>0</v>
      </c>
      <c r="H83" s="78">
        <v>1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7"/>
      <c r="U83" s="77"/>
      <c r="V83" s="76"/>
      <c r="W83" s="6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5" t="e">
        <f t="shared" si="13"/>
        <v>#DIV/0!</v>
      </c>
    </row>
    <row r="84" spans="5:47" ht="13" x14ac:dyDescent="0.6">
      <c r="F84" s="74">
        <f t="shared" si="16"/>
        <v>0</v>
      </c>
      <c r="H84" s="73">
        <f t="shared" ref="H84:H93" si="17">H83+1</f>
        <v>2</v>
      </c>
      <c r="T84" s="72"/>
      <c r="U84" s="72"/>
      <c r="AU84" s="71" t="e">
        <f t="shared" si="13"/>
        <v>#DIV/0!</v>
      </c>
    </row>
    <row r="85" spans="5:47" ht="13" x14ac:dyDescent="0.6">
      <c r="F85" s="74">
        <f t="shared" si="16"/>
        <v>0</v>
      </c>
      <c r="H85" s="73">
        <f t="shared" si="17"/>
        <v>3</v>
      </c>
      <c r="T85" s="72"/>
      <c r="U85" s="72"/>
      <c r="AU85" s="71" t="e">
        <f t="shared" si="13"/>
        <v>#DIV/0!</v>
      </c>
    </row>
    <row r="86" spans="5:47" ht="13" x14ac:dyDescent="0.6">
      <c r="F86" s="74">
        <f t="shared" si="16"/>
        <v>0</v>
      </c>
      <c r="H86" s="73">
        <f t="shared" si="17"/>
        <v>4</v>
      </c>
      <c r="T86" s="72"/>
      <c r="U86" s="72"/>
      <c r="AU86" s="71" t="e">
        <f t="shared" si="13"/>
        <v>#DIV/0!</v>
      </c>
    </row>
    <row r="87" spans="5:47" ht="13" x14ac:dyDescent="0.6">
      <c r="F87" s="74">
        <f t="shared" si="16"/>
        <v>0</v>
      </c>
      <c r="H87" s="73">
        <f t="shared" si="17"/>
        <v>5</v>
      </c>
      <c r="T87" s="72"/>
      <c r="U87" s="72"/>
      <c r="AU87" s="71" t="e">
        <f t="shared" si="13"/>
        <v>#DIV/0!</v>
      </c>
    </row>
    <row r="88" spans="5:47" ht="13" x14ac:dyDescent="0.6">
      <c r="F88" s="74">
        <f t="shared" si="16"/>
        <v>0</v>
      </c>
      <c r="H88" s="73">
        <f t="shared" si="17"/>
        <v>6</v>
      </c>
      <c r="T88" s="72"/>
      <c r="U88" s="72"/>
      <c r="AU88" s="71" t="e">
        <f t="shared" si="13"/>
        <v>#DIV/0!</v>
      </c>
    </row>
    <row r="89" spans="5:47" ht="13" x14ac:dyDescent="0.6">
      <c r="F89" s="74">
        <f t="shared" si="16"/>
        <v>0</v>
      </c>
      <c r="H89" s="73">
        <f t="shared" si="17"/>
        <v>7</v>
      </c>
      <c r="T89" s="72"/>
      <c r="U89" s="72"/>
      <c r="AU89" s="71" t="e">
        <f t="shared" si="13"/>
        <v>#DIV/0!</v>
      </c>
    </row>
    <row r="90" spans="5:47" ht="13" x14ac:dyDescent="0.6">
      <c r="F90" s="74">
        <f t="shared" si="16"/>
        <v>0</v>
      </c>
      <c r="H90" s="73">
        <f t="shared" si="17"/>
        <v>8</v>
      </c>
      <c r="T90" s="72"/>
      <c r="U90" s="72"/>
      <c r="AU90" s="71" t="e">
        <f t="shared" si="13"/>
        <v>#DIV/0!</v>
      </c>
    </row>
    <row r="91" spans="5:47" ht="13" x14ac:dyDescent="0.6">
      <c r="F91" s="74">
        <f t="shared" si="16"/>
        <v>0</v>
      </c>
      <c r="H91" s="73">
        <f t="shared" si="17"/>
        <v>9</v>
      </c>
      <c r="T91" s="72"/>
      <c r="U91" s="72"/>
      <c r="AU91" s="71" t="e">
        <f t="shared" si="13"/>
        <v>#DIV/0!</v>
      </c>
    </row>
    <row r="92" spans="5:47" ht="13" x14ac:dyDescent="0.6">
      <c r="F92" s="74">
        <f t="shared" si="16"/>
        <v>0</v>
      </c>
      <c r="H92" s="73">
        <f t="shared" si="17"/>
        <v>10</v>
      </c>
      <c r="T92" s="72"/>
      <c r="U92" s="72"/>
      <c r="AU92" s="71" t="e">
        <f t="shared" si="13"/>
        <v>#DIV/0!</v>
      </c>
    </row>
    <row r="93" spans="5:47" ht="13.75" thickBot="1" x14ac:dyDescent="0.75">
      <c r="F93" s="74">
        <f t="shared" si="16"/>
        <v>0</v>
      </c>
      <c r="H93" s="69">
        <f t="shared" si="17"/>
        <v>11</v>
      </c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8"/>
      <c r="U93" s="68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80" t="e">
        <f t="shared" si="13"/>
        <v>#DIV/0!</v>
      </c>
    </row>
    <row r="94" spans="5:47" ht="22.75" x14ac:dyDescent="0.95">
      <c r="F94" s="74">
        <f t="shared" si="16"/>
        <v>0</v>
      </c>
      <c r="G94" s="79">
        <f>AB94</f>
        <v>0</v>
      </c>
      <c r="H94" s="78">
        <v>1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7"/>
      <c r="U94" s="77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5" t="e">
        <f t="shared" si="13"/>
        <v>#DIV/0!</v>
      </c>
    </row>
    <row r="95" spans="5:47" ht="13" x14ac:dyDescent="0.6">
      <c r="F95" s="74">
        <f t="shared" si="16"/>
        <v>0</v>
      </c>
      <c r="H95" s="73">
        <f t="shared" ref="H95:H104" si="18">H94+1</f>
        <v>2</v>
      </c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72"/>
      <c r="U95" s="7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71" t="e">
        <f t="shared" si="13"/>
        <v>#DIV/0!</v>
      </c>
    </row>
    <row r="96" spans="5:47" ht="13" x14ac:dyDescent="0.6">
      <c r="F96" s="74">
        <f t="shared" si="16"/>
        <v>0</v>
      </c>
      <c r="H96" s="73">
        <f t="shared" si="18"/>
        <v>3</v>
      </c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72"/>
      <c r="U96" s="7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71" t="e">
        <f t="shared" si="13"/>
        <v>#DIV/0!</v>
      </c>
    </row>
    <row r="97" spans="6:47" ht="13" x14ac:dyDescent="0.6">
      <c r="F97" s="74">
        <f t="shared" si="16"/>
        <v>0</v>
      </c>
      <c r="H97" s="73">
        <f t="shared" si="18"/>
        <v>4</v>
      </c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72"/>
      <c r="U97" s="7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71" t="e">
        <f t="shared" si="13"/>
        <v>#DIV/0!</v>
      </c>
    </row>
    <row r="98" spans="6:47" ht="13" x14ac:dyDescent="0.6">
      <c r="F98" s="74">
        <f t="shared" si="16"/>
        <v>0</v>
      </c>
      <c r="H98" s="73">
        <f t="shared" si="18"/>
        <v>5</v>
      </c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72"/>
      <c r="U98" s="7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71" t="e">
        <f t="shared" si="13"/>
        <v>#DIV/0!</v>
      </c>
    </row>
    <row r="99" spans="6:47" ht="13" x14ac:dyDescent="0.6">
      <c r="F99" s="74">
        <f t="shared" si="16"/>
        <v>0</v>
      </c>
      <c r="H99" s="73">
        <f t="shared" si="18"/>
        <v>6</v>
      </c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72"/>
      <c r="U99" s="7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71" t="e">
        <f t="shared" si="13"/>
        <v>#DIV/0!</v>
      </c>
    </row>
    <row r="100" spans="6:47" ht="13" x14ac:dyDescent="0.6">
      <c r="F100" s="74">
        <f t="shared" si="16"/>
        <v>0</v>
      </c>
      <c r="H100" s="73">
        <f t="shared" si="18"/>
        <v>7</v>
      </c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72"/>
      <c r="U100" s="7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71" t="e">
        <f t="shared" si="13"/>
        <v>#DIV/0!</v>
      </c>
    </row>
    <row r="101" spans="6:47" ht="13" x14ac:dyDescent="0.6">
      <c r="F101" s="74">
        <f t="shared" si="16"/>
        <v>0</v>
      </c>
      <c r="H101" s="73">
        <f t="shared" si="18"/>
        <v>8</v>
      </c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72"/>
      <c r="U101" s="7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71" t="e">
        <f t="shared" si="13"/>
        <v>#DIV/0!</v>
      </c>
    </row>
    <row r="102" spans="6:47" ht="13" x14ac:dyDescent="0.6">
      <c r="F102" s="74">
        <f t="shared" si="16"/>
        <v>0</v>
      </c>
      <c r="H102" s="73">
        <f t="shared" si="18"/>
        <v>9</v>
      </c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72"/>
      <c r="U102" s="7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71" t="e">
        <f t="shared" si="13"/>
        <v>#DIV/0!</v>
      </c>
    </row>
    <row r="103" spans="6:47" ht="13" x14ac:dyDescent="0.6">
      <c r="F103" s="74">
        <f t="shared" si="16"/>
        <v>0</v>
      </c>
      <c r="H103" s="73">
        <f t="shared" si="18"/>
        <v>10</v>
      </c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72"/>
      <c r="U103" s="7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71" t="e">
        <f t="shared" si="13"/>
        <v>#DIV/0!</v>
      </c>
    </row>
    <row r="104" spans="6:47" ht="13.75" thickBot="1" x14ac:dyDescent="0.75">
      <c r="F104" s="70">
        <f t="shared" si="16"/>
        <v>0</v>
      </c>
      <c r="H104" s="69">
        <f t="shared" si="18"/>
        <v>11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8"/>
      <c r="U104" s="68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6"/>
      <c r="AU104" s="65" t="e">
        <f t="shared" si="13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Orifice</vt:lpstr>
      <vt:lpstr>SS5-Orifice1_4inDrum (4)</vt:lpstr>
      <vt:lpstr>SS5-Orifice1 (4)</vt:lpstr>
      <vt:lpstr>All SS 0.03</vt:lpstr>
      <vt:lpstr>All SS 0.04</vt:lpstr>
      <vt:lpstr>All SS 0.05</vt:lpstr>
      <vt:lpstr>All SS 0.07</vt:lpstr>
      <vt:lpstr>SS1-Orifice1 (4)</vt:lpstr>
      <vt:lpstr>SS2-Orifice1 (4)</vt:lpstr>
      <vt:lpstr>SS3-Orifice1 (4)</vt:lpstr>
      <vt:lpstr>SS4-Orifice1 (4)</vt:lpstr>
      <vt:lpstr>SS6-Orifice1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Michael Kelly</cp:lastModifiedBy>
  <dcterms:created xsi:type="dcterms:W3CDTF">2022-03-16T18:29:51Z</dcterms:created>
  <dcterms:modified xsi:type="dcterms:W3CDTF">2022-04-08T04:39:50Z</dcterms:modified>
</cp:coreProperties>
</file>