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"/>
    </mc:Choice>
  </mc:AlternateContent>
  <xr:revisionPtr revIDLastSave="0" documentId="13_ncr:1_{3F397F9C-8D3D-4437-A749-98A3B1381324}" xr6:coauthVersionLast="47" xr6:coauthVersionMax="47" xr10:uidLastSave="{00000000-0000-0000-0000-000000000000}"/>
  <bookViews>
    <workbookView xWindow="-12" yWindow="156" windowWidth="23040" windowHeight="12444" tabRatio="834" xr2:uid="{735DB18D-B3C1-4F50-9722-9235DA91A0BB}"/>
  </bookViews>
  <sheets>
    <sheet name="ThangDung_B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0" l="1"/>
  <c r="N6" i="10"/>
  <c r="L7" i="10"/>
  <c r="L6" i="10"/>
  <c r="K7" i="10"/>
  <c r="K6" i="10"/>
  <c r="J7" i="10"/>
  <c r="J6" i="10"/>
  <c r="I6" i="10"/>
  <c r="D13" i="10"/>
  <c r="D14" i="10" s="1"/>
  <c r="D15" i="10" s="1"/>
  <c r="D16" i="10" s="1"/>
  <c r="D17" i="10" s="1"/>
  <c r="D18" i="10" s="1"/>
  <c r="D19" i="10" s="1"/>
  <c r="D12" i="10"/>
  <c r="I7" i="10"/>
  <c r="G7" i="10"/>
  <c r="G6" i="10"/>
  <c r="P8" i="10"/>
  <c r="N8" i="10"/>
  <c r="M8" i="10"/>
  <c r="L8" i="10"/>
  <c r="K8" i="10"/>
  <c r="J8" i="10"/>
  <c r="I8" i="10"/>
  <c r="H8" i="10"/>
  <c r="G8" i="10"/>
  <c r="P7" i="10"/>
  <c r="M7" i="10"/>
  <c r="H7" i="10"/>
  <c r="F7" i="10"/>
  <c r="P6" i="10"/>
  <c r="M6" i="10"/>
  <c r="H6" i="10"/>
  <c r="F6" i="10"/>
  <c r="D6" i="10"/>
  <c r="D7" i="10" s="1"/>
  <c r="P5" i="10"/>
  <c r="N5" i="10"/>
  <c r="M5" i="10"/>
  <c r="L5" i="10"/>
  <c r="K5" i="10"/>
  <c r="J5" i="10"/>
  <c r="Q5" i="10" s="1"/>
  <c r="I5" i="10"/>
  <c r="H5" i="10"/>
  <c r="G5" i="10"/>
  <c r="P4" i="10"/>
  <c r="N4" i="10"/>
  <c r="M4" i="10"/>
  <c r="L4" i="10"/>
  <c r="K4" i="10"/>
  <c r="J4" i="10"/>
  <c r="I4" i="10"/>
  <c r="H4" i="10"/>
  <c r="G4" i="10"/>
  <c r="O5" i="10" l="1"/>
  <c r="Q4" i="10"/>
  <c r="Q8" i="10"/>
  <c r="O4" i="10"/>
  <c r="O8" i="10"/>
  <c r="O7" i="10"/>
  <c r="O6" i="10"/>
  <c r="Q6" i="10"/>
  <c r="Q7" i="10"/>
  <c r="O9" i="10" l="1"/>
  <c r="Q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TranThanhQuy</author>
  </authors>
  <commentList>
    <comment ref="F2" authorId="0" shapeId="0" xr:uid="{DC5C630C-AC40-41CB-8DCE-70344FBADB8A}">
      <text>
        <r>
          <rPr>
            <b/>
            <sz val="9"/>
            <color indexed="81"/>
            <rFont val="Tahoma"/>
            <family val="2"/>
          </rPr>
          <t>Số người có nhu cầu sử dụng thang trong công trình</t>
        </r>
      </text>
    </comment>
    <comment ref="F3" authorId="0" shapeId="0" xr:uid="{68141789-2CB7-4EF8-877D-14FE7D145DA3}">
      <text>
        <r>
          <rPr>
            <b/>
            <sz val="9"/>
            <color indexed="81"/>
            <rFont val="Tahoma"/>
            <family val="2"/>
          </rPr>
          <t>Ssd = Sxd*K1</t>
        </r>
      </text>
    </comment>
  </commentList>
</comments>
</file>

<file path=xl/sharedStrings.xml><?xml version="1.0" encoding="utf-8"?>
<sst xmlns="http://schemas.openxmlformats.org/spreadsheetml/2006/main" count="38" uniqueCount="36">
  <si>
    <t>÷</t>
  </si>
  <si>
    <t>PHÂN KHU</t>
  </si>
  <si>
    <t>KẾT QUẢ</t>
  </si>
  <si>
    <t>TỔNG CỘNG</t>
  </si>
  <si>
    <t>VỊ TRÍ</t>
  </si>
  <si>
    <t>CHỨC NĂNG</t>
  </si>
  <si>
    <t>Không tính</t>
  </si>
  <si>
    <t>Tầng điểm đầu hành trình thang</t>
  </si>
  <si>
    <t>Tầng điểm dừng thứ 5 và cao hơn</t>
  </si>
  <si>
    <t>Chung cư. 
Mức độ trung bình</t>
  </si>
  <si>
    <t>Văn phòng (thuê riêng). 
Mức độ trung bình</t>
  </si>
  <si>
    <r>
      <t>S</t>
    </r>
    <r>
      <rPr>
        <b/>
        <vertAlign val="subscript"/>
        <sz val="15"/>
        <color theme="1"/>
        <rFont val="Times New Roman"/>
        <family val="1"/>
      </rPr>
      <t>XD</t>
    </r>
  </si>
  <si>
    <r>
      <t>K</t>
    </r>
    <r>
      <rPr>
        <b/>
        <vertAlign val="subscript"/>
        <sz val="15"/>
        <color theme="1"/>
        <rFont val="Times New Roman"/>
        <family val="1"/>
      </rPr>
      <t>1</t>
    </r>
  </si>
  <si>
    <r>
      <t>B</t>
    </r>
    <r>
      <rPr>
        <b/>
        <vertAlign val="subscript"/>
        <sz val="15"/>
        <color theme="1"/>
        <rFont val="Times New Roman"/>
        <family val="1"/>
      </rPr>
      <t>SD</t>
    </r>
    <r>
      <rPr>
        <b/>
        <sz val="15"/>
        <color theme="1"/>
        <rFont val="Times New Roman"/>
        <family val="1"/>
      </rPr>
      <t>=S</t>
    </r>
    <r>
      <rPr>
        <b/>
        <vertAlign val="subscript"/>
        <sz val="15"/>
        <color theme="1"/>
        <rFont val="Times New Roman"/>
        <family val="1"/>
      </rPr>
      <t>SD</t>
    </r>
    <r>
      <rPr>
        <b/>
        <sz val="15"/>
        <color theme="1"/>
        <rFont val="Times New Roman"/>
        <family val="1"/>
      </rPr>
      <t>/S</t>
    </r>
    <r>
      <rPr>
        <b/>
        <vertAlign val="subscript"/>
        <sz val="15"/>
        <color theme="1"/>
        <rFont val="Times New Roman"/>
        <family val="1"/>
      </rPr>
      <t>ĐM</t>
    </r>
  </si>
  <si>
    <r>
      <t>K</t>
    </r>
    <r>
      <rPr>
        <b/>
        <vertAlign val="subscript"/>
        <sz val="15"/>
        <color theme="1"/>
        <rFont val="Times New Roman"/>
        <family val="1"/>
      </rPr>
      <t>TB</t>
    </r>
  </si>
  <si>
    <r>
      <t>B</t>
    </r>
    <r>
      <rPr>
        <b/>
        <vertAlign val="subscript"/>
        <sz val="15"/>
        <color theme="1"/>
        <rFont val="Times New Roman"/>
        <family val="1"/>
      </rPr>
      <t xml:space="preserve">VL
</t>
    </r>
    <r>
      <rPr>
        <b/>
        <sz val="15"/>
        <color theme="1"/>
        <rFont val="Times New Roman"/>
        <family val="1"/>
      </rPr>
      <t>(%)</t>
    </r>
  </si>
  <si>
    <r>
      <t>B</t>
    </r>
    <r>
      <rPr>
        <b/>
        <vertAlign val="subscript"/>
        <sz val="15"/>
        <color theme="1"/>
        <rFont val="Times New Roman"/>
        <family val="1"/>
      </rPr>
      <t>TT</t>
    </r>
    <r>
      <rPr>
        <b/>
        <vertAlign val="superscript"/>
        <sz val="15"/>
        <color theme="1"/>
        <rFont val="Times New Roman"/>
        <family val="1"/>
      </rPr>
      <t>05'</t>
    </r>
    <r>
      <rPr>
        <b/>
        <sz val="15"/>
        <color theme="1"/>
        <rFont val="Times New Roman"/>
        <family val="1"/>
      </rPr>
      <t xml:space="preserve">
(%)</t>
    </r>
  </si>
  <si>
    <r>
      <t>S</t>
    </r>
    <r>
      <rPr>
        <b/>
        <vertAlign val="subscript"/>
        <sz val="15"/>
        <color theme="1"/>
        <rFont val="Times New Roman"/>
        <family val="1"/>
      </rPr>
      <t>SD</t>
    </r>
  </si>
  <si>
    <r>
      <t>S</t>
    </r>
    <r>
      <rPr>
        <b/>
        <vertAlign val="subscript"/>
        <sz val="15"/>
        <color theme="1"/>
        <rFont val="Times New Roman"/>
        <family val="1"/>
      </rPr>
      <t>ĐM</t>
    </r>
  </si>
  <si>
    <t>Tầng hầm 1 - Nhà xe</t>
  </si>
  <si>
    <t>Tầng thương mại</t>
  </si>
  <si>
    <t>Tầng 1,2,3,4, TT thương mại</t>
  </si>
  <si>
    <t xml:space="preserve">Diện tích Xây dựng (Sxd) = </t>
  </si>
  <si>
    <r>
      <t>Tầng 5-8, Văn phòng
S</t>
    </r>
    <r>
      <rPr>
        <i/>
        <vertAlign val="subscript"/>
        <sz val="15"/>
        <color theme="1"/>
        <rFont val="Times New Roman"/>
        <family val="1"/>
      </rPr>
      <t>SD</t>
    </r>
    <r>
      <rPr>
        <i/>
        <sz val="15"/>
        <color theme="1"/>
        <rFont val="Times New Roman"/>
        <family val="1"/>
      </rPr>
      <t xml:space="preserve"> = Sxd*K1</t>
    </r>
  </si>
  <si>
    <r>
      <t>Tầng 9-24, Văn phòng
S</t>
    </r>
    <r>
      <rPr>
        <i/>
        <vertAlign val="subscript"/>
        <sz val="15"/>
        <color theme="1"/>
        <rFont val="Times New Roman"/>
        <family val="1"/>
      </rPr>
      <t>SD</t>
    </r>
    <r>
      <rPr>
        <i/>
        <sz val="15"/>
        <color theme="1"/>
        <rFont val="Times New Roman"/>
        <family val="1"/>
      </rPr>
      <t xml:space="preserve"> = Sxd*K1</t>
    </r>
  </si>
  <si>
    <t>Nhập K1 (tìm ở cột E từ hàng 6 đến 7)</t>
  </si>
  <si>
    <r>
      <rPr>
        <b/>
        <sz val="16"/>
        <color theme="1"/>
        <rFont val="Times New Roman"/>
        <family val="1"/>
      </rPr>
      <t>B</t>
    </r>
    <r>
      <rPr>
        <b/>
        <sz val="8"/>
        <color theme="1"/>
        <rFont val="Times New Roman"/>
        <family val="1"/>
      </rPr>
      <t>SD</t>
    </r>
    <r>
      <rPr>
        <sz val="13"/>
        <color theme="1"/>
        <rFont val="Times New Roman"/>
        <family val="1"/>
      </rPr>
      <t xml:space="preserve"> tính bằng công thức </t>
    </r>
    <r>
      <rPr>
        <b/>
        <sz val="16"/>
        <color theme="1"/>
        <rFont val="Times New Roman"/>
        <family val="1"/>
      </rPr>
      <t>S</t>
    </r>
    <r>
      <rPr>
        <b/>
        <sz val="8"/>
        <color theme="1"/>
        <rFont val="Times New Roman"/>
        <family val="1"/>
      </rPr>
      <t>SD</t>
    </r>
    <r>
      <rPr>
        <sz val="13"/>
        <color theme="1"/>
        <rFont val="Times New Roman"/>
        <family val="1"/>
      </rPr>
      <t>/</t>
    </r>
    <r>
      <rPr>
        <b/>
        <sz val="16"/>
        <color theme="1"/>
        <rFont val="Times New Roman"/>
        <family val="1"/>
      </rPr>
      <t>S</t>
    </r>
    <r>
      <rPr>
        <b/>
        <sz val="8"/>
        <color theme="1"/>
        <rFont val="Times New Roman"/>
        <family val="1"/>
      </rPr>
      <t>ĐM</t>
    </r>
  </si>
  <si>
    <r>
      <t xml:space="preserve">Nhập </t>
    </r>
    <r>
      <rPr>
        <b/>
        <sz val="16"/>
        <color theme="1"/>
        <rFont val="Times New Roman"/>
        <family val="1"/>
      </rPr>
      <t>S</t>
    </r>
    <r>
      <rPr>
        <b/>
        <sz val="8"/>
        <color theme="1"/>
        <rFont val="Times New Roman"/>
        <family val="1"/>
      </rPr>
      <t>XD</t>
    </r>
  </si>
  <si>
    <t>Chức năng</t>
  </si>
  <si>
    <r>
      <rPr>
        <b/>
        <sz val="16"/>
        <color theme="1"/>
        <rFont val="Times New Roman"/>
        <family val="1"/>
      </rPr>
      <t>S</t>
    </r>
    <r>
      <rPr>
        <b/>
        <sz val="8"/>
        <color theme="1"/>
        <rFont val="Times New Roman"/>
        <family val="1"/>
      </rPr>
      <t>SD</t>
    </r>
    <r>
      <rPr>
        <sz val="13"/>
        <color theme="1"/>
        <rFont val="Times New Roman"/>
        <family val="1"/>
      </rPr>
      <t xml:space="preserve"> = </t>
    </r>
    <r>
      <rPr>
        <b/>
        <sz val="16"/>
        <color theme="1"/>
        <rFont val="Times New Roman"/>
        <family val="1"/>
      </rPr>
      <t>S</t>
    </r>
    <r>
      <rPr>
        <b/>
        <sz val="8"/>
        <color theme="1"/>
        <rFont val="Times New Roman"/>
        <family val="1"/>
      </rPr>
      <t>XD</t>
    </r>
    <r>
      <rPr>
        <sz val="13"/>
        <color theme="1"/>
        <rFont val="Times New Roman"/>
        <family val="1"/>
      </rPr>
      <t>*K1</t>
    </r>
  </si>
  <si>
    <r>
      <rPr>
        <b/>
        <sz val="16"/>
        <color theme="1"/>
        <rFont val="Times New Roman"/>
        <family val="1"/>
      </rPr>
      <t>B</t>
    </r>
    <r>
      <rPr>
        <b/>
        <sz val="8"/>
        <color theme="1"/>
        <rFont val="Times New Roman"/>
        <family val="1"/>
      </rPr>
      <t>VL</t>
    </r>
    <r>
      <rPr>
        <sz val="13"/>
        <color theme="1"/>
        <rFont val="Times New Roman"/>
        <family val="1"/>
      </rPr>
      <t xml:space="preserve"> tìm ở bảng Kết hợp cột 6 với chức năng phù hợp</t>
    </r>
  </si>
  <si>
    <r>
      <rPr>
        <b/>
        <sz val="16"/>
        <color theme="1"/>
        <rFont val="Times New Roman"/>
        <family val="1"/>
      </rPr>
      <t>S</t>
    </r>
    <r>
      <rPr>
        <b/>
        <sz val="8"/>
        <color theme="1"/>
        <rFont val="Times New Roman"/>
        <family val="1"/>
      </rPr>
      <t>ĐM</t>
    </r>
    <r>
      <rPr>
        <sz val="13"/>
        <color theme="1"/>
        <rFont val="Times New Roman"/>
        <family val="1"/>
      </rPr>
      <t xml:space="preserve"> tìm ở bảng Kết hợp vói giá trị Min ở cột 3 và giá trị Max ở cột 5 với chức năng phù hợp</t>
    </r>
  </si>
  <si>
    <r>
      <rPr>
        <b/>
        <sz val="16"/>
        <color theme="1"/>
        <rFont val="Times New Roman"/>
        <family val="1"/>
      </rPr>
      <t>K</t>
    </r>
    <r>
      <rPr>
        <b/>
        <sz val="8"/>
        <color theme="1"/>
        <rFont val="Times New Roman"/>
        <family val="1"/>
      </rPr>
      <t>TB</t>
    </r>
    <r>
      <rPr>
        <sz val="13"/>
        <color theme="1"/>
        <rFont val="Times New Roman"/>
        <family val="1"/>
      </rPr>
      <t xml:space="preserve"> tìm ở bảng Hệ số thang bộ ở cột 3 với tầng phù hợp</t>
    </r>
  </si>
  <si>
    <r>
      <rPr>
        <b/>
        <sz val="16"/>
        <color theme="1"/>
        <rFont val="Times New Roman"/>
        <family val="1"/>
      </rPr>
      <t>B</t>
    </r>
    <r>
      <rPr>
        <b/>
        <sz val="8"/>
        <color theme="1"/>
        <rFont val="Times New Roman"/>
        <family val="1"/>
      </rPr>
      <t>TT</t>
    </r>
    <r>
      <rPr>
        <sz val="13"/>
        <color theme="1"/>
        <rFont val="Times New Roman"/>
        <family val="1"/>
      </rPr>
      <t xml:space="preserve"> tìm ở bảng Kết hợp giá trị Min ở cột 7 và giá trị Max ở cột 9</t>
    </r>
  </si>
  <si>
    <r>
      <t>Kết quả tính Min = ((</t>
    </r>
    <r>
      <rPr>
        <b/>
        <sz val="16"/>
        <color theme="1"/>
        <rFont val="Times New Roman"/>
        <family val="1"/>
      </rPr>
      <t>S</t>
    </r>
    <r>
      <rPr>
        <b/>
        <sz val="8"/>
        <color theme="1"/>
        <rFont val="Times New Roman"/>
        <family val="1"/>
      </rPr>
      <t>SD</t>
    </r>
    <r>
      <rPr>
        <sz val="13"/>
        <color theme="1"/>
        <rFont val="Times New Roman"/>
        <family val="1"/>
      </rPr>
      <t>/</t>
    </r>
    <r>
      <rPr>
        <b/>
        <sz val="16"/>
        <color theme="1"/>
        <rFont val="Times New Roman"/>
        <family val="1"/>
      </rPr>
      <t>S</t>
    </r>
    <r>
      <rPr>
        <b/>
        <sz val="8"/>
        <color theme="1"/>
        <rFont val="Times New Roman"/>
        <family val="1"/>
      </rPr>
      <t>ĐM</t>
    </r>
    <r>
      <rPr>
        <sz val="13"/>
        <color theme="1"/>
        <rFont val="Times New Roman"/>
        <family val="1"/>
      </rPr>
      <t>)*</t>
    </r>
    <r>
      <rPr>
        <b/>
        <sz val="16"/>
        <color theme="1"/>
        <rFont val="Times New Roman"/>
        <family val="1"/>
      </rPr>
      <t>K</t>
    </r>
    <r>
      <rPr>
        <b/>
        <sz val="8"/>
        <color theme="1"/>
        <rFont val="Times New Roman"/>
        <family val="1"/>
      </rPr>
      <t>TB)*(</t>
    </r>
    <r>
      <rPr>
        <sz val="13"/>
        <color theme="1"/>
        <rFont val="Times New Roman"/>
        <family val="1"/>
      </rPr>
      <t>1</t>
    </r>
    <r>
      <rPr>
        <b/>
        <sz val="8"/>
        <color theme="1"/>
        <rFont val="Times New Roman"/>
        <family val="1"/>
      </rPr>
      <t>+</t>
    </r>
    <r>
      <rPr>
        <b/>
        <sz val="16"/>
        <color theme="1"/>
        <rFont val="Times New Roman"/>
        <family val="1"/>
      </rPr>
      <t>B</t>
    </r>
    <r>
      <rPr>
        <b/>
        <sz val="8"/>
        <color theme="1"/>
        <rFont val="Times New Roman"/>
        <family val="1"/>
      </rPr>
      <t>VL</t>
    </r>
    <r>
      <rPr>
        <sz val="8"/>
        <color theme="1"/>
        <rFont val="Times New Roman"/>
        <family val="1"/>
      </rPr>
      <t>%</t>
    </r>
    <r>
      <rPr>
        <b/>
        <sz val="8"/>
        <color theme="1"/>
        <rFont val="Times New Roman"/>
        <family val="1"/>
      </rPr>
      <t>)*(Min(</t>
    </r>
    <r>
      <rPr>
        <b/>
        <sz val="16"/>
        <color theme="1"/>
        <rFont val="Times New Roman"/>
        <family val="1"/>
      </rPr>
      <t>B</t>
    </r>
    <r>
      <rPr>
        <b/>
        <sz val="8"/>
        <color theme="1"/>
        <rFont val="Times New Roman"/>
        <family val="1"/>
      </rPr>
      <t>TT)</t>
    </r>
    <r>
      <rPr>
        <b/>
        <sz val="13"/>
        <color theme="1"/>
        <rFont val="Times New Roman"/>
        <family val="1"/>
      </rPr>
      <t>%/5</t>
    </r>
    <r>
      <rPr>
        <b/>
        <sz val="8"/>
        <color theme="1"/>
        <rFont val="Times New Roman"/>
        <family val="1"/>
      </rPr>
      <t>)</t>
    </r>
  </si>
  <si>
    <r>
      <t>Kết quả tính Max = ((</t>
    </r>
    <r>
      <rPr>
        <b/>
        <sz val="16"/>
        <color theme="1"/>
        <rFont val="Times New Roman"/>
        <family val="1"/>
      </rPr>
      <t>S</t>
    </r>
    <r>
      <rPr>
        <b/>
        <sz val="8"/>
        <color theme="1"/>
        <rFont val="Times New Roman"/>
        <family val="1"/>
      </rPr>
      <t>SD</t>
    </r>
    <r>
      <rPr>
        <sz val="13"/>
        <color theme="1"/>
        <rFont val="Times New Roman"/>
        <family val="1"/>
      </rPr>
      <t>/</t>
    </r>
    <r>
      <rPr>
        <b/>
        <sz val="16"/>
        <color theme="1"/>
        <rFont val="Times New Roman"/>
        <family val="1"/>
      </rPr>
      <t>S</t>
    </r>
    <r>
      <rPr>
        <b/>
        <sz val="8"/>
        <color theme="1"/>
        <rFont val="Times New Roman"/>
        <family val="1"/>
      </rPr>
      <t>ĐM</t>
    </r>
    <r>
      <rPr>
        <sz val="13"/>
        <color theme="1"/>
        <rFont val="Times New Roman"/>
        <family val="1"/>
      </rPr>
      <t>)*</t>
    </r>
    <r>
      <rPr>
        <b/>
        <sz val="16"/>
        <color theme="1"/>
        <rFont val="Times New Roman"/>
        <family val="1"/>
      </rPr>
      <t>K</t>
    </r>
    <r>
      <rPr>
        <b/>
        <sz val="8"/>
        <color theme="1"/>
        <rFont val="Times New Roman"/>
        <family val="1"/>
      </rPr>
      <t>TB)*(</t>
    </r>
    <r>
      <rPr>
        <sz val="13"/>
        <color theme="1"/>
        <rFont val="Times New Roman"/>
        <family val="1"/>
      </rPr>
      <t>1</t>
    </r>
    <r>
      <rPr>
        <b/>
        <sz val="8"/>
        <color theme="1"/>
        <rFont val="Times New Roman"/>
        <family val="1"/>
      </rPr>
      <t>+</t>
    </r>
    <r>
      <rPr>
        <b/>
        <sz val="16"/>
        <color theme="1"/>
        <rFont val="Times New Roman"/>
        <family val="1"/>
      </rPr>
      <t>B</t>
    </r>
    <r>
      <rPr>
        <b/>
        <sz val="8"/>
        <color theme="1"/>
        <rFont val="Times New Roman"/>
        <family val="1"/>
      </rPr>
      <t>VL</t>
    </r>
    <r>
      <rPr>
        <sz val="8"/>
        <color theme="1"/>
        <rFont val="Times New Roman"/>
        <family val="1"/>
      </rPr>
      <t>%</t>
    </r>
    <r>
      <rPr>
        <b/>
        <sz val="8"/>
        <color theme="1"/>
        <rFont val="Times New Roman"/>
        <family val="1"/>
      </rPr>
      <t>)*(Max(</t>
    </r>
    <r>
      <rPr>
        <b/>
        <sz val="16"/>
        <color theme="1"/>
        <rFont val="Times New Roman"/>
        <family val="1"/>
      </rPr>
      <t>B</t>
    </r>
    <r>
      <rPr>
        <b/>
        <sz val="8"/>
        <color theme="1"/>
        <rFont val="Times New Roman"/>
        <family val="1"/>
      </rPr>
      <t>TT)</t>
    </r>
    <r>
      <rPr>
        <b/>
        <sz val="13"/>
        <color theme="1"/>
        <rFont val="Times New Roman"/>
        <family val="1"/>
      </rPr>
      <t>%/5</t>
    </r>
    <r>
      <rPr>
        <b/>
        <sz val="8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</si>
</sst>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_(* #,##0.0_);_(* \(#,##0.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indexed="81"/>
      <name val="Tahoma"/>
      <family val="2"/>
    </font>
    <font>
      <sz val="15"/>
      <color theme="1"/>
      <name val="Times New Roman"/>
      <family val="1"/>
    </font>
    <font>
      <b/>
      <sz val="15"/>
      <color theme="1"/>
      <name val="Times New Roman"/>
      <family val="1"/>
    </font>
    <font>
      <b/>
      <vertAlign val="subscript"/>
      <sz val="15"/>
      <color theme="1"/>
      <name val="Times New Roman"/>
      <family val="1"/>
    </font>
    <font>
      <b/>
      <vertAlign val="superscript"/>
      <sz val="15"/>
      <color theme="1"/>
      <name val="Times New Roman"/>
      <family val="1"/>
    </font>
    <font>
      <i/>
      <sz val="15"/>
      <color theme="1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i/>
      <vertAlign val="subscript"/>
      <sz val="15"/>
      <color theme="1"/>
      <name val="Times New Roman"/>
      <family val="1"/>
    </font>
    <font>
      <sz val="8"/>
      <color theme="1"/>
      <name val="Times New Roman"/>
      <family val="1"/>
    </font>
    <font>
      <b/>
      <sz val="20"/>
      <color theme="1"/>
      <name val="Times New Roman"/>
      <family val="1"/>
    </font>
    <font>
      <b/>
      <sz val="8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3" fillId="0" borderId="5" xfId="0" applyFont="1" applyBorder="1"/>
    <xf numFmtId="0" fontId="3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vertical="center"/>
    </xf>
    <xf numFmtId="164" fontId="7" fillId="2" borderId="3" xfId="1" applyNumberFormat="1" applyFont="1" applyFill="1" applyBorder="1" applyAlignment="1">
      <alignment vertical="center"/>
    </xf>
    <xf numFmtId="164" fontId="7" fillId="2" borderId="3" xfId="1" quotePrefix="1" applyNumberFormat="1" applyFont="1" applyFill="1" applyBorder="1" applyAlignment="1">
      <alignment horizontal="right" vertical="center"/>
    </xf>
    <xf numFmtId="0" fontId="7" fillId="2" borderId="2" xfId="1" applyNumberFormat="1" applyFont="1" applyFill="1" applyBorder="1" applyAlignment="1">
      <alignment horizontal="center" vertical="center"/>
    </xf>
    <xf numFmtId="164" fontId="7" fillId="2" borderId="4" xfId="1" applyNumberFormat="1" applyFont="1" applyFill="1" applyBorder="1" applyAlignment="1">
      <alignment horizontal="right" vertical="center"/>
    </xf>
    <xf numFmtId="2" fontId="7" fillId="2" borderId="1" xfId="0" quotePrefix="1" applyNumberFormat="1" applyFont="1" applyFill="1" applyBorder="1" applyAlignment="1">
      <alignment horizontal="center" vertical="center"/>
    </xf>
    <xf numFmtId="164" fontId="7" fillId="2" borderId="3" xfId="1" quotePrefix="1" applyNumberFormat="1" applyFont="1" applyFill="1" applyBorder="1" applyAlignment="1">
      <alignment horizontal="center" vertical="center"/>
    </xf>
    <xf numFmtId="164" fontId="12" fillId="2" borderId="4" xfId="0" applyNumberFormat="1" applyFont="1" applyFill="1" applyBorder="1" applyAlignment="1">
      <alignment horizontal="left" vertical="center"/>
    </xf>
    <xf numFmtId="166" fontId="8" fillId="2" borderId="3" xfId="1" quotePrefix="1" applyNumberFormat="1" applyFont="1" applyFill="1" applyBorder="1" applyAlignment="1">
      <alignment horizontal="center" vertical="center"/>
    </xf>
    <xf numFmtId="166" fontId="13" fillId="2" borderId="4" xfId="0" applyNumberFormat="1" applyFont="1" applyFill="1" applyBorder="1" applyAlignment="1">
      <alignment horizontal="center" vertical="center"/>
    </xf>
    <xf numFmtId="43" fontId="7" fillId="2" borderId="3" xfId="1" applyFont="1" applyFill="1" applyBorder="1" applyAlignment="1">
      <alignment horizontal="center" vertical="center"/>
    </xf>
    <xf numFmtId="2" fontId="7" fillId="2" borderId="3" xfId="0" quotePrefix="1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/>
    </xf>
    <xf numFmtId="0" fontId="7" fillId="2" borderId="3" xfId="0" applyFont="1" applyFill="1" applyBorder="1"/>
    <xf numFmtId="166" fontId="13" fillId="2" borderId="4" xfId="1" quotePrefix="1" applyNumberFormat="1" applyFont="1" applyFill="1" applyBorder="1" applyAlignment="1">
      <alignment horizontal="center" vertical="center"/>
    </xf>
    <xf numFmtId="41" fontId="7" fillId="2" borderId="3" xfId="1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horizontal="center" vertical="center"/>
    </xf>
    <xf numFmtId="164" fontId="7" fillId="2" borderId="3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16" fontId="16" fillId="0" borderId="0" xfId="0" quotePrefix="1" applyNumberFormat="1" applyFont="1" applyAlignment="1">
      <alignment vertical="center" wrapText="1"/>
    </xf>
    <xf numFmtId="16" fontId="4" fillId="0" borderId="0" xfId="0" quotePrefix="1" applyNumberFormat="1" applyFont="1" applyAlignment="1">
      <alignment vertical="center" wrapText="1"/>
    </xf>
    <xf numFmtId="0" fontId="2" fillId="0" borderId="0" xfId="0" quotePrefix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26" fmlaLink="#REF!" fmlaRange="#REF!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11</xdr:row>
          <xdr:rowOff>7620</xdr:rowOff>
        </xdr:from>
        <xdr:to>
          <xdr:col>2</xdr:col>
          <xdr:colOff>1851660</xdr:colOff>
          <xdr:row>11</xdr:row>
          <xdr:rowOff>213360</xdr:rowOff>
        </xdr:to>
        <xdr:sp macro="" textlink="">
          <xdr:nvSpPr>
            <xdr:cNvPr id="3077" name="Drop Dow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4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AEDBF-A03D-479B-BE1F-D52B4BA9BAB6}">
  <dimension ref="A1:AN20"/>
  <sheetViews>
    <sheetView tabSelected="1" zoomScale="80" zoomScaleNormal="80" workbookViewId="0">
      <selection activeCell="T10" sqref="T10"/>
    </sheetView>
  </sheetViews>
  <sheetFormatPr defaultRowHeight="16.8" x14ac:dyDescent="0.3"/>
  <cols>
    <col min="1" max="1" width="24.109375" style="1" bestFit="1" customWidth="1"/>
    <col min="2" max="2" width="29.44140625" style="1" bestFit="1" customWidth="1"/>
    <col min="3" max="3" width="29.5546875" style="1" bestFit="1" customWidth="1"/>
    <col min="4" max="4" width="7.33203125" style="1" bestFit="1" customWidth="1"/>
    <col min="5" max="5" width="4.44140625" style="1" bestFit="1" customWidth="1"/>
    <col min="6" max="6" width="10.109375" style="1" bestFit="1" customWidth="1"/>
    <col min="7" max="7" width="6" style="1" bestFit="1" customWidth="1"/>
    <col min="8" max="8" width="2.33203125" style="1" bestFit="1" customWidth="1"/>
    <col min="9" max="9" width="6" style="1" bestFit="1" customWidth="1"/>
    <col min="10" max="10" width="5.77734375" style="1" customWidth="1"/>
    <col min="11" max="11" width="6.33203125" style="1" bestFit="1" customWidth="1"/>
    <col min="12" max="12" width="6" style="1" bestFit="1" customWidth="1"/>
    <col min="13" max="13" width="2.33203125" style="1" bestFit="1" customWidth="1"/>
    <col min="14" max="14" width="6" style="1" bestFit="1" customWidth="1"/>
    <col min="15" max="15" width="8.109375" style="1" customWidth="1"/>
    <col min="16" max="16" width="2.33203125" style="1" customWidth="1"/>
    <col min="17" max="17" width="9.44140625" style="1" bestFit="1" customWidth="1"/>
    <col min="18" max="18" width="8.88671875" style="1"/>
    <col min="41" max="16384" width="8.88671875" style="1"/>
  </cols>
  <sheetData>
    <row r="1" spans="1:17" x14ac:dyDescent="0.3">
      <c r="F1" s="2"/>
      <c r="G1" s="2"/>
      <c r="H1" s="2"/>
      <c r="I1" s="2"/>
      <c r="J1" s="2"/>
    </row>
    <row r="2" spans="1:17" ht="19.8" customHeight="1" x14ac:dyDescent="0.3">
      <c r="A2" s="37" t="s">
        <v>1</v>
      </c>
      <c r="B2" s="39"/>
      <c r="C2" s="38"/>
      <c r="D2" s="47" t="s">
        <v>11</v>
      </c>
      <c r="E2" s="47" t="s">
        <v>12</v>
      </c>
      <c r="F2" s="37" t="s">
        <v>13</v>
      </c>
      <c r="G2" s="39"/>
      <c r="H2" s="39"/>
      <c r="I2" s="38"/>
      <c r="J2" s="47" t="s">
        <v>14</v>
      </c>
      <c r="K2" s="49" t="s">
        <v>15</v>
      </c>
      <c r="L2" s="40" t="s">
        <v>16</v>
      </c>
      <c r="M2" s="41"/>
      <c r="N2" s="42"/>
      <c r="O2" s="46" t="s">
        <v>2</v>
      </c>
      <c r="P2" s="41"/>
      <c r="Q2" s="42"/>
    </row>
    <row r="3" spans="1:17" ht="23.4" x14ac:dyDescent="0.3">
      <c r="A3" s="37" t="s">
        <v>4</v>
      </c>
      <c r="B3" s="38"/>
      <c r="C3" s="4" t="s">
        <v>5</v>
      </c>
      <c r="D3" s="48"/>
      <c r="E3" s="48"/>
      <c r="F3" s="5" t="s">
        <v>17</v>
      </c>
      <c r="G3" s="37" t="s">
        <v>18</v>
      </c>
      <c r="H3" s="39"/>
      <c r="I3" s="38"/>
      <c r="J3" s="48"/>
      <c r="K3" s="48"/>
      <c r="L3" s="43"/>
      <c r="M3" s="44"/>
      <c r="N3" s="45"/>
      <c r="O3" s="43"/>
      <c r="P3" s="44"/>
      <c r="Q3" s="45"/>
    </row>
    <row r="4" spans="1:17" ht="38.4" x14ac:dyDescent="0.3">
      <c r="A4" s="6" t="s">
        <v>7</v>
      </c>
      <c r="B4" s="7" t="s">
        <v>19</v>
      </c>
      <c r="C4" s="8" t="s">
        <v>6</v>
      </c>
      <c r="D4" s="9"/>
      <c r="E4" s="9"/>
      <c r="F4" s="10"/>
      <c r="G4" s="11" t="str">
        <f>IFERROR(IF(C4="Không tính","",VLOOKUP(C4,#REF!,2,0)),"")</f>
        <v/>
      </c>
      <c r="H4" s="12" t="str">
        <f t="shared" ref="H4:H8" si="0">IF(C4="Không tính","",IF(C4="","","÷"))</f>
        <v/>
      </c>
      <c r="I4" s="13" t="str">
        <f>IFERROR(IF(C4="Không tính","",VLOOKUP(C4,#REF!,4,0)),"")</f>
        <v/>
      </c>
      <c r="J4" s="14" t="str">
        <f>IFERROR(IF(C4="Không tính","",VLOOKUP(A4,#REF!,2,0)),"")</f>
        <v/>
      </c>
      <c r="K4" s="15" t="str">
        <f>IFERROR(IF(C4="Không tính","",VLOOKUP(C4,#REF!,5,0)),"")</f>
        <v/>
      </c>
      <c r="L4" s="15" t="str">
        <f>IFERROR(IF(C4="Không tính","",VLOOKUP(C4,#REF!,6,0)),"")</f>
        <v/>
      </c>
      <c r="M4" s="12" t="str">
        <f t="shared" ref="M4:M8" si="1">IF(C4="Không tính","",IF(C4="","","÷"))</f>
        <v/>
      </c>
      <c r="N4" s="16" t="str">
        <f>IFERROR(IF(C4="Không tính","",VLOOKUP(C4,#REF!,8,0)),"")</f>
        <v/>
      </c>
      <c r="O4" s="17" t="str">
        <f t="shared" ref="O4:O8" si="2">IFERROR(ROUND(((F4/I4)*J4)*(1+K4%)*(L4%/5),1),"")</f>
        <v/>
      </c>
      <c r="P4" s="12" t="str">
        <f t="shared" ref="P4:P8" si="3">IF(C4="Không tính","",IF(C4="","","÷"))</f>
        <v/>
      </c>
      <c r="Q4" s="18" t="str">
        <f t="shared" ref="Q4:Q8" si="4">IFERROR(ROUND(((F4/G4)*J4)*(1+K4%)*(N4%/5),1),"")</f>
        <v/>
      </c>
    </row>
    <row r="5" spans="1:17" ht="38.4" x14ac:dyDescent="0.3">
      <c r="A5" s="6" t="s">
        <v>20</v>
      </c>
      <c r="B5" s="7" t="s">
        <v>21</v>
      </c>
      <c r="C5" s="8" t="s">
        <v>6</v>
      </c>
      <c r="D5" s="10"/>
      <c r="E5" s="19"/>
      <c r="F5" s="10"/>
      <c r="G5" s="11" t="str">
        <f>IFERROR(IF(C5="Không tính","",VLOOKUP(C5,#REF!,2,0)),"")</f>
        <v/>
      </c>
      <c r="H5" s="12" t="str">
        <f t="shared" si="0"/>
        <v/>
      </c>
      <c r="I5" s="13" t="str">
        <f>IFERROR(IF(C5="Không tính","",VLOOKUP(C5,#REF!,4,0)),"")</f>
        <v/>
      </c>
      <c r="J5" s="20" t="str">
        <f>IFERROR(IF(C5="Không tính","",VLOOKUP(A5,#REF!,2,0)),"")</f>
        <v/>
      </c>
      <c r="K5" s="15" t="str">
        <f>IFERROR(IF(C5="Không tính","",VLOOKUP(C5,#REF!,5,0)),"")</f>
        <v/>
      </c>
      <c r="L5" s="15" t="str">
        <f>IFERROR(IF(C5="Không tính","",VLOOKUP(C5,#REF!,6,0)),"")</f>
        <v/>
      </c>
      <c r="M5" s="12" t="str">
        <f t="shared" si="1"/>
        <v/>
      </c>
      <c r="N5" s="16" t="str">
        <f>IFERROR(IF(C5="Không tính","",VLOOKUP(C5,#REF!,8,0)),"")</f>
        <v/>
      </c>
      <c r="O5" s="17" t="str">
        <f t="shared" si="2"/>
        <v/>
      </c>
      <c r="P5" s="12" t="str">
        <f t="shared" si="3"/>
        <v/>
      </c>
      <c r="Q5" s="18" t="str">
        <f t="shared" si="4"/>
        <v/>
      </c>
    </row>
    <row r="6" spans="1:17" ht="42" x14ac:dyDescent="0.3">
      <c r="A6" s="6" t="s">
        <v>8</v>
      </c>
      <c r="B6" s="7" t="s">
        <v>23</v>
      </c>
      <c r="C6" s="8" t="s">
        <v>10</v>
      </c>
      <c r="D6" s="27">
        <f>C11</f>
        <v>570</v>
      </c>
      <c r="E6" s="24">
        <v>4</v>
      </c>
      <c r="F6" s="10">
        <f>C11*E6</f>
        <v>2280</v>
      </c>
      <c r="G6" s="11" t="str">
        <f>IFERROR(IF(C6="Không tính","",VLOOKUP(C6,#REF!,2,0)),"")</f>
        <v/>
      </c>
      <c r="H6" s="12" t="str">
        <f t="shared" si="0"/>
        <v>÷</v>
      </c>
      <c r="I6" s="13" t="str">
        <f>IFERROR(IF(C6="Không tính","",VLOOKUP(C6,#REF!,4,0)),"")</f>
        <v/>
      </c>
      <c r="J6" s="20" t="str">
        <f>IFERROR(IF(C6="Không tính","",VLOOKUP(A6,#REF!,2,0)),"")</f>
        <v/>
      </c>
      <c r="K6" s="15" t="str">
        <f>IFERROR(IF(C6="Không tính","",VLOOKUP(C6,#REF!,5,0)),"")</f>
        <v/>
      </c>
      <c r="L6" s="15" t="str">
        <f>IFERROR(IF(C6="Không tính","",VLOOKUP(C6,#REF!,6,0)),"")</f>
        <v/>
      </c>
      <c r="M6" s="12" t="str">
        <f t="shared" si="1"/>
        <v>÷</v>
      </c>
      <c r="N6" s="16" t="str">
        <f>IFERROR(IF(C6="Không tính","",VLOOKUP(C6,#REF!,8,0)),"")</f>
        <v/>
      </c>
      <c r="O6" s="17" t="str">
        <f>IFERROR(ROUND(((F6/I6)*J6)*(1+K6%)*(L6%/5),1),"")</f>
        <v/>
      </c>
      <c r="P6" s="12" t="str">
        <f t="shared" si="3"/>
        <v>÷</v>
      </c>
      <c r="Q6" s="18" t="str">
        <f t="shared" si="4"/>
        <v/>
      </c>
    </row>
    <row r="7" spans="1:17" ht="42" x14ac:dyDescent="0.3">
      <c r="A7" s="6" t="s">
        <v>8</v>
      </c>
      <c r="B7" s="7" t="s">
        <v>24</v>
      </c>
      <c r="C7" s="8" t="s">
        <v>9</v>
      </c>
      <c r="D7" s="26">
        <f>D6</f>
        <v>570</v>
      </c>
      <c r="E7" s="25">
        <v>16</v>
      </c>
      <c r="F7" s="10">
        <f>570*E7</f>
        <v>9120</v>
      </c>
      <c r="G7" s="11" t="str">
        <f>IFERROR(IF(C7="Không tính","",VLOOKUP(C7,#REF!,2,0)),"")</f>
        <v/>
      </c>
      <c r="H7" s="12" t="str">
        <f t="shared" si="0"/>
        <v>÷</v>
      </c>
      <c r="I7" s="13" t="str">
        <f>IFERROR(IF(C7="Không tính","",VLOOKUP(C7,#REF!,4,0)),"")</f>
        <v/>
      </c>
      <c r="J7" s="20" t="str">
        <f>IFERROR(IF(C7="Không tính","",VLOOKUP(A7,#REF!,2,0)),"")</f>
        <v/>
      </c>
      <c r="K7" s="15" t="str">
        <f>IFERROR(IF(C7="Không tính","",VLOOKUP(C7,#REF!,5,0)),"")</f>
        <v/>
      </c>
      <c r="L7" s="15" t="str">
        <f>IFERROR(IF(C7="Không tính","",VLOOKUP(C7,#REF!,6,0)),"")</f>
        <v/>
      </c>
      <c r="M7" s="12" t="str">
        <f t="shared" si="1"/>
        <v>÷</v>
      </c>
      <c r="N7" s="16" t="str">
        <f>IFERROR(IF(C7="Không tính","",VLOOKUP(C7,#REF!,8,0)),"")</f>
        <v/>
      </c>
      <c r="O7" s="17" t="str">
        <f t="shared" si="2"/>
        <v/>
      </c>
      <c r="P7" s="12" t="str">
        <f t="shared" si="3"/>
        <v>÷</v>
      </c>
      <c r="Q7" s="18" t="str">
        <f t="shared" si="4"/>
        <v/>
      </c>
    </row>
    <row r="8" spans="1:17" ht="19.2" hidden="1" x14ac:dyDescent="0.35">
      <c r="A8" s="6"/>
      <c r="B8" s="21"/>
      <c r="C8" s="8"/>
      <c r="D8" s="22"/>
      <c r="E8" s="22"/>
      <c r="F8" s="10"/>
      <c r="G8" s="11" t="str">
        <f>IFERROR(IF(C8="Không tính","",VLOOKUP(C8,#REF!,2,0)),"")</f>
        <v/>
      </c>
      <c r="H8" s="12" t="str">
        <f t="shared" si="0"/>
        <v/>
      </c>
      <c r="I8" s="13" t="str">
        <f>IFERROR(IF(C8="Không tính","",VLOOKUP(C8,#REF!,4,0)),"")</f>
        <v/>
      </c>
      <c r="J8" s="20" t="str">
        <f>IFERROR(IF(C8="Không tính","",VLOOKUP(A8,#REF!,2,0)),"")</f>
        <v/>
      </c>
      <c r="K8" s="15" t="str">
        <f>IFERROR(IF(C8="Không tính","",VLOOKUP(C8,#REF!,5,0)),"")</f>
        <v/>
      </c>
      <c r="L8" s="15" t="str">
        <f>IFERROR(IF(C8="Không tính","",VLOOKUP(C8,#REF!,6,0)),"")</f>
        <v/>
      </c>
      <c r="M8" s="12" t="str">
        <f t="shared" si="1"/>
        <v/>
      </c>
      <c r="N8" s="16" t="str">
        <f>IFERROR(IF(C8="Không tính","",VLOOKUP(C8,#REF!,8,0)),"")</f>
        <v/>
      </c>
      <c r="O8" s="17" t="str">
        <f t="shared" si="2"/>
        <v/>
      </c>
      <c r="P8" s="12" t="str">
        <f t="shared" si="3"/>
        <v/>
      </c>
      <c r="Q8" s="18" t="str">
        <f t="shared" si="4"/>
        <v/>
      </c>
    </row>
    <row r="9" spans="1:17" s="3" customFormat="1" ht="24" customHeight="1" x14ac:dyDescent="0.3">
      <c r="A9" s="37" t="s">
        <v>3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8"/>
      <c r="O9" s="17">
        <f>ROUND(SUM(O4:O8),1)</f>
        <v>0</v>
      </c>
      <c r="P9" s="12" t="s">
        <v>0</v>
      </c>
      <c r="Q9" s="23">
        <f>ROUND(SUM(Q4:Q8),1)</f>
        <v>0</v>
      </c>
    </row>
    <row r="11" spans="1:17" ht="20.399999999999999" x14ac:dyDescent="0.35">
      <c r="B11" s="28" t="s">
        <v>22</v>
      </c>
      <c r="C11" s="29">
        <v>570</v>
      </c>
      <c r="D11" s="30">
        <v>1</v>
      </c>
      <c r="E11" s="32" t="s">
        <v>27</v>
      </c>
    </row>
    <row r="12" spans="1:17" ht="18.600000000000001" customHeight="1" x14ac:dyDescent="0.3">
      <c r="A12" s="33"/>
      <c r="B12" s="34" t="s">
        <v>28</v>
      </c>
      <c r="C12" s="33"/>
      <c r="D12" s="30">
        <f>D11+1</f>
        <v>2</v>
      </c>
      <c r="E12" s="32" t="s">
        <v>25</v>
      </c>
    </row>
    <row r="13" spans="1:17" ht="20.399999999999999" x14ac:dyDescent="0.35">
      <c r="A13" s="35"/>
      <c r="B13" s="36"/>
      <c r="C13" s="31"/>
      <c r="D13" s="30">
        <f t="shared" ref="D13:D19" si="5">D12+1</f>
        <v>3</v>
      </c>
      <c r="E13" s="32" t="s">
        <v>29</v>
      </c>
    </row>
    <row r="14" spans="1:17" ht="20.399999999999999" x14ac:dyDescent="0.35">
      <c r="A14" s="35"/>
      <c r="B14" s="36"/>
      <c r="C14" s="31"/>
      <c r="D14" s="30">
        <f t="shared" si="5"/>
        <v>4</v>
      </c>
      <c r="E14" s="1" t="s">
        <v>31</v>
      </c>
    </row>
    <row r="15" spans="1:17" ht="20.399999999999999" x14ac:dyDescent="0.35">
      <c r="A15" s="35"/>
      <c r="B15" s="36"/>
      <c r="C15" s="31"/>
      <c r="D15" s="30">
        <f t="shared" si="5"/>
        <v>5</v>
      </c>
      <c r="E15" s="32" t="s">
        <v>26</v>
      </c>
    </row>
    <row r="16" spans="1:17" ht="20.399999999999999" x14ac:dyDescent="0.35">
      <c r="D16" s="30">
        <f t="shared" si="5"/>
        <v>6</v>
      </c>
      <c r="E16" s="1" t="s">
        <v>32</v>
      </c>
    </row>
    <row r="17" spans="4:5" ht="20.399999999999999" x14ac:dyDescent="0.35">
      <c r="D17" s="30">
        <f t="shared" si="5"/>
        <v>7</v>
      </c>
      <c r="E17" s="1" t="s">
        <v>30</v>
      </c>
    </row>
    <row r="18" spans="4:5" ht="20.399999999999999" x14ac:dyDescent="0.35">
      <c r="D18" s="30">
        <f t="shared" si="5"/>
        <v>8</v>
      </c>
      <c r="E18" s="1" t="s">
        <v>33</v>
      </c>
    </row>
    <row r="19" spans="4:5" ht="20.399999999999999" x14ac:dyDescent="0.35">
      <c r="D19" s="30">
        <f t="shared" si="5"/>
        <v>9</v>
      </c>
      <c r="E19" s="1" t="s">
        <v>34</v>
      </c>
    </row>
    <row r="20" spans="4:5" ht="20.399999999999999" x14ac:dyDescent="0.35">
      <c r="E20" s="1" t="s">
        <v>35</v>
      </c>
    </row>
  </sheetData>
  <mergeCells count="13">
    <mergeCell ref="A13:A15"/>
    <mergeCell ref="B13:B15"/>
    <mergeCell ref="L2:N3"/>
    <mergeCell ref="O2:Q3"/>
    <mergeCell ref="A3:B3"/>
    <mergeCell ref="G3:I3"/>
    <mergeCell ref="A9:N9"/>
    <mergeCell ref="A2:C2"/>
    <mergeCell ref="D2:D3"/>
    <mergeCell ref="E2:E3"/>
    <mergeCell ref="F2:I2"/>
    <mergeCell ref="J2:J3"/>
    <mergeCell ref="K2:K3"/>
  </mergeCells>
  <conditionalFormatting sqref="D4:Q8">
    <cfRule type="containsBlanks" dxfId="1" priority="2">
      <formula>LEN(TRIM(D4))=0</formula>
    </cfRule>
  </conditionalFormatting>
  <conditionalFormatting sqref="P9">
    <cfRule type="containsBlanks" dxfId="0" priority="1">
      <formula>LEN(TRIM(P9))=0</formula>
    </cfRule>
  </conditionalFormatting>
  <dataValidations disablePrompts="1" count="1">
    <dataValidation type="list" allowBlank="1" showInputMessage="1" showErrorMessage="1" sqref="C4:C8 A4:A8" xr:uid="{79CA46DA-517E-4B09-966A-6F9A2D31C643}">
      <formula1>#REF!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7" r:id="rId4" name="Drop Down 5">
              <controlPr defaultSize="0" autoLine="0" autoPict="0">
                <anchor moveWithCells="1">
                  <from>
                    <xdr:col>2</xdr:col>
                    <xdr:colOff>22860</xdr:colOff>
                    <xdr:row>11</xdr:row>
                    <xdr:rowOff>7620</xdr:rowOff>
                  </from>
                  <to>
                    <xdr:col>2</xdr:col>
                    <xdr:colOff>1851660</xdr:colOff>
                    <xdr:row>11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ThangDung_B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TranThanhQuy</dc:creator>
  <cp:lastModifiedBy>THANG LE</cp:lastModifiedBy>
  <dcterms:created xsi:type="dcterms:W3CDTF">2023-03-02T07:45:23Z</dcterms:created>
  <dcterms:modified xsi:type="dcterms:W3CDTF">2025-05-11T09:16:02Z</dcterms:modified>
</cp:coreProperties>
</file>