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aradise HR\TEMPLATES\Paradise_TRIPOD_20250921\"/>
    </mc:Choice>
  </mc:AlternateContent>
  <xr:revisionPtr revIDLastSave="0" documentId="13_ncr:1_{CABF8000-C2FE-4F1B-AD93-765AD1769F30}" xr6:coauthVersionLast="45" xr6:coauthVersionMax="47" xr10:uidLastSave="{00000000-0000-0000-0000-000000000000}"/>
  <bookViews>
    <workbookView xWindow="-120" yWindow="-120" windowWidth="29040" windowHeight="15840" tabRatio="610" xr2:uid="{00000000-000D-0000-FFFF-FFFF00000000}"/>
  </bookViews>
  <sheets>
    <sheet name="PIT" sheetId="166" r:id="rId1"/>
    <sheet name="INS" sheetId="193" r:id="rId2"/>
    <sheet name="INS (Dif)" sheetId="201" r:id="rId3"/>
    <sheet name="INS (Rev)" sheetId="203" r:id="rId4"/>
    <sheet name="Labor Union (Dif) " sheetId="197" r:id="rId5"/>
    <sheet name="Labor Union (Rev)" sheetId="200" r:id="rId6"/>
    <sheet name="Summary" sheetId="204" r:id="rId7"/>
    <sheet name="TTNCN" sheetId="205" r:id="rId8"/>
  </sheets>
  <definedNames>
    <definedName name="_____________________sUM2" localSheetId="4" hidden="1">{#N/A,#N/A,FALSE,"WIRING"}</definedName>
    <definedName name="_____________________sUM2" localSheetId="5" hidden="1">{#N/A,#N/A,FALSE,"WIRING"}</definedName>
    <definedName name="_____________________sUM2" hidden="1">{#N/A,#N/A,FALSE,"WIRING"}</definedName>
    <definedName name="___________________sUM2" localSheetId="4" hidden="1">{#N/A,#N/A,FALSE,"WIRING"}</definedName>
    <definedName name="___________________sUM2" localSheetId="5" hidden="1">{#N/A,#N/A,FALSE,"WIRING"}</definedName>
    <definedName name="___________________sUM2" hidden="1">{#N/A,#N/A,FALSE,"WIRING"}</definedName>
    <definedName name="_________________sUM2" localSheetId="4" hidden="1">{#N/A,#N/A,FALSE,"WIRING"}</definedName>
    <definedName name="_________________sUM2" localSheetId="5" hidden="1">{#N/A,#N/A,FALSE,"WIRING"}</definedName>
    <definedName name="_________________sUM2" hidden="1">{#N/A,#N/A,FALSE,"WIRING"}</definedName>
    <definedName name="________________sUM2" localSheetId="4" hidden="1">{#N/A,#N/A,FALSE,"WIRING"}</definedName>
    <definedName name="________________sUM2" localSheetId="5" hidden="1">{#N/A,#N/A,FALSE,"WIRING"}</definedName>
    <definedName name="________________sUM2" hidden="1">{#N/A,#N/A,FALSE,"WIRING"}</definedName>
    <definedName name="_______________sUM2" localSheetId="4" hidden="1">{#N/A,#N/A,FALSE,"WIRING"}</definedName>
    <definedName name="_______________sUM2" localSheetId="5" hidden="1">{#N/A,#N/A,FALSE,"WIRING"}</definedName>
    <definedName name="_______________sUM2" hidden="1">{#N/A,#N/A,FALSE,"WIRING"}</definedName>
    <definedName name="______________sUM2" localSheetId="4" hidden="1">{#N/A,#N/A,FALSE,"WIRING"}</definedName>
    <definedName name="______________sUM2" localSheetId="5" hidden="1">{#N/A,#N/A,FALSE,"WIRING"}</definedName>
    <definedName name="______________sUM2" hidden="1">{#N/A,#N/A,FALSE,"WIRING"}</definedName>
    <definedName name="_____________sUM2" localSheetId="4" hidden="1">{#N/A,#N/A,FALSE,"WIRING"}</definedName>
    <definedName name="_____________sUM2" localSheetId="5" hidden="1">{#N/A,#N/A,FALSE,"WIRING"}</definedName>
    <definedName name="_____________sUM2" hidden="1">{#N/A,#N/A,FALSE,"WIRING"}</definedName>
    <definedName name="____________sUM2" localSheetId="4" hidden="1">{#N/A,#N/A,FALSE,"WIRING"}</definedName>
    <definedName name="____________sUM2" localSheetId="5" hidden="1">{#N/A,#N/A,FALSE,"WIRING"}</definedName>
    <definedName name="____________sUM2" hidden="1">{#N/A,#N/A,FALSE,"WIRING"}</definedName>
    <definedName name="__________sUM2" localSheetId="4" hidden="1">{#N/A,#N/A,FALSE,"WIRING"}</definedName>
    <definedName name="__________sUM2" localSheetId="5" hidden="1">{#N/A,#N/A,FALSE,"WIRING"}</definedName>
    <definedName name="__________sUM2" hidden="1">{#N/A,#N/A,FALSE,"WIRING"}</definedName>
    <definedName name="_________sUM2" localSheetId="4" hidden="1">{#N/A,#N/A,FALSE,"WIRING"}</definedName>
    <definedName name="_________sUM2" localSheetId="5" hidden="1">{#N/A,#N/A,FALSE,"WIRING"}</definedName>
    <definedName name="_________sUM2" hidden="1">{#N/A,#N/A,FALSE,"WIRING"}</definedName>
    <definedName name="________sUM2" localSheetId="4" hidden="1">{#N/A,#N/A,FALSE,"WIRING"}</definedName>
    <definedName name="________sUM2" localSheetId="5" hidden="1">{#N/A,#N/A,FALSE,"WIRING"}</definedName>
    <definedName name="________sUM2" hidden="1">{#N/A,#N/A,FALSE,"WIRING"}</definedName>
    <definedName name="_______sUM2" localSheetId="4" hidden="1">{#N/A,#N/A,FALSE,"WIRING"}</definedName>
    <definedName name="_______sUM2" localSheetId="5" hidden="1">{#N/A,#N/A,FALSE,"WIRING"}</definedName>
    <definedName name="_______sUM2" hidden="1">{#N/A,#N/A,FALSE,"WIRING"}</definedName>
    <definedName name="______sUM2" localSheetId="4" hidden="1">{#N/A,#N/A,FALSE,"WIRING"}</definedName>
    <definedName name="______sUM2" localSheetId="5" hidden="1">{#N/A,#N/A,FALSE,"WIRING"}</definedName>
    <definedName name="______sUM2" hidden="1">{#N/A,#N/A,FALSE,"WIRING"}</definedName>
    <definedName name="_____sUM2" localSheetId="4" hidden="1">{#N/A,#N/A,FALSE,"WIRING"}</definedName>
    <definedName name="_____sUM2" localSheetId="5" hidden="1">{#N/A,#N/A,FALSE,"WIRING"}</definedName>
    <definedName name="_____sUM2" hidden="1">{#N/A,#N/A,FALSE,"WIRING"}</definedName>
    <definedName name="____sUM2" localSheetId="4" hidden="1">{#N/A,#N/A,FALSE,"WIRING"}</definedName>
    <definedName name="____sUM2" localSheetId="5" hidden="1">{#N/A,#N/A,FALSE,"WIRING"}</definedName>
    <definedName name="____sUM2" hidden="1">{#N/A,#N/A,FALSE,"WIRING"}</definedName>
    <definedName name="___sUM2" localSheetId="4" hidden="1">{#N/A,#N/A,FALSE,"WIRING"}</definedName>
    <definedName name="___sUM2" localSheetId="5" hidden="1">{#N/A,#N/A,FALSE,"WIRING"}</definedName>
    <definedName name="___sUM2" hidden="1">{#N/A,#N/A,FALSE,"WIRING"}</definedName>
    <definedName name="__sUM2" localSheetId="4" hidden="1">{#N/A,#N/A,FALSE,"WIRING"}</definedName>
    <definedName name="__sUM2" localSheetId="5" hidden="1">{#N/A,#N/A,FALSE,"WIRING"}</definedName>
    <definedName name="__sUM2" hidden="1">{#N/A,#N/A,FALSE,"WIRING"}</definedName>
    <definedName name="_xlnm._FilterDatabase" localSheetId="1" hidden="1">INS!$A$6:$F$8</definedName>
    <definedName name="_xlnm._FilterDatabase" localSheetId="2" hidden="1">'INS (Dif)'!$A$6:$F$8</definedName>
    <definedName name="_xlnm._FilterDatabase" localSheetId="3" hidden="1">'INS (Rev)'!$A$6:$F$10</definedName>
    <definedName name="_xlnm._FilterDatabase" localSheetId="0" hidden="1">PIT!$B$9:$AD$14</definedName>
    <definedName name="_xlnm._FilterDatabase" localSheetId="7" hidden="1">TTNCN!$A$4:$J$10</definedName>
    <definedName name="_sUM2" localSheetId="4" hidden="1">{#N/A,#N/A,FALSE,"WIRING"}</definedName>
    <definedName name="_sUM2" localSheetId="5" hidden="1">{#N/A,#N/A,FALSE,"WIRING"}</definedName>
    <definedName name="_sUM2" hidden="1">{#N/A,#N/A,FALSE,"WIRING"}</definedName>
    <definedName name="_xlnm.Print_Area" localSheetId="1">INS!$A$1:$J$20</definedName>
    <definedName name="_xlnm.Print_Area" localSheetId="2">'INS (Dif)'!$A$1:$J$24</definedName>
    <definedName name="_xlnm.Print_Area" localSheetId="3">'INS (Rev)'!$A$1:$J$26</definedName>
    <definedName name="_xlnm.Print_Area" localSheetId="0">PIT!$A$1:$AD$19</definedName>
    <definedName name="_xlnm.Print_Area" localSheetId="7">TTNCN!$A$1:$D$14</definedName>
    <definedName name="wrn.Operator." localSheetId="4" hidden="1">{#N/A,#N/A,FALSE,"WIRING"}</definedName>
    <definedName name="wrn.Operator." localSheetId="5" hidden="1">{#N/A,#N/A,FALSE,"WIRING"}</definedName>
    <definedName name="wrn.Operator." hidden="1">{#N/A,#N/A,FALSE,"WIRING"}</definedName>
    <definedName name="x" localSheetId="4" hidden="1">{#N/A,#N/A,FALSE,"WIRING"}</definedName>
    <definedName name="x" localSheetId="5" hidden="1">{#N/A,#N/A,FALSE,"WIRING"}</definedName>
    <definedName name="x" hidden="1">{#N/A,#N/A,FALSE,"WIRING"}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05" l="1"/>
  <c r="N13" i="166" l="1"/>
  <c r="F13" i="166" l="1"/>
  <c r="Q7" i="204" l="1"/>
  <c r="N7" i="204"/>
  <c r="M7" i="204"/>
  <c r="L7" i="204"/>
  <c r="K7" i="204"/>
  <c r="J7" i="204"/>
  <c r="I7" i="204"/>
  <c r="H7" i="204"/>
  <c r="E7" i="204" l="1"/>
  <c r="O3" i="193" l="1"/>
  <c r="O6" i="193"/>
  <c r="F9" i="193"/>
  <c r="E10" i="203" l="1"/>
  <c r="F10" i="203"/>
  <c r="H10" i="203" l="1"/>
  <c r="J10" i="203"/>
  <c r="I10" i="203"/>
  <c r="G10" i="203" l="1"/>
  <c r="G11" i="203" s="1"/>
  <c r="F12" i="201"/>
  <c r="O6" i="201"/>
  <c r="O5" i="201"/>
  <c r="O4" i="201"/>
  <c r="O3" i="201"/>
  <c r="G11" i="201" l="1"/>
  <c r="F10" i="201"/>
  <c r="O7" i="201"/>
  <c r="F9" i="201"/>
  <c r="F11" i="201"/>
  <c r="G9" i="201" l="1"/>
  <c r="G12" i="201"/>
  <c r="G10" i="201"/>
  <c r="G9" i="193"/>
  <c r="F11" i="193"/>
  <c r="F12" i="193"/>
  <c r="O4" i="193"/>
  <c r="O5" i="193"/>
  <c r="L13" i="166"/>
  <c r="U13" i="166"/>
  <c r="H13" i="166" l="1"/>
  <c r="E13" i="201"/>
  <c r="E15" i="201" s="1"/>
  <c r="T6" i="201"/>
  <c r="T6" i="193"/>
  <c r="S6" i="201"/>
  <c r="S6" i="193"/>
  <c r="G11" i="193"/>
  <c r="G12" i="193" l="1"/>
  <c r="V13" i="166"/>
  <c r="G13" i="166"/>
  <c r="Q6" i="201"/>
  <c r="Q6" i="193"/>
  <c r="R6" i="201"/>
  <c r="R6" i="193"/>
  <c r="I13" i="166"/>
  <c r="J13" i="166" l="1"/>
  <c r="T7" i="204"/>
  <c r="U7" i="204"/>
  <c r="S7" i="204"/>
  <c r="S4" i="193"/>
  <c r="S4" i="201"/>
  <c r="F7" i="204"/>
  <c r="T3" i="201"/>
  <c r="T3" i="193"/>
  <c r="T13" i="166"/>
  <c r="Q4" i="201"/>
  <c r="Q4" i="193"/>
  <c r="S3" i="201"/>
  <c r="S13" i="166"/>
  <c r="S3" i="193"/>
  <c r="T5" i="201"/>
  <c r="T5" i="193"/>
  <c r="Q3" i="201"/>
  <c r="Q3" i="193"/>
  <c r="Q13" i="166"/>
  <c r="R5" i="201"/>
  <c r="R5" i="193"/>
  <c r="R4" i="201"/>
  <c r="R4" i="193"/>
  <c r="Q5" i="201"/>
  <c r="Q5" i="193"/>
  <c r="T4" i="201"/>
  <c r="T4" i="193"/>
  <c r="R3" i="201"/>
  <c r="R3" i="193"/>
  <c r="R13" i="166"/>
  <c r="S5" i="201"/>
  <c r="S5" i="193"/>
  <c r="J9" i="205"/>
  <c r="J7" i="205"/>
  <c r="G6" i="205" l="1"/>
  <c r="D5" i="205" s="1"/>
  <c r="O7" i="204"/>
  <c r="G7" i="204"/>
  <c r="S7" i="201"/>
  <c r="J8" i="205"/>
  <c r="R7" i="201"/>
  <c r="T7" i="201"/>
  <c r="Q7" i="201"/>
  <c r="Y13" i="166"/>
  <c r="K13" i="166"/>
  <c r="I28" i="205" l="1"/>
  <c r="R8" i="201"/>
  <c r="W13" i="166" l="1"/>
  <c r="M13" i="166"/>
  <c r="Z13" i="166"/>
  <c r="R7" i="204" l="1"/>
  <c r="AC13" i="166"/>
  <c r="J10" i="205"/>
  <c r="AB13" i="166"/>
  <c r="E8" i="200"/>
  <c r="G8" i="200"/>
  <c r="G9" i="200" s="1"/>
  <c r="G7" i="205" l="1"/>
  <c r="D6" i="205" s="1"/>
  <c r="D7" i="205" s="1"/>
  <c r="J11" i="205"/>
  <c r="AA13" i="166"/>
  <c r="P7" i="204"/>
  <c r="X13" i="166"/>
  <c r="F8" i="200"/>
  <c r="V7" i="204" l="1"/>
  <c r="F7" i="197"/>
  <c r="G10" i="193"/>
  <c r="F10" i="193"/>
  <c r="E13" i="193" s="1"/>
</calcChain>
</file>

<file path=xl/sharedStrings.xml><?xml version="1.0" encoding="utf-8"?>
<sst xmlns="http://schemas.openxmlformats.org/spreadsheetml/2006/main" count="225" uniqueCount="122">
  <si>
    <t>No</t>
  </si>
  <si>
    <t>Code</t>
  </si>
  <si>
    <t>Total</t>
  </si>
  <si>
    <t>HR Section</t>
  </si>
  <si>
    <t>USD</t>
  </si>
  <si>
    <t>PIT</t>
  </si>
  <si>
    <t>Taxable income</t>
  </si>
  <si>
    <t>Deduction for individual</t>
  </si>
  <si>
    <t>Take home pay</t>
  </si>
  <si>
    <t>Dependant</t>
  </si>
  <si>
    <t>By VND</t>
  </si>
  <si>
    <t>House rent</t>
  </si>
  <si>
    <t xml:space="preserve">Company pay </t>
  </si>
  <si>
    <t>House for calculate tax</t>
  </si>
  <si>
    <t>15% house rent based on monthly salary</t>
  </si>
  <si>
    <t>VND</t>
  </si>
  <si>
    <t>Actual 
House rent</t>
  </si>
  <si>
    <t>Health Insurance
(1.5%)</t>
  </si>
  <si>
    <t>Total PIT
(based on salary &amp; house rent)</t>
  </si>
  <si>
    <t>Personal Income Tax</t>
  </si>
  <si>
    <t>TW expert pay PIT
(based on salary only)</t>
  </si>
  <si>
    <t>Balance 
(USD)</t>
  </si>
  <si>
    <t>DETAIL PIT FOR TAIWANESE</t>
  </si>
  <si>
    <t>Fullname</t>
  </si>
  <si>
    <t xml:space="preserve">Monthly Salary </t>
  </si>
  <si>
    <t>Meals for calculate tax</t>
  </si>
  <si>
    <t>Hrs</t>
  </si>
  <si>
    <t>Ngày công thực tế</t>
  </si>
  <si>
    <t>MF</t>
  </si>
  <si>
    <t>FC</t>
  </si>
  <si>
    <t>FA</t>
  </si>
  <si>
    <t>Sect.</t>
  </si>
  <si>
    <t>Actual working days</t>
  </si>
  <si>
    <t>Company Burden</t>
  </si>
  <si>
    <t>So.Ins
17.5%</t>
  </si>
  <si>
    <t>Hlth.Ins
3%</t>
  </si>
  <si>
    <t>Deduction</t>
  </si>
  <si>
    <t>SOCIAL INSURANCE - HEALTH INSURANCE FOR FOREIGN WORKERS</t>
  </si>
  <si>
    <t>Exchange rate: 24.342 vnd</t>
  </si>
  <si>
    <t>COST
 CENTER</t>
  </si>
  <si>
    <t>Gross Salary (USD)</t>
  </si>
  <si>
    <t>Gross Salary (VND)</t>
  </si>
  <si>
    <t>Hlth.Ins
1.5%</t>
  </si>
  <si>
    <t>So.Ins
8%</t>
  </si>
  <si>
    <t>VD00D99999</t>
  </si>
  <si>
    <t>TOTAL</t>
  </si>
  <si>
    <t xml:space="preserve">    Approved：</t>
  </si>
  <si>
    <t xml:space="preserve">    Review：</t>
  </si>
  <si>
    <t>Handle：</t>
  </si>
  <si>
    <t>Cheng Ming Lu</t>
  </si>
  <si>
    <t>Finna Wang</t>
  </si>
  <si>
    <t>Sỳ Mỹ Linh</t>
  </si>
  <si>
    <t>FOREIGN LABOR UNION FEES</t>
  </si>
  <si>
    <t>COST CENTER</t>
  </si>
  <si>
    <t>Total fund for Social Insurance (USD)</t>
  </si>
  <si>
    <t>Total fund for Social Insurance (VND)</t>
  </si>
  <si>
    <t>Company Burden 2%</t>
  </si>
  <si>
    <t>Review：</t>
  </si>
  <si>
    <t>多付</t>
  </si>
  <si>
    <t>总共</t>
  </si>
  <si>
    <t>19=8+11+12-13-17-18</t>
  </si>
  <si>
    <t>21=8-13-17-18</t>
  </si>
  <si>
    <t>23=20-22</t>
  </si>
  <si>
    <t>24=8-13-22</t>
  </si>
  <si>
    <t>GA</t>
  </si>
  <si>
    <t>Contract salary
Six-month exchange rate 25,058</t>
  </si>
  <si>
    <t>Exchange rate: 25.058 vnd</t>
  </si>
  <si>
    <t>AMOUNT</t>
  </si>
  <si>
    <t>VD00A10000</t>
  </si>
  <si>
    <t>Balance for June</t>
  </si>
  <si>
    <t>Payment for July</t>
  </si>
  <si>
    <t>July 2025</t>
  </si>
  <si>
    <t>Section</t>
    <phoneticPr fontId="7" type="noConversion"/>
  </si>
  <si>
    <t>Domestic/Foreign</t>
    <phoneticPr fontId="7" type="noConversion"/>
  </si>
  <si>
    <t xml:space="preserve">D /ID </t>
    <phoneticPr fontId="7" type="noConversion"/>
  </si>
  <si>
    <t>Qty.</t>
    <phoneticPr fontId="7" type="noConversion"/>
  </si>
  <si>
    <t>Gross Salary</t>
    <phoneticPr fontId="7" type="noConversion"/>
  </si>
  <si>
    <t>G.Salary</t>
    <phoneticPr fontId="7" type="noConversion"/>
  </si>
  <si>
    <t>Allowance</t>
    <phoneticPr fontId="7" type="noConversion"/>
  </si>
  <si>
    <t>Other</t>
    <phoneticPr fontId="7" type="noConversion"/>
  </si>
  <si>
    <t xml:space="preserve">OT </t>
    <phoneticPr fontId="7" type="noConversion"/>
  </si>
  <si>
    <t>Deduction</t>
    <phoneticPr fontId="7" type="noConversion"/>
  </si>
  <si>
    <t>Take home pay</t>
    <phoneticPr fontId="2" type="noConversion"/>
  </si>
  <si>
    <t>Company Burden</t>
    <phoneticPr fontId="7" type="noConversion"/>
  </si>
  <si>
    <t>成本中心</t>
  </si>
  <si>
    <t>部門</t>
    <phoneticPr fontId="7" type="noConversion"/>
  </si>
  <si>
    <t>人數</t>
  </si>
  <si>
    <t>cost center</t>
    <phoneticPr fontId="7" type="noConversion"/>
  </si>
  <si>
    <t>Domestic/
Foreign</t>
    <phoneticPr fontId="7" type="noConversion"/>
  </si>
  <si>
    <t>Direct labor/
Indirect labor</t>
    <phoneticPr fontId="7" type="noConversion"/>
  </si>
  <si>
    <t>Qty.</t>
  </si>
  <si>
    <t>Gross Salary</t>
  </si>
  <si>
    <t>Allowance-Regular</t>
    <phoneticPr fontId="7" type="noConversion"/>
  </si>
  <si>
    <t>Allowance-Irregular</t>
    <phoneticPr fontId="7" type="noConversion"/>
  </si>
  <si>
    <t>Addition</t>
  </si>
  <si>
    <t>OT Non-Taxable</t>
  </si>
  <si>
    <t>OT-Taxable</t>
  </si>
  <si>
    <t>So.Ins
8%</t>
    <phoneticPr fontId="7" type="noConversion"/>
  </si>
  <si>
    <t>Hlth.Ins
1.5%</t>
    <phoneticPr fontId="7" type="noConversion"/>
  </si>
  <si>
    <t>PIT</t>
    <phoneticPr fontId="7" type="noConversion"/>
  </si>
  <si>
    <t>Union</t>
    <phoneticPr fontId="2" type="noConversion"/>
  </si>
  <si>
    <t>Salary payable (balance)</t>
  </si>
  <si>
    <t>So.Ins
17.5%</t>
    <phoneticPr fontId="2" type="noConversion"/>
  </si>
  <si>
    <t>Hlth.Ins
3%</t>
    <phoneticPr fontId="7" type="noConversion"/>
  </si>
  <si>
    <t>Union
2%</t>
    <phoneticPr fontId="7" type="noConversion"/>
  </si>
  <si>
    <t>Total</t>
    <phoneticPr fontId="7" type="noConversion"/>
  </si>
  <si>
    <r>
      <t>本</t>
    </r>
    <r>
      <rPr>
        <b/>
        <sz val="12"/>
        <color rgb="FFFF0000"/>
        <rFont val="MS Sans Serif"/>
        <family val="2"/>
      </rPr>
      <t>/</t>
    </r>
    <r>
      <rPr>
        <b/>
        <sz val="12"/>
        <color rgb="FFFF0000"/>
        <rFont val="MS Sans Serif"/>
      </rPr>
      <t>外籍</t>
    </r>
  </si>
  <si>
    <r>
      <t>直接</t>
    </r>
    <r>
      <rPr>
        <b/>
        <sz val="12"/>
        <color rgb="FFFF0000"/>
        <rFont val="MS Sans Serif"/>
        <family val="2"/>
      </rPr>
      <t>/</t>
    </r>
    <r>
      <rPr>
        <b/>
        <sz val="12"/>
        <color rgb="FFFF0000"/>
        <rFont val="MS Sans Serif"/>
      </rPr>
      <t>間接</t>
    </r>
  </si>
  <si>
    <t>Soc Insurance
(8%)</t>
  </si>
  <si>
    <t>AMOUNT (VND)</t>
  </si>
  <si>
    <t>HR</t>
  </si>
  <si>
    <t>Huỳnh Xuân Thanh</t>
  </si>
  <si>
    <t>PIT (22)</t>
  </si>
  <si>
    <t>FA+GA</t>
  </si>
  <si>
    <t>FC+MF</t>
  </si>
  <si>
    <t>Đậu Thị Hiếu</t>
  </si>
  <si>
    <t>Cheng Ming Lu          Finna Wang               Lê Đức Vinh</t>
  </si>
  <si>
    <t>INCOME TAX OF TVC FOREIGN STAFF</t>
  </si>
  <si>
    <t>SECT</t>
  </si>
  <si>
    <t xml:space="preserve">     Approved：              Review：                Review：</t>
  </si>
  <si>
    <t xml:space="preserve">Soc Insurance
</t>
  </si>
  <si>
    <t xml:space="preserve">So.Ins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</si>
</sst>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00_-;\-* #,##0.000_-;_-* &quot;-&quot;??_-;_-@_-"/>
    <numFmt numFmtId="167" formatCode="#,##0_ ;[Red]\-#,##0\ "/>
    <numFmt numFmtId="168" formatCode="0.00_);[Red]\(0.00\)"/>
    <numFmt numFmtId="169" formatCode="_(* #,##0_);_(* \(#,##0\);_(* \-??_);_(@_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VNI-Times"/>
    </font>
    <font>
      <sz val="12"/>
      <name val="VNI-Times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indexed="8"/>
      <name val="MS Sans Serif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MS Sans Serif"/>
    </font>
    <font>
      <b/>
      <sz val="12"/>
      <color rgb="FFFF0000"/>
      <name val="MS Sans Serif"/>
      <family val="2"/>
    </font>
    <font>
      <b/>
      <sz val="12"/>
      <color rgb="FFFF0000"/>
      <name val="細明體"/>
      <family val="3"/>
      <charset val="136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2"/>
      <color theme="1"/>
      <name val="微軟正黑體"/>
      <family val="2"/>
      <charset val="136"/>
    </font>
    <font>
      <sz val="12"/>
      <color indexed="8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indexed="8"/>
      <name val="MS Sans Serif"/>
    </font>
    <font>
      <b/>
      <sz val="12"/>
      <color indexed="8"/>
      <name val="Calibri"/>
      <family val="1"/>
      <charset val="136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double">
        <color theme="0"/>
      </right>
      <top style="medium">
        <color auto="1"/>
      </top>
      <bottom/>
      <diagonal/>
    </border>
    <border>
      <left style="double">
        <color theme="0"/>
      </left>
      <right style="double">
        <color theme="0"/>
      </right>
      <top style="medium">
        <color auto="1"/>
      </top>
      <bottom/>
      <diagonal/>
    </border>
    <border>
      <left style="double">
        <color theme="0"/>
      </left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/>
      <right style="double">
        <color theme="0"/>
      </right>
      <top style="medium">
        <color auto="1"/>
      </top>
      <bottom/>
      <diagonal/>
    </border>
    <border>
      <left style="double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1" fillId="0" borderId="0"/>
    <xf numFmtId="0" fontId="2" fillId="0" borderId="0"/>
  </cellStyleXfs>
  <cellXfs count="230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3" fontId="5" fillId="0" borderId="0" xfId="1" applyFont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3" fontId="5" fillId="0" borderId="0" xfId="1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17" fontId="6" fillId="0" borderId="0" xfId="1" quotePrefix="1" applyNumberFormat="1" applyFont="1" applyBorder="1" applyAlignment="1">
      <alignment vertical="center"/>
    </xf>
    <xf numFmtId="43" fontId="5" fillId="0" borderId="0" xfId="1" applyFont="1" applyBorder="1" applyAlignment="1">
      <alignment horizontal="centerContinuous" vertical="center"/>
    </xf>
    <xf numFmtId="43" fontId="5" fillId="2" borderId="0" xfId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3" fontId="5" fillId="2" borderId="1" xfId="1" applyFont="1" applyFill="1" applyBorder="1" applyAlignment="1">
      <alignment horizontal="center" vertical="center"/>
    </xf>
    <xf numFmtId="3" fontId="5" fillId="2" borderId="1" xfId="1" applyNumberFormat="1" applyFont="1" applyFill="1" applyBorder="1" applyAlignment="1">
      <alignment horizontal="right" vertical="center"/>
    </xf>
    <xf numFmtId="3" fontId="5" fillId="11" borderId="1" xfId="1" applyNumberFormat="1" applyFont="1" applyFill="1" applyBorder="1" applyAlignment="1">
      <alignment horizontal="right" vertical="center"/>
    </xf>
    <xf numFmtId="3" fontId="5" fillId="2" borderId="1" xfId="5" applyNumberFormat="1" applyFont="1" applyFill="1" applyBorder="1" applyAlignment="1">
      <alignment horizontal="right" vertical="center"/>
    </xf>
    <xf numFmtId="3" fontId="5" fillId="11" borderId="1" xfId="5" applyNumberFormat="1" applyFont="1" applyFill="1" applyBorder="1" applyAlignment="1">
      <alignment horizontal="right" vertical="center"/>
    </xf>
    <xf numFmtId="43" fontId="7" fillId="2" borderId="1" xfId="1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43" fontId="6" fillId="9" borderId="1" xfId="1" applyFont="1" applyFill="1" applyBorder="1" applyAlignment="1">
      <alignment horizontal="center" vertical="center"/>
    </xf>
    <xf numFmtId="43" fontId="8" fillId="9" borderId="1" xfId="1" applyFont="1" applyFill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vertical="center"/>
    </xf>
    <xf numFmtId="43" fontId="5" fillId="0" borderId="0" xfId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horizontal="center" vertical="center"/>
    </xf>
    <xf numFmtId="3" fontId="5" fillId="2" borderId="3" xfId="1" applyNumberFormat="1" applyFont="1" applyFill="1" applyBorder="1" applyAlignment="1">
      <alignment horizontal="right" vertical="center"/>
    </xf>
    <xf numFmtId="37" fontId="5" fillId="2" borderId="3" xfId="1" applyNumberFormat="1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3" borderId="16" xfId="7" applyFont="1" applyFill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0" fontId="2" fillId="0" borderId="15" xfId="8" applyBorder="1" applyAlignment="1">
      <alignment horizontal="center" vertical="center"/>
    </xf>
    <xf numFmtId="4" fontId="2" fillId="0" borderId="15" xfId="7" applyNumberFormat="1" applyFont="1" applyBorder="1" applyAlignment="1">
      <alignment horizontal="center" vertical="center"/>
    </xf>
    <xf numFmtId="3" fontId="2" fillId="0" borderId="15" xfId="7" applyNumberFormat="1" applyFont="1" applyBorder="1" applyAlignment="1">
      <alignment horizontal="center" vertical="center"/>
    </xf>
    <xf numFmtId="0" fontId="2" fillId="0" borderId="0" xfId="8" applyAlignment="1">
      <alignment horizontal="center" vertical="center"/>
    </xf>
    <xf numFmtId="3" fontId="2" fillId="0" borderId="0" xfId="7" applyNumberFormat="1" applyFont="1" applyAlignment="1">
      <alignment horizontal="center" vertical="center"/>
    </xf>
    <xf numFmtId="3" fontId="14" fillId="0" borderId="0" xfId="8" applyNumberFormat="1" applyFont="1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2" fillId="12" borderId="15" xfId="7" applyFont="1" applyFill="1" applyBorder="1" applyAlignment="1">
      <alignment horizontal="center" vertical="center"/>
    </xf>
    <xf numFmtId="0" fontId="2" fillId="12" borderId="15" xfId="7" applyFont="1" applyFill="1" applyBorder="1" applyAlignment="1">
      <alignment horizontal="center" vertical="center" wrapText="1"/>
    </xf>
    <xf numFmtId="0" fontId="2" fillId="3" borderId="15" xfId="7" applyFont="1" applyFill="1" applyBorder="1" applyAlignment="1">
      <alignment horizontal="center" vertical="center"/>
    </xf>
    <xf numFmtId="3" fontId="14" fillId="0" borderId="0" xfId="8" applyNumberFormat="1" applyFont="1" applyAlignment="1">
      <alignment vertical="center"/>
    </xf>
    <xf numFmtId="4" fontId="2" fillId="4" borderId="15" xfId="7" applyNumberFormat="1" applyFont="1" applyFill="1" applyBorder="1" applyAlignment="1">
      <alignment horizontal="center" vertical="center"/>
    </xf>
    <xf numFmtId="3" fontId="2" fillId="4" borderId="15" xfId="7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/>
    </xf>
    <xf numFmtId="165" fontId="2" fillId="0" borderId="0" xfId="7" applyNumberFormat="1" applyFont="1" applyAlignment="1">
      <alignment horizontal="center" vertical="center"/>
    </xf>
    <xf numFmtId="165" fontId="15" fillId="0" borderId="15" xfId="7" applyNumberFormat="1" applyFont="1" applyBorder="1" applyAlignment="1">
      <alignment horizontal="center" vertical="center"/>
    </xf>
    <xf numFmtId="0" fontId="17" fillId="0" borderId="0" xfId="0" applyFont="1"/>
    <xf numFmtId="0" fontId="18" fillId="14" borderId="28" xfId="0" applyFont="1" applyFill="1" applyBorder="1" applyAlignment="1">
      <alignment vertical="center"/>
    </xf>
    <xf numFmtId="0" fontId="18" fillId="14" borderId="29" xfId="0" applyFont="1" applyFill="1" applyBorder="1" applyAlignment="1">
      <alignment vertical="center" wrapText="1"/>
    </xf>
    <xf numFmtId="0" fontId="18" fillId="14" borderId="29" xfId="0" applyFont="1" applyFill="1" applyBorder="1" applyAlignment="1">
      <alignment vertical="center"/>
    </xf>
    <xf numFmtId="0" fontId="18" fillId="14" borderId="30" xfId="0" applyFont="1" applyFill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18" fillId="14" borderId="32" xfId="0" applyFont="1" applyFill="1" applyBorder="1" applyAlignment="1">
      <alignment vertical="center"/>
    </xf>
    <xf numFmtId="0" fontId="18" fillId="14" borderId="29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vertical="center"/>
    </xf>
    <xf numFmtId="0" fontId="20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27" xfId="0" quotePrefix="1" applyFont="1" applyFill="1" applyBorder="1" applyAlignment="1">
      <alignment vertical="center"/>
    </xf>
    <xf numFmtId="0" fontId="21" fillId="2" borderId="15" xfId="0" quotePrefix="1" applyFont="1" applyFill="1" applyBorder="1" applyAlignment="1">
      <alignment vertical="center"/>
    </xf>
    <xf numFmtId="0" fontId="21" fillId="2" borderId="16" xfId="0" quotePrefix="1" applyFont="1" applyFill="1" applyBorder="1" applyAlignment="1">
      <alignment vertical="center"/>
    </xf>
    <xf numFmtId="0" fontId="21" fillId="2" borderId="35" xfId="0" quotePrefix="1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 wrapText="1"/>
    </xf>
    <xf numFmtId="0" fontId="23" fillId="15" borderId="23" xfId="0" applyFont="1" applyFill="1" applyBorder="1" applyAlignment="1">
      <alignment horizontal="center" vertical="center" wrapText="1"/>
    </xf>
    <xf numFmtId="0" fontId="24" fillId="15" borderId="37" xfId="0" applyFont="1" applyFill="1" applyBorder="1" applyAlignment="1">
      <alignment horizontal="center" vertical="center" wrapText="1"/>
    </xf>
    <xf numFmtId="0" fontId="23" fillId="15" borderId="37" xfId="0" applyFont="1" applyFill="1" applyBorder="1" applyAlignment="1">
      <alignment horizontal="center" vertical="center" wrapText="1"/>
    </xf>
    <xf numFmtId="0" fontId="17" fillId="15" borderId="37" xfId="0" applyFont="1" applyFill="1" applyBorder="1" applyAlignment="1">
      <alignment horizontal="center" vertical="center"/>
    </xf>
    <xf numFmtId="0" fontId="23" fillId="16" borderId="37" xfId="0" applyFont="1" applyFill="1" applyBorder="1" applyAlignment="1">
      <alignment horizontal="center" vertical="center" wrapText="1"/>
    </xf>
    <xf numFmtId="0" fontId="23" fillId="17" borderId="37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 wrapText="1"/>
    </xf>
    <xf numFmtId="0" fontId="23" fillId="19" borderId="37" xfId="0" applyFont="1" applyFill="1" applyBorder="1" applyAlignment="1">
      <alignment horizontal="center" vertical="center" wrapText="1"/>
    </xf>
    <xf numFmtId="0" fontId="23" fillId="20" borderId="37" xfId="0" applyFont="1" applyFill="1" applyBorder="1" applyAlignment="1">
      <alignment horizontal="center" vertical="center" wrapText="1"/>
    </xf>
    <xf numFmtId="0" fontId="23" fillId="5" borderId="38" xfId="0" applyFont="1" applyFill="1" applyBorder="1" applyAlignment="1">
      <alignment horizontal="center" vertical="center" wrapText="1"/>
    </xf>
    <xf numFmtId="166" fontId="17" fillId="2" borderId="34" xfId="1" applyNumberFormat="1" applyFont="1" applyFill="1" applyBorder="1" applyAlignment="1">
      <alignment horizontal="center" vertical="center"/>
    </xf>
    <xf numFmtId="166" fontId="17" fillId="2" borderId="15" xfId="1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66" fontId="26" fillId="2" borderId="15" xfId="1" applyNumberFormat="1" applyFont="1" applyFill="1" applyBorder="1" applyAlignment="1">
      <alignment horizontal="center" vertical="center"/>
    </xf>
    <xf numFmtId="166" fontId="27" fillId="2" borderId="15" xfId="1" applyNumberFormat="1" applyFont="1" applyFill="1" applyBorder="1" applyAlignment="1">
      <alignment horizontal="center" vertical="center"/>
    </xf>
    <xf numFmtId="166" fontId="26" fillId="2" borderId="35" xfId="1" applyNumberFormat="1" applyFont="1" applyFill="1" applyBorder="1" applyAlignment="1">
      <alignment horizontal="center" vertical="center"/>
    </xf>
    <xf numFmtId="4" fontId="17" fillId="2" borderId="0" xfId="0" applyNumberFormat="1" applyFont="1" applyFill="1" applyAlignment="1">
      <alignment horizontal="center"/>
    </xf>
    <xf numFmtId="167" fontId="28" fillId="2" borderId="0" xfId="0" applyNumberFormat="1" applyFont="1" applyFill="1" applyAlignment="1">
      <alignment horizontal="center" vertical="center"/>
    </xf>
    <xf numFmtId="168" fontId="29" fillId="2" borderId="0" xfId="1" applyNumberFormat="1" applyFont="1" applyFill="1" applyBorder="1" applyAlignment="1">
      <alignment horizontal="center" vertical="center"/>
    </xf>
    <xf numFmtId="0" fontId="31" fillId="0" borderId="0" xfId="8" applyFont="1"/>
    <xf numFmtId="0" fontId="31" fillId="0" borderId="0" xfId="8" applyFont="1" applyAlignment="1">
      <alignment horizontal="center"/>
    </xf>
    <xf numFmtId="3" fontId="31" fillId="0" borderId="0" xfId="8" applyNumberFormat="1" applyFont="1"/>
    <xf numFmtId="0" fontId="30" fillId="21" borderId="15" xfId="8" applyFont="1" applyFill="1" applyBorder="1" applyAlignment="1">
      <alignment horizontal="center" vertical="center"/>
    </xf>
    <xf numFmtId="0" fontId="30" fillId="21" borderId="15" xfId="8" applyFont="1" applyFill="1" applyBorder="1" applyAlignment="1">
      <alignment horizontal="center" vertical="center" wrapText="1"/>
    </xf>
    <xf numFmtId="3" fontId="30" fillId="21" borderId="15" xfId="8" applyNumberFormat="1" applyFont="1" applyFill="1" applyBorder="1" applyAlignment="1">
      <alignment horizontal="center" vertical="center"/>
    </xf>
    <xf numFmtId="0" fontId="30" fillId="0" borderId="0" xfId="8" applyFont="1"/>
    <xf numFmtId="0" fontId="31" fillId="0" borderId="15" xfId="0" applyFont="1" applyBorder="1"/>
    <xf numFmtId="169" fontId="31" fillId="0" borderId="15" xfId="1" applyNumberFormat="1" applyFont="1" applyBorder="1" applyProtection="1"/>
    <xf numFmtId="0" fontId="31" fillId="22" borderId="39" xfId="8" applyFont="1" applyFill="1" applyBorder="1" applyAlignment="1">
      <alignment horizontal="center" vertical="center"/>
    </xf>
    <xf numFmtId="3" fontId="31" fillId="0" borderId="39" xfId="8" applyNumberFormat="1" applyFont="1" applyBorder="1" applyAlignment="1">
      <alignment vertical="center"/>
    </xf>
    <xf numFmtId="0" fontId="31" fillId="0" borderId="40" xfId="8" applyFont="1" applyBorder="1" applyAlignment="1">
      <alignment horizontal="center" vertical="center"/>
    </xf>
    <xf numFmtId="0" fontId="31" fillId="22" borderId="40" xfId="8" applyFont="1" applyFill="1" applyBorder="1" applyAlignment="1">
      <alignment horizontal="center" vertical="center"/>
    </xf>
    <xf numFmtId="0" fontId="31" fillId="0" borderId="41" xfId="8" applyFont="1" applyBorder="1" applyAlignment="1">
      <alignment horizontal="center"/>
    </xf>
    <xf numFmtId="0" fontId="30" fillId="0" borderId="41" xfId="8" applyFont="1" applyBorder="1" applyAlignment="1">
      <alignment horizontal="right" vertical="center"/>
    </xf>
    <xf numFmtId="3" fontId="6" fillId="0" borderId="41" xfId="8" applyNumberFormat="1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169" fontId="30" fillId="0" borderId="15" xfId="1" applyNumberFormat="1" applyFont="1" applyBorder="1" applyProtection="1"/>
    <xf numFmtId="0" fontId="31" fillId="0" borderId="0" xfId="8" applyFont="1" applyAlignment="1">
      <alignment horizontal="center" vertical="center"/>
    </xf>
    <xf numFmtId="3" fontId="31" fillId="0" borderId="0" xfId="8" applyNumberFormat="1" applyFont="1" applyAlignment="1">
      <alignment horizontal="center" vertical="center"/>
    </xf>
    <xf numFmtId="43" fontId="31" fillId="0" borderId="0" xfId="1" applyFont="1" applyProtection="1"/>
    <xf numFmtId="169" fontId="31" fillId="0" borderId="0" xfId="8" applyNumberFormat="1" applyFont="1"/>
    <xf numFmtId="0" fontId="32" fillId="0" borderId="0" xfId="8" applyFont="1" applyAlignment="1">
      <alignment horizontal="center" vertical="center"/>
    </xf>
    <xf numFmtId="3" fontId="32" fillId="0" borderId="0" xfId="8" applyNumberFormat="1" applyFont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3" fontId="5" fillId="2" borderId="0" xfId="1" applyFont="1" applyFill="1" applyBorder="1" applyAlignment="1">
      <alignment horizontal="center" vertical="center" wrapText="1"/>
    </xf>
    <xf numFmtId="43" fontId="7" fillId="3" borderId="2" xfId="1" applyFont="1" applyFill="1" applyBorder="1" applyAlignment="1">
      <alignment horizontal="center" vertical="center" wrapText="1"/>
    </xf>
    <xf numFmtId="43" fontId="7" fillId="3" borderId="8" xfId="1" applyFont="1" applyFill="1" applyBorder="1" applyAlignment="1">
      <alignment horizontal="center" vertical="center" wrapText="1"/>
    </xf>
    <xf numFmtId="43" fontId="5" fillId="6" borderId="2" xfId="1" applyFont="1" applyFill="1" applyBorder="1" applyAlignment="1">
      <alignment horizontal="center" vertical="center" wrapText="1"/>
    </xf>
    <xf numFmtId="43" fontId="5" fillId="6" borderId="8" xfId="1" applyFont="1" applyFill="1" applyBorder="1" applyAlignment="1">
      <alignment horizontal="center" vertical="center" wrapText="1"/>
    </xf>
    <xf numFmtId="43" fontId="5" fillId="7" borderId="2" xfId="1" applyFont="1" applyFill="1" applyBorder="1" applyAlignment="1">
      <alignment horizontal="center" vertical="center" wrapText="1"/>
    </xf>
    <xf numFmtId="43" fontId="5" fillId="7" borderId="8" xfId="1" applyFont="1" applyFill="1" applyBorder="1" applyAlignment="1">
      <alignment horizontal="center" vertical="center" wrapText="1"/>
    </xf>
    <xf numFmtId="43" fontId="5" fillId="3" borderId="2" xfId="1" applyFont="1" applyFill="1" applyBorder="1" applyAlignment="1">
      <alignment horizontal="center" vertical="center" wrapText="1"/>
    </xf>
    <xf numFmtId="43" fontId="5" fillId="3" borderId="8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5" fillId="3" borderId="2" xfId="1" applyNumberFormat="1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43" fontId="5" fillId="0" borderId="13" xfId="1" applyFont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 wrapText="1"/>
    </xf>
    <xf numFmtId="43" fontId="6" fillId="3" borderId="4" xfId="1" applyFont="1" applyFill="1" applyBorder="1" applyAlignment="1">
      <alignment horizontal="center" vertical="center" wrapText="1"/>
    </xf>
    <xf numFmtId="43" fontId="6" fillId="3" borderId="5" xfId="1" applyFont="1" applyFill="1" applyBorder="1" applyAlignment="1">
      <alignment horizontal="center" vertical="center" wrapText="1"/>
    </xf>
    <xf numFmtId="43" fontId="6" fillId="3" borderId="6" xfId="1" applyFont="1" applyFill="1" applyBorder="1" applyAlignment="1">
      <alignment horizontal="center" vertical="center" wrapText="1"/>
    </xf>
    <xf numFmtId="43" fontId="6" fillId="3" borderId="7" xfId="1" applyFont="1" applyFill="1" applyBorder="1" applyAlignment="1">
      <alignment horizontal="center" vertical="center" wrapText="1"/>
    </xf>
    <xf numFmtId="43" fontId="5" fillId="6" borderId="4" xfId="1" applyFont="1" applyFill="1" applyBorder="1" applyAlignment="1">
      <alignment horizontal="center" vertical="center" wrapText="1"/>
    </xf>
    <xf numFmtId="43" fontId="5" fillId="6" borderId="5" xfId="1" applyFont="1" applyFill="1" applyBorder="1" applyAlignment="1">
      <alignment horizontal="center" vertical="center" wrapText="1"/>
    </xf>
    <xf numFmtId="43" fontId="5" fillId="6" borderId="6" xfId="1" applyFont="1" applyFill="1" applyBorder="1" applyAlignment="1">
      <alignment horizontal="center" vertical="center" wrapText="1"/>
    </xf>
    <xf numFmtId="43" fontId="5" fillId="6" borderId="7" xfId="1" applyFont="1" applyFill="1" applyBorder="1" applyAlignment="1">
      <alignment horizontal="center" vertical="center" wrapText="1"/>
    </xf>
    <xf numFmtId="43" fontId="5" fillId="7" borderId="4" xfId="1" applyFont="1" applyFill="1" applyBorder="1" applyAlignment="1">
      <alignment horizontal="center" vertical="center" wrapText="1"/>
    </xf>
    <xf numFmtId="43" fontId="5" fillId="7" borderId="5" xfId="1" applyFont="1" applyFill="1" applyBorder="1" applyAlignment="1">
      <alignment horizontal="center" vertical="center" wrapText="1"/>
    </xf>
    <xf numFmtId="43" fontId="5" fillId="7" borderId="6" xfId="1" applyFont="1" applyFill="1" applyBorder="1" applyAlignment="1">
      <alignment horizontal="center" vertical="center" wrapText="1"/>
    </xf>
    <xf numFmtId="43" fontId="5" fillId="7" borderId="7" xfId="1" applyFont="1" applyFill="1" applyBorder="1" applyAlignment="1">
      <alignment horizontal="center" vertical="center" wrapText="1"/>
    </xf>
    <xf numFmtId="3" fontId="5" fillId="5" borderId="1" xfId="1" applyNumberFormat="1" applyFont="1" applyFill="1" applyBorder="1" applyAlignment="1">
      <alignment horizontal="center" vertical="center" wrapText="1"/>
    </xf>
    <xf numFmtId="3" fontId="5" fillId="5" borderId="2" xfId="1" applyNumberFormat="1" applyFont="1" applyFill="1" applyBorder="1" applyAlignment="1">
      <alignment horizontal="center" vertical="center" wrapText="1"/>
    </xf>
    <xf numFmtId="43" fontId="5" fillId="6" borderId="9" xfId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17" fontId="12" fillId="0" borderId="0" xfId="7" applyNumberFormat="1" applyFont="1" applyAlignment="1">
      <alignment horizontal="center" vertical="center"/>
    </xf>
    <xf numFmtId="17" fontId="13" fillId="0" borderId="14" xfId="7" applyNumberFormat="1" applyFont="1" applyBorder="1" applyAlignment="1">
      <alignment horizontal="right" vertical="center"/>
    </xf>
    <xf numFmtId="0" fontId="2" fillId="12" borderId="15" xfId="7" applyFont="1" applyFill="1" applyBorder="1" applyAlignment="1">
      <alignment horizontal="center" vertical="center"/>
    </xf>
    <xf numFmtId="0" fontId="2" fillId="12" borderId="15" xfId="7" applyFont="1" applyFill="1" applyBorder="1" applyAlignment="1">
      <alignment horizontal="center" vertical="center" wrapText="1"/>
    </xf>
    <xf numFmtId="3" fontId="2" fillId="12" borderId="15" xfId="7" applyNumberFormat="1" applyFont="1" applyFill="1" applyBorder="1" applyAlignment="1">
      <alignment horizontal="center" vertical="center" wrapText="1"/>
    </xf>
    <xf numFmtId="0" fontId="2" fillId="3" borderId="16" xfId="7" applyFont="1" applyFill="1" applyBorder="1" applyAlignment="1">
      <alignment horizontal="center" vertical="center"/>
    </xf>
    <xf numFmtId="0" fontId="2" fillId="3" borderId="17" xfId="7" applyFont="1" applyFill="1" applyBorder="1" applyAlignment="1">
      <alignment horizontal="center" vertical="center"/>
    </xf>
    <xf numFmtId="0" fontId="2" fillId="3" borderId="18" xfId="7" applyFont="1" applyFill="1" applyBorder="1" applyAlignment="1">
      <alignment horizontal="center" vertical="center"/>
    </xf>
    <xf numFmtId="0" fontId="2" fillId="13" borderId="15" xfId="7" applyFont="1" applyFill="1" applyBorder="1" applyAlignment="1">
      <alignment horizontal="center" vertical="center" wrapText="1"/>
    </xf>
    <xf numFmtId="0" fontId="2" fillId="13" borderId="15" xfId="7" applyFont="1" applyFill="1" applyBorder="1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2" fillId="0" borderId="19" xfId="7" applyFont="1" applyBorder="1" applyAlignment="1">
      <alignment horizontal="center" vertical="center"/>
    </xf>
    <xf numFmtId="0" fontId="2" fillId="0" borderId="20" xfId="7" applyFont="1" applyBorder="1" applyAlignment="1">
      <alignment horizontal="center" vertical="center"/>
    </xf>
    <xf numFmtId="0" fontId="2" fillId="0" borderId="21" xfId="7" applyFont="1" applyBorder="1" applyAlignment="1">
      <alignment horizontal="center" vertical="center"/>
    </xf>
    <xf numFmtId="0" fontId="2" fillId="0" borderId="22" xfId="7" applyFont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23" xfId="7" applyFont="1" applyBorder="1" applyAlignment="1">
      <alignment horizontal="center" vertical="center"/>
    </xf>
    <xf numFmtId="0" fontId="2" fillId="0" borderId="24" xfId="7" applyFont="1" applyBorder="1" applyAlignment="1">
      <alignment horizontal="center" vertical="center"/>
    </xf>
    <xf numFmtId="0" fontId="2" fillId="0" borderId="14" xfId="7" applyFont="1" applyBorder="1" applyAlignment="1">
      <alignment horizontal="center" vertical="center"/>
    </xf>
    <xf numFmtId="0" fontId="2" fillId="0" borderId="25" xfId="7" applyFont="1" applyBorder="1" applyAlignment="1">
      <alignment horizontal="center" vertical="center"/>
    </xf>
    <xf numFmtId="3" fontId="2" fillId="0" borderId="16" xfId="7" applyNumberFormat="1" applyFont="1" applyBorder="1" applyAlignment="1">
      <alignment horizontal="center" vertical="center"/>
    </xf>
    <xf numFmtId="3" fontId="2" fillId="0" borderId="17" xfId="7" applyNumberFormat="1" applyFont="1" applyBorder="1" applyAlignment="1">
      <alignment horizontal="center" vertical="center"/>
    </xf>
    <xf numFmtId="3" fontId="2" fillId="0" borderId="18" xfId="7" applyNumberFormat="1" applyFont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0" fontId="13" fillId="0" borderId="14" xfId="7" applyFont="1" applyBorder="1" applyAlignment="1">
      <alignment horizontal="right" vertical="center"/>
    </xf>
    <xf numFmtId="3" fontId="2" fillId="12" borderId="19" xfId="7" applyNumberFormat="1" applyFont="1" applyFill="1" applyBorder="1" applyAlignment="1">
      <alignment horizontal="center" vertical="center" wrapText="1"/>
    </xf>
    <xf numFmtId="3" fontId="2" fillId="12" borderId="21" xfId="7" applyNumberFormat="1" applyFont="1" applyFill="1" applyBorder="1" applyAlignment="1">
      <alignment horizontal="center" vertical="center" wrapText="1"/>
    </xf>
    <xf numFmtId="3" fontId="2" fillId="12" borderId="22" xfId="7" applyNumberFormat="1" applyFont="1" applyFill="1" applyBorder="1" applyAlignment="1">
      <alignment horizontal="center" vertical="center" wrapText="1"/>
    </xf>
    <xf numFmtId="3" fontId="2" fillId="12" borderId="23" xfId="7" applyNumberFormat="1" applyFont="1" applyFill="1" applyBorder="1" applyAlignment="1">
      <alignment horizontal="center" vertical="center" wrapText="1"/>
    </xf>
    <xf numFmtId="3" fontId="2" fillId="12" borderId="24" xfId="7" applyNumberFormat="1" applyFont="1" applyFill="1" applyBorder="1" applyAlignment="1">
      <alignment horizontal="center" vertical="center" wrapText="1"/>
    </xf>
    <xf numFmtId="3" fontId="2" fillId="12" borderId="25" xfId="7" applyNumberFormat="1" applyFont="1" applyFill="1" applyBorder="1" applyAlignment="1">
      <alignment horizontal="center" vertical="center" wrapText="1"/>
    </xf>
    <xf numFmtId="0" fontId="2" fillId="3" borderId="15" xfId="7" applyFont="1" applyFill="1" applyBorder="1" applyAlignment="1">
      <alignment horizontal="center" vertical="center"/>
    </xf>
    <xf numFmtId="0" fontId="2" fillId="0" borderId="26" xfId="8" applyBorder="1" applyAlignment="1">
      <alignment horizontal="center" vertical="center"/>
    </xf>
    <xf numFmtId="0" fontId="2" fillId="0" borderId="27" xfId="8" applyBorder="1" applyAlignment="1">
      <alignment horizontal="center" vertical="center"/>
    </xf>
    <xf numFmtId="4" fontId="2" fillId="0" borderId="26" xfId="7" applyNumberFormat="1" applyFont="1" applyBorder="1" applyAlignment="1">
      <alignment horizontal="center" vertical="center"/>
    </xf>
    <xf numFmtId="4" fontId="2" fillId="0" borderId="27" xfId="7" applyNumberFormat="1" applyFont="1" applyBorder="1" applyAlignment="1">
      <alignment horizontal="center" vertical="center"/>
    </xf>
    <xf numFmtId="3" fontId="2" fillId="0" borderId="15" xfId="7" applyNumberFormat="1" applyFont="1" applyBorder="1" applyAlignment="1">
      <alignment horizontal="center" vertical="center"/>
    </xf>
    <xf numFmtId="3" fontId="16" fillId="0" borderId="15" xfId="7" applyNumberFormat="1" applyFont="1" applyBorder="1" applyAlignment="1">
      <alignment horizontal="center" vertical="center"/>
    </xf>
    <xf numFmtId="0" fontId="2" fillId="0" borderId="26" xfId="7" applyFont="1" applyBorder="1" applyAlignment="1">
      <alignment horizontal="center" vertical="center"/>
    </xf>
    <xf numFmtId="0" fontId="2" fillId="0" borderId="27" xfId="7" applyFont="1" applyBorder="1" applyAlignment="1">
      <alignment horizontal="center" vertical="center"/>
    </xf>
    <xf numFmtId="17" fontId="13" fillId="0" borderId="0" xfId="7" applyNumberFormat="1" applyFont="1" applyAlignment="1">
      <alignment horizontal="right" vertical="center"/>
    </xf>
    <xf numFmtId="0" fontId="2" fillId="0" borderId="15" xfId="7" applyFont="1" applyBorder="1" applyAlignment="1">
      <alignment horizontal="right" vertical="center"/>
    </xf>
    <xf numFmtId="0" fontId="2" fillId="12" borderId="16" xfId="7" applyFont="1" applyFill="1" applyBorder="1" applyAlignment="1">
      <alignment horizontal="center" vertical="center" wrapText="1"/>
    </xf>
    <xf numFmtId="0" fontId="2" fillId="12" borderId="18" xfId="7" applyFont="1" applyFill="1" applyBorder="1" applyAlignment="1">
      <alignment horizontal="center" vertical="center" wrapText="1"/>
    </xf>
    <xf numFmtId="0" fontId="18" fillId="14" borderId="29" xfId="0" applyFont="1" applyFill="1" applyBorder="1" applyAlignment="1">
      <alignment horizontal="center" vertical="center"/>
    </xf>
    <xf numFmtId="0" fontId="18" fillId="14" borderId="30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4" fontId="17" fillId="2" borderId="0" xfId="0" applyNumberFormat="1" applyFont="1" applyFill="1" applyAlignment="1">
      <alignment horizontal="center"/>
    </xf>
    <xf numFmtId="0" fontId="18" fillId="14" borderId="29" xfId="0" applyFont="1" applyFill="1" applyBorder="1" applyAlignment="1">
      <alignment horizontal="center" vertical="center" wrapText="1"/>
    </xf>
    <xf numFmtId="0" fontId="30" fillId="0" borderId="0" xfId="8" applyFont="1" applyAlignment="1">
      <alignment horizontal="center" vertical="center"/>
    </xf>
    <xf numFmtId="17" fontId="30" fillId="0" borderId="0" xfId="8" applyNumberFormat="1" applyFont="1" applyAlignment="1">
      <alignment horizontal="center" vertical="center"/>
    </xf>
    <xf numFmtId="0" fontId="32" fillId="0" borderId="0" xfId="8" applyFont="1" applyAlignment="1">
      <alignment horizontal="left" vertical="center"/>
    </xf>
    <xf numFmtId="0" fontId="32" fillId="0" borderId="0" xfId="8" applyFont="1" applyAlignment="1">
      <alignment horizontal="left"/>
    </xf>
    <xf numFmtId="37" fontId="5" fillId="4" borderId="6" xfId="1" applyNumberFormat="1" applyFont="1" applyFill="1" applyBorder="1" applyAlignment="1">
      <alignment horizontal="center" vertical="center"/>
    </xf>
    <xf numFmtId="37" fontId="5" fillId="4" borderId="7" xfId="1" applyNumberFormat="1" applyFont="1" applyFill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3 2 2 3" xfId="5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4 2" xfId="8" xr:uid="{00000000-0005-0000-0000-000007000000}"/>
    <cellStyle name="Normal 5" xfId="7" xr:uid="{00000000-0005-0000-0000-000008000000}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6"/>
  <sheetViews>
    <sheetView showGridLines="0" tabSelected="1" view="pageBreakPreview" zoomScale="90" zoomScaleNormal="90" zoomScaleSheetLayoutView="90" workbookViewId="0">
      <pane xSplit="11" topLeftCell="V1" activePane="topRight" state="frozen"/>
      <selection pane="topRight" activeCell="B11" sqref="B11"/>
    </sheetView>
  </sheetViews>
  <sheetFormatPr defaultColWidth="9.140625" defaultRowHeight="15.75"/>
  <cols>
    <col min="1" max="1" width="2.85546875" style="3" customWidth="1"/>
    <col min="2" max="2" width="8.28515625" style="2" customWidth="1"/>
    <col min="3" max="3" width="10.140625" style="2" bestFit="1" customWidth="1"/>
    <col min="4" max="4" width="30" style="3" customWidth="1"/>
    <col min="5" max="5" width="8.28515625" style="3" bestFit="1" customWidth="1"/>
    <col min="6" max="6" width="12.85546875" style="3" customWidth="1"/>
    <col min="7" max="7" width="17.85546875" style="3" bestFit="1" customWidth="1"/>
    <col min="8" max="8" width="12.28515625" style="4" customWidth="1"/>
    <col min="9" max="9" width="10.5703125" style="4" customWidth="1"/>
    <col min="10" max="10" width="17" style="4" bestFit="1" customWidth="1"/>
    <col min="11" max="11" width="15.85546875" style="4" bestFit="1" customWidth="1"/>
    <col min="12" max="12" width="10.7109375" style="4" customWidth="1"/>
    <col min="13" max="13" width="15.85546875" style="4" bestFit="1" customWidth="1"/>
    <col min="14" max="14" width="21.7109375" style="4" bestFit="1" customWidth="1"/>
    <col min="15" max="16" width="21.7109375" style="4" hidden="1" customWidth="1"/>
    <col min="17" max="17" width="14.7109375" style="4" bestFit="1" customWidth="1"/>
    <col min="18" max="18" width="16.28515625" style="4" bestFit="1" customWidth="1"/>
    <col min="19" max="19" width="16.7109375" style="4" bestFit="1" customWidth="1"/>
    <col min="20" max="20" width="14.7109375" style="4" bestFit="1" customWidth="1"/>
    <col min="21" max="21" width="23" style="4" bestFit="1" customWidth="1"/>
    <col min="22" max="22" width="10.5703125" style="4" bestFit="1" customWidth="1"/>
    <col min="23" max="23" width="21.7109375" style="4" bestFit="1" customWidth="1"/>
    <col min="24" max="24" width="15.85546875" style="4" bestFit="1" customWidth="1"/>
    <col min="25" max="25" width="18.5703125" style="4" bestFit="1" customWidth="1"/>
    <col min="26" max="26" width="15.85546875" style="4" bestFit="1" customWidth="1"/>
    <col min="27" max="27" width="15.28515625" style="5" bestFit="1" customWidth="1"/>
    <col min="28" max="28" width="17" style="4" bestFit="1" customWidth="1"/>
    <col min="29" max="30" width="10.5703125" style="4" customWidth="1"/>
    <col min="31" max="16384" width="9.140625" style="3"/>
  </cols>
  <sheetData>
    <row r="1" spans="2:30">
      <c r="B1" s="1" t="s">
        <v>3</v>
      </c>
      <c r="AB1" s="155"/>
      <c r="AC1" s="156"/>
    </row>
    <row r="2" spans="2:30">
      <c r="B2" s="6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228"/>
      <c r="AC2" s="229"/>
      <c r="AD2" s="7"/>
    </row>
    <row r="3" spans="2:30">
      <c r="B3" s="9" t="s">
        <v>71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7"/>
    </row>
    <row r="4" spans="2:30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57"/>
      <c r="R4" s="157"/>
      <c r="S4" s="33"/>
      <c r="T4" s="33"/>
      <c r="U4" s="10"/>
      <c r="V4" s="10"/>
      <c r="W4" s="10"/>
      <c r="X4" s="10"/>
      <c r="Y4" s="10"/>
      <c r="Z4" s="3"/>
      <c r="AB4" s="3"/>
      <c r="AC4" s="3"/>
      <c r="AD4" s="3"/>
    </row>
    <row r="5" spans="2:30" ht="15.75" customHeight="1">
      <c r="B5" s="124" t="s">
        <v>0</v>
      </c>
      <c r="C5" s="124" t="s">
        <v>1</v>
      </c>
      <c r="D5" s="126" t="s">
        <v>23</v>
      </c>
      <c r="E5" s="128" t="s">
        <v>31</v>
      </c>
      <c r="F5" s="129" t="s">
        <v>65</v>
      </c>
      <c r="G5" s="130"/>
      <c r="H5" s="129" t="s">
        <v>32</v>
      </c>
      <c r="I5" s="129" t="s">
        <v>24</v>
      </c>
      <c r="J5" s="130"/>
      <c r="K5" s="146" t="s">
        <v>11</v>
      </c>
      <c r="L5" s="146"/>
      <c r="M5" s="146"/>
      <c r="N5" s="147" t="s">
        <v>25</v>
      </c>
      <c r="O5" s="129" t="s">
        <v>36</v>
      </c>
      <c r="P5" s="154"/>
      <c r="Q5" s="154"/>
      <c r="R5" s="149" t="s">
        <v>33</v>
      </c>
      <c r="S5" s="149"/>
      <c r="T5" s="150"/>
      <c r="U5" s="158" t="s">
        <v>19</v>
      </c>
      <c r="V5" s="158"/>
      <c r="W5" s="158"/>
      <c r="X5" s="158"/>
      <c r="Y5" s="158"/>
      <c r="Z5" s="158"/>
      <c r="AA5" s="158"/>
      <c r="AB5" s="159" t="s">
        <v>8</v>
      </c>
      <c r="AC5" s="160"/>
      <c r="AD5" s="11"/>
    </row>
    <row r="6" spans="2:30" ht="15.75" customHeight="1">
      <c r="B6" s="124"/>
      <c r="C6" s="124"/>
      <c r="D6" s="127"/>
      <c r="E6" s="128"/>
      <c r="F6" s="131"/>
      <c r="G6" s="132"/>
      <c r="H6" s="131"/>
      <c r="I6" s="131"/>
      <c r="J6" s="132"/>
      <c r="K6" s="146" t="s">
        <v>14</v>
      </c>
      <c r="L6" s="146" t="s">
        <v>16</v>
      </c>
      <c r="M6" s="146" t="s">
        <v>13</v>
      </c>
      <c r="N6" s="148"/>
      <c r="O6" s="152" t="s">
        <v>120</v>
      </c>
      <c r="P6" s="152" t="s">
        <v>121</v>
      </c>
      <c r="Q6" s="152" t="s">
        <v>17</v>
      </c>
      <c r="R6" s="147" t="s">
        <v>108</v>
      </c>
      <c r="S6" s="147" t="s">
        <v>34</v>
      </c>
      <c r="T6" s="147" t="s">
        <v>35</v>
      </c>
      <c r="U6" s="152" t="s">
        <v>7</v>
      </c>
      <c r="V6" s="152" t="s">
        <v>9</v>
      </c>
      <c r="W6" s="163" t="s">
        <v>18</v>
      </c>
      <c r="X6" s="164"/>
      <c r="Y6" s="167" t="s">
        <v>20</v>
      </c>
      <c r="Z6" s="168"/>
      <c r="AA6" s="171" t="s">
        <v>12</v>
      </c>
      <c r="AB6" s="161"/>
      <c r="AC6" s="162"/>
      <c r="AD6" s="137"/>
    </row>
    <row r="7" spans="2:30">
      <c r="B7" s="124"/>
      <c r="C7" s="124"/>
      <c r="D7" s="127"/>
      <c r="E7" s="128"/>
      <c r="F7" s="133" t="s">
        <v>4</v>
      </c>
      <c r="G7" s="135" t="s">
        <v>15</v>
      </c>
      <c r="H7" s="133" t="s">
        <v>26</v>
      </c>
      <c r="I7" s="133" t="s">
        <v>4</v>
      </c>
      <c r="J7" s="135" t="s">
        <v>15</v>
      </c>
      <c r="K7" s="146"/>
      <c r="L7" s="146"/>
      <c r="M7" s="146"/>
      <c r="N7" s="148"/>
      <c r="O7" s="152"/>
      <c r="P7" s="152"/>
      <c r="Q7" s="152"/>
      <c r="R7" s="148"/>
      <c r="S7" s="148"/>
      <c r="T7" s="148"/>
      <c r="U7" s="152"/>
      <c r="V7" s="152"/>
      <c r="W7" s="165"/>
      <c r="X7" s="166"/>
      <c r="Y7" s="169"/>
      <c r="Z7" s="170"/>
      <c r="AA7" s="171"/>
      <c r="AB7" s="144" t="s">
        <v>10</v>
      </c>
      <c r="AC7" s="138" t="s">
        <v>21</v>
      </c>
      <c r="AD7" s="137"/>
    </row>
    <row r="8" spans="2:30">
      <c r="B8" s="124"/>
      <c r="C8" s="124"/>
      <c r="D8" s="127"/>
      <c r="E8" s="128"/>
      <c r="F8" s="134"/>
      <c r="G8" s="136"/>
      <c r="H8" s="134"/>
      <c r="I8" s="134"/>
      <c r="J8" s="136"/>
      <c r="K8" s="146"/>
      <c r="L8" s="146"/>
      <c r="M8" s="146"/>
      <c r="N8" s="148"/>
      <c r="O8" s="152"/>
      <c r="P8" s="152"/>
      <c r="Q8" s="152"/>
      <c r="R8" s="148"/>
      <c r="S8" s="148"/>
      <c r="T8" s="148"/>
      <c r="U8" s="152"/>
      <c r="V8" s="152"/>
      <c r="W8" s="163" t="s">
        <v>6</v>
      </c>
      <c r="X8" s="140" t="s">
        <v>5</v>
      </c>
      <c r="Y8" s="142" t="s">
        <v>6</v>
      </c>
      <c r="Z8" s="142" t="s">
        <v>5</v>
      </c>
      <c r="AA8" s="171"/>
      <c r="AB8" s="145"/>
      <c r="AC8" s="139"/>
      <c r="AD8" s="137"/>
    </row>
    <row r="9" spans="2:30">
      <c r="B9" s="125"/>
      <c r="C9" s="125"/>
      <c r="D9" s="127"/>
      <c r="E9" s="126"/>
      <c r="F9" s="134"/>
      <c r="G9" s="136"/>
      <c r="H9" s="134"/>
      <c r="I9" s="134"/>
      <c r="J9" s="136"/>
      <c r="K9" s="151"/>
      <c r="L9" s="151"/>
      <c r="M9" s="151"/>
      <c r="N9" s="148"/>
      <c r="O9" s="153"/>
      <c r="P9" s="153"/>
      <c r="Q9" s="153"/>
      <c r="R9" s="148"/>
      <c r="S9" s="148"/>
      <c r="T9" s="148"/>
      <c r="U9" s="153"/>
      <c r="V9" s="153"/>
      <c r="W9" s="173"/>
      <c r="X9" s="141"/>
      <c r="Y9" s="143"/>
      <c r="Z9" s="143"/>
      <c r="AA9" s="172"/>
      <c r="AB9" s="145"/>
      <c r="AC9" s="139"/>
      <c r="AD9" s="137"/>
    </row>
    <row r="10" spans="2:30" s="12" customFormat="1" ht="17.25" customHeight="1">
      <c r="B10" s="38"/>
      <c r="C10" s="55">
        <v>1</v>
      </c>
      <c r="D10" s="122">
        <v>2</v>
      </c>
      <c r="E10" s="55">
        <v>3</v>
      </c>
      <c r="F10" s="55">
        <v>4</v>
      </c>
      <c r="G10" s="55">
        <v>5</v>
      </c>
      <c r="H10" s="55">
        <v>6</v>
      </c>
      <c r="I10" s="55">
        <v>7</v>
      </c>
      <c r="J10" s="55">
        <v>8</v>
      </c>
      <c r="K10" s="55">
        <v>9</v>
      </c>
      <c r="L10" s="55">
        <v>10</v>
      </c>
      <c r="M10" s="55">
        <v>11</v>
      </c>
      <c r="N10" s="55">
        <v>12</v>
      </c>
      <c r="O10" s="122"/>
      <c r="P10" s="122"/>
      <c r="Q10" s="55">
        <v>13</v>
      </c>
      <c r="R10" s="55">
        <v>14</v>
      </c>
      <c r="S10" s="55">
        <v>15</v>
      </c>
      <c r="T10" s="55">
        <v>16</v>
      </c>
      <c r="U10" s="55">
        <v>17</v>
      </c>
      <c r="V10" s="55">
        <v>18</v>
      </c>
      <c r="W10" s="55" t="s">
        <v>60</v>
      </c>
      <c r="X10" s="55">
        <v>20</v>
      </c>
      <c r="Y10" s="55" t="s">
        <v>61</v>
      </c>
      <c r="Z10" s="55">
        <v>22</v>
      </c>
      <c r="AA10" s="55" t="s">
        <v>62</v>
      </c>
      <c r="AB10" s="55" t="s">
        <v>63</v>
      </c>
      <c r="AC10" s="55">
        <v>25</v>
      </c>
    </row>
    <row r="11" spans="2:30" s="23" customFormat="1">
      <c r="B11" s="34"/>
      <c r="C11" s="13"/>
      <c r="D11" s="14"/>
      <c r="E11" s="15"/>
      <c r="F11" s="16"/>
      <c r="G11" s="32"/>
      <c r="H11" s="29"/>
      <c r="I11" s="35"/>
      <c r="J11" s="36"/>
      <c r="K11" s="17"/>
      <c r="L11" s="18"/>
      <c r="M11" s="19"/>
      <c r="N11" s="20"/>
      <c r="O11" s="20"/>
      <c r="P11" s="20"/>
      <c r="Q11" s="17"/>
      <c r="R11" s="17"/>
      <c r="S11" s="36"/>
      <c r="T11" s="36"/>
      <c r="U11" s="17"/>
      <c r="V11" s="17"/>
      <c r="W11" s="36"/>
      <c r="X11" s="17"/>
      <c r="Y11" s="36"/>
      <c r="Z11" s="17"/>
      <c r="AA11" s="17"/>
      <c r="AB11" s="37"/>
      <c r="AC11" s="21"/>
      <c r="AD11" s="22"/>
    </row>
    <row r="12" spans="2:30" s="23" customFormat="1">
      <c r="B12" s="34"/>
      <c r="C12" s="13"/>
      <c r="D12" s="14"/>
      <c r="E12" s="15"/>
      <c r="F12" s="16"/>
      <c r="G12" s="32"/>
      <c r="H12" s="29"/>
      <c r="I12" s="35"/>
      <c r="J12" s="36"/>
      <c r="K12" s="17"/>
      <c r="L12" s="18"/>
      <c r="M12" s="19"/>
      <c r="N12" s="20"/>
      <c r="O12" s="20"/>
      <c r="P12" s="20"/>
      <c r="Q12" s="17"/>
      <c r="R12" s="17"/>
      <c r="S12" s="36"/>
      <c r="T12" s="36"/>
      <c r="U12" s="17"/>
      <c r="V12" s="17"/>
      <c r="W12" s="36"/>
      <c r="X12" s="17"/>
      <c r="Y12" s="36"/>
      <c r="Z12" s="17"/>
      <c r="AA12" s="17"/>
      <c r="AB12" s="37"/>
      <c r="AC12" s="21"/>
      <c r="AD12" s="22"/>
    </row>
    <row r="13" spans="2:30" s="28" customFormat="1">
      <c r="B13" s="24"/>
      <c r="C13" s="24"/>
      <c r="D13" s="123" t="s">
        <v>2</v>
      </c>
      <c r="E13" s="24"/>
      <c r="F13" s="25">
        <f t="shared" ref="F13:AC13" si="0">SUM(F11:F12)</f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25">
        <f t="shared" si="0"/>
        <v>0</v>
      </c>
      <c r="K13" s="25">
        <f t="shared" si="0"/>
        <v>0</v>
      </c>
      <c r="L13" s="25">
        <f t="shared" si="0"/>
        <v>0</v>
      </c>
      <c r="M13" s="25">
        <f t="shared" si="0"/>
        <v>0</v>
      </c>
      <c r="N13" s="25">
        <f t="shared" si="0"/>
        <v>0</v>
      </c>
      <c r="O13" s="25"/>
      <c r="P13" s="25"/>
      <c r="Q13" s="25">
        <f t="shared" si="0"/>
        <v>0</v>
      </c>
      <c r="R13" s="25">
        <f t="shared" si="0"/>
        <v>0</v>
      </c>
      <c r="S13" s="25">
        <f t="shared" si="0"/>
        <v>0</v>
      </c>
      <c r="T13" s="25">
        <f t="shared" si="0"/>
        <v>0</v>
      </c>
      <c r="U13" s="25">
        <f t="shared" si="0"/>
        <v>0</v>
      </c>
      <c r="V13" s="25">
        <f t="shared" si="0"/>
        <v>0</v>
      </c>
      <c r="W13" s="25">
        <f t="shared" si="0"/>
        <v>0</v>
      </c>
      <c r="X13" s="25">
        <f t="shared" si="0"/>
        <v>0</v>
      </c>
      <c r="Y13" s="25">
        <f t="shared" si="0"/>
        <v>0</v>
      </c>
      <c r="Z13" s="25">
        <f t="shared" si="0"/>
        <v>0</v>
      </c>
      <c r="AA13" s="25">
        <f t="shared" si="0"/>
        <v>0</v>
      </c>
      <c r="AB13" s="25">
        <f t="shared" si="0"/>
        <v>0</v>
      </c>
      <c r="AC13" s="26">
        <f t="shared" si="0"/>
        <v>0</v>
      </c>
      <c r="AD13" s="27"/>
    </row>
    <row r="16" spans="2:30">
      <c r="C16" s="31"/>
      <c r="D16" s="30" t="s">
        <v>27</v>
      </c>
    </row>
  </sheetData>
  <autoFilter ref="B9:AD14" xr:uid="{00000000-0009-0000-0000-000000000000}">
    <filterColumn colId="2" showButton="0"/>
  </autoFilter>
  <mergeCells count="42">
    <mergeCell ref="O5:Q5"/>
    <mergeCell ref="O6:O9"/>
    <mergeCell ref="AB1:AC1"/>
    <mergeCell ref="Q4:R4"/>
    <mergeCell ref="U5:AA5"/>
    <mergeCell ref="AB5:AC6"/>
    <mergeCell ref="W6:X7"/>
    <mergeCell ref="Y6:Z7"/>
    <mergeCell ref="AA6:AA9"/>
    <mergeCell ref="W8:W9"/>
    <mergeCell ref="V6:V9"/>
    <mergeCell ref="U6:U9"/>
    <mergeCell ref="AB2:AC2"/>
    <mergeCell ref="H5:H6"/>
    <mergeCell ref="I5:J6"/>
    <mergeCell ref="K5:M5"/>
    <mergeCell ref="N5:N9"/>
    <mergeCell ref="R5:T5"/>
    <mergeCell ref="K6:K9"/>
    <mergeCell ref="Q6:Q9"/>
    <mergeCell ref="L6:L9"/>
    <mergeCell ref="M6:M9"/>
    <mergeCell ref="J7:J9"/>
    <mergeCell ref="H7:H9"/>
    <mergeCell ref="I7:I9"/>
    <mergeCell ref="T6:T9"/>
    <mergeCell ref="R6:R9"/>
    <mergeCell ref="S6:S9"/>
    <mergeCell ref="P6:P9"/>
    <mergeCell ref="AD6:AD9"/>
    <mergeCell ref="AC7:AC9"/>
    <mergeCell ref="X8:X9"/>
    <mergeCell ref="Y8:Y9"/>
    <mergeCell ref="Z8:Z9"/>
    <mergeCell ref="AB7:AB9"/>
    <mergeCell ref="B5:B9"/>
    <mergeCell ref="C5:C9"/>
    <mergeCell ref="D5:D9"/>
    <mergeCell ref="E5:E9"/>
    <mergeCell ref="F5:G6"/>
    <mergeCell ref="F7:F9"/>
    <mergeCell ref="G7:G9"/>
  </mergeCells>
  <pageMargins left="0.17" right="0.17" top="0.54" bottom="0.2" header="0.4" footer="0.2"/>
  <pageSetup paperSize="9" scale="3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view="pageBreakPreview" zoomScaleNormal="112" zoomScaleSheetLayoutView="100" workbookViewId="0">
      <selection activeCell="F10" sqref="F10"/>
    </sheetView>
  </sheetViews>
  <sheetFormatPr defaultColWidth="9.140625" defaultRowHeight="12.75"/>
  <cols>
    <col min="1" max="1" width="3.140625" style="39" customWidth="1"/>
    <col min="2" max="2" width="15.28515625" style="45" customWidth="1"/>
    <col min="3" max="3" width="9.140625" style="39" customWidth="1"/>
    <col min="4" max="4" width="9.140625" style="46" customWidth="1"/>
    <col min="5" max="5" width="12" style="39" customWidth="1"/>
    <col min="6" max="6" width="11" style="39" bestFit="1" customWidth="1"/>
    <col min="7" max="9" width="12" style="39" customWidth="1"/>
    <col min="10" max="13" width="9.140625" style="39"/>
    <col min="14" max="14" width="17.7109375" style="39" bestFit="1" customWidth="1"/>
    <col min="15" max="15" width="10.28515625" style="39" bestFit="1" customWidth="1"/>
    <col min="16" max="16" width="10.28515625" style="39" customWidth="1"/>
    <col min="17" max="17" width="13.140625" style="39" bestFit="1" customWidth="1"/>
    <col min="18" max="18" width="12.85546875" style="39" bestFit="1" customWidth="1"/>
    <col min="19" max="19" width="14" style="39" bestFit="1" customWidth="1"/>
    <col min="20" max="20" width="12.85546875" style="39" bestFit="1" customWidth="1"/>
    <col min="21" max="16384" width="9.140625" style="39"/>
  </cols>
  <sheetData>
    <row r="1" spans="1:20" ht="19.5" customHeight="1">
      <c r="A1" s="174" t="s">
        <v>37</v>
      </c>
      <c r="B1" s="174"/>
      <c r="C1" s="174"/>
      <c r="D1" s="174"/>
      <c r="E1" s="174"/>
      <c r="F1" s="174"/>
      <c r="G1" s="174"/>
      <c r="H1" s="174"/>
      <c r="I1" s="174"/>
    </row>
    <row r="2" spans="1:20" ht="19.5" customHeight="1">
      <c r="A2" s="175">
        <v>45839</v>
      </c>
      <c r="B2" s="175"/>
      <c r="C2" s="175"/>
      <c r="D2" s="175"/>
      <c r="E2" s="175"/>
      <c r="F2" s="175"/>
      <c r="G2" s="175"/>
      <c r="H2" s="175"/>
      <c r="I2" s="175"/>
      <c r="N2" s="39" t="s">
        <v>40</v>
      </c>
      <c r="Q2" s="41" t="s">
        <v>42</v>
      </c>
      <c r="R2" s="41" t="s">
        <v>43</v>
      </c>
      <c r="S2" s="41" t="s">
        <v>34</v>
      </c>
      <c r="T2" s="41" t="s">
        <v>35</v>
      </c>
    </row>
    <row r="3" spans="1:20" ht="19.5" customHeight="1">
      <c r="A3" s="176" t="s">
        <v>66</v>
      </c>
      <c r="B3" s="176"/>
      <c r="C3" s="176"/>
      <c r="D3" s="176"/>
      <c r="E3" s="176"/>
      <c r="F3" s="176"/>
      <c r="G3" s="176"/>
      <c r="H3" s="176"/>
      <c r="I3" s="176"/>
      <c r="J3" s="39">
        <v>25058</v>
      </c>
      <c r="N3" s="43" t="s">
        <v>28</v>
      </c>
      <c r="O3" s="56" t="e">
        <f>SUMIF(PIT!$E$11:$E$12,INS!N3,PIT!$F$11:$F$12)-PIT!#REF!</f>
        <v>#REF!</v>
      </c>
      <c r="Q3" s="56">
        <f>SUMIF(PIT!$E$11:$E$12,INS!N3,PIT!$Q$11:$Q$12)</f>
        <v>0</v>
      </c>
      <c r="R3" s="56">
        <f>SUMIF(PIT!$E$11:$E$12,INS!N3,PIT!$R$11:$R$12)</f>
        <v>0</v>
      </c>
      <c r="S3" s="56">
        <f>SUMIF(PIT!$E$11:$E$12,INS!N3,PIT!$S$11:$S$12)</f>
        <v>0</v>
      </c>
      <c r="T3" s="56">
        <f>SUMIF(PIT!$E$11:$E$12,INS!N3,PIT!$T$11:$T$12)</f>
        <v>0</v>
      </c>
    </row>
    <row r="4" spans="1:20" ht="13.5" customHeight="1">
      <c r="A4" s="177" t="s">
        <v>0</v>
      </c>
      <c r="B4" s="178" t="s">
        <v>39</v>
      </c>
      <c r="C4" s="177" t="s">
        <v>31</v>
      </c>
      <c r="D4" s="179" t="s">
        <v>40</v>
      </c>
      <c r="E4" s="178" t="s">
        <v>41</v>
      </c>
      <c r="F4" s="40" t="s">
        <v>36</v>
      </c>
      <c r="G4" s="180" t="s">
        <v>33</v>
      </c>
      <c r="H4" s="181"/>
      <c r="I4" s="182"/>
      <c r="N4" s="43" t="s">
        <v>29</v>
      </c>
      <c r="O4" s="56">
        <f>SUMIF(PIT!$E$11:$E$12,INS!N4,PIT!$F$11:$F$12)</f>
        <v>0</v>
      </c>
      <c r="Q4" s="56">
        <f>SUMIF(PIT!$E$11:$E$12,INS!N4,PIT!$Q$11:$Q$12)</f>
        <v>0</v>
      </c>
      <c r="R4" s="56">
        <f>SUMIF(PIT!$E$11:$E$12,INS!N4,PIT!$R$11:$R$12)</f>
        <v>0</v>
      </c>
      <c r="S4" s="56">
        <f>SUMIF(PIT!$E$11:$E$12,INS!N4,PIT!$S$11:$S$12)</f>
        <v>0</v>
      </c>
      <c r="T4" s="56">
        <f>SUMIF(PIT!$E$11:$E$12,INS!N4,PIT!$T$11:$T$12)</f>
        <v>0</v>
      </c>
    </row>
    <row r="5" spans="1:20" ht="26.25" customHeight="1">
      <c r="A5" s="177"/>
      <c r="B5" s="178"/>
      <c r="C5" s="177"/>
      <c r="D5" s="179"/>
      <c r="E5" s="178"/>
      <c r="F5" s="183" t="s">
        <v>42</v>
      </c>
      <c r="G5" s="183" t="s">
        <v>43</v>
      </c>
      <c r="H5" s="183" t="s">
        <v>34</v>
      </c>
      <c r="I5" s="183" t="s">
        <v>35</v>
      </c>
      <c r="N5" s="43" t="s">
        <v>30</v>
      </c>
      <c r="O5" s="56">
        <f>SUMIF(PIT!$E$11:$E$12,INS!N5,PIT!$F$11:$F$12)</f>
        <v>0</v>
      </c>
      <c r="Q5" s="56">
        <f>SUMIF(PIT!$E$11:$E$12,INS!N5,PIT!$Q$11:$Q$12)</f>
        <v>0</v>
      </c>
      <c r="R5" s="56">
        <f>SUMIF(PIT!$E$11:$E$12,INS!N5,PIT!$R$11:$R$12)</f>
        <v>0</v>
      </c>
      <c r="S5" s="56">
        <f>SUMIF(PIT!$E$11:$E$12,INS!N5,PIT!$S$11:$S$12)</f>
        <v>0</v>
      </c>
      <c r="T5" s="56">
        <f>SUMIF(PIT!$E$11:$E$12,INS!N5,PIT!$T$11:$T$12)</f>
        <v>0</v>
      </c>
    </row>
    <row r="6" spans="1:20" ht="13.5" customHeight="1">
      <c r="A6" s="177"/>
      <c r="B6" s="178"/>
      <c r="C6" s="177"/>
      <c r="D6" s="179"/>
      <c r="E6" s="178"/>
      <c r="F6" s="184"/>
      <c r="G6" s="184"/>
      <c r="H6" s="183"/>
      <c r="I6" s="183"/>
      <c r="N6" s="43" t="s">
        <v>64</v>
      </c>
      <c r="O6" s="56" t="e">
        <f>SUMIF(PIT!$E$11:$E$12,INS!N6,PIT!$F$11:$F$12)-PIT!#REF!</f>
        <v>#REF!</v>
      </c>
      <c r="Q6" s="56">
        <f>SUMIF(PIT!$E$11:$E$12,INS!N6,PIT!$Q$11:$Q$12)</f>
        <v>0</v>
      </c>
      <c r="R6" s="56">
        <f>SUMIF(PIT!$E$11:$E$12,INS!N6,PIT!$R$11:$R$12)</f>
        <v>0</v>
      </c>
      <c r="S6" s="56">
        <f>SUMIF(PIT!$E$11:$E$12,INS!N6,PIT!$S$11:$S$12)</f>
        <v>0</v>
      </c>
      <c r="T6" s="56">
        <f>SUMIF(PIT!$E$11:$E$12,INS!N6,PIT!$T$11:$T$12)</f>
        <v>0</v>
      </c>
    </row>
    <row r="7" spans="1:20" ht="21.75" customHeight="1">
      <c r="A7" s="41"/>
      <c r="B7" s="42"/>
      <c r="C7" s="43"/>
      <c r="D7" s="44"/>
      <c r="E7" s="44"/>
      <c r="F7" s="44"/>
      <c r="G7" s="44"/>
      <c r="H7" s="44"/>
      <c r="I7" s="44"/>
    </row>
    <row r="8" spans="1:20" ht="21.75" customHeight="1">
      <c r="A8" s="41"/>
      <c r="B8" s="42"/>
      <c r="C8" s="43"/>
      <c r="D8" s="44"/>
      <c r="E8" s="44"/>
      <c r="F8" s="44"/>
      <c r="G8" s="44"/>
      <c r="H8" s="44"/>
      <c r="I8" s="44"/>
    </row>
    <row r="9" spans="1:20" ht="21.75" customHeight="1">
      <c r="A9" s="186" t="s">
        <v>45</v>
      </c>
      <c r="B9" s="187"/>
      <c r="C9" s="187"/>
      <c r="D9" s="188"/>
      <c r="E9" s="41" t="s">
        <v>28</v>
      </c>
      <c r="F9" s="44" t="e">
        <f>SUM(#REF!)</f>
        <v>#REF!</v>
      </c>
      <c r="G9" s="195" t="e">
        <f>SUM(#REF!)</f>
        <v>#REF!</v>
      </c>
      <c r="H9" s="196"/>
      <c r="I9" s="197"/>
    </row>
    <row r="10" spans="1:20" ht="21.75" customHeight="1">
      <c r="A10" s="189"/>
      <c r="B10" s="190"/>
      <c r="C10" s="190"/>
      <c r="D10" s="191"/>
      <c r="E10" s="41" t="s">
        <v>29</v>
      </c>
      <c r="F10" s="44" t="e">
        <f>SUM(#REF!)</f>
        <v>#REF!</v>
      </c>
      <c r="G10" s="195" t="e">
        <f>SUM(#REF!)</f>
        <v>#REF!</v>
      </c>
      <c r="H10" s="196"/>
      <c r="I10" s="197"/>
    </row>
    <row r="11" spans="1:20" ht="21.75" customHeight="1">
      <c r="A11" s="189"/>
      <c r="B11" s="190"/>
      <c r="C11" s="190"/>
      <c r="D11" s="191"/>
      <c r="E11" s="41" t="s">
        <v>30</v>
      </c>
      <c r="F11" s="44">
        <f t="shared" ref="F11:F12" si="0">SUM(F7)</f>
        <v>0</v>
      </c>
      <c r="G11" s="195">
        <f t="shared" ref="G11:G12" si="1">SUM(G7:I7)</f>
        <v>0</v>
      </c>
      <c r="H11" s="196"/>
      <c r="I11" s="197"/>
    </row>
    <row r="12" spans="1:20" ht="21.75" customHeight="1">
      <c r="A12" s="189"/>
      <c r="B12" s="190"/>
      <c r="C12" s="190"/>
      <c r="D12" s="191"/>
      <c r="E12" s="41" t="s">
        <v>64</v>
      </c>
      <c r="F12" s="44">
        <f t="shared" si="0"/>
        <v>0</v>
      </c>
      <c r="G12" s="195">
        <f t="shared" si="1"/>
        <v>0</v>
      </c>
      <c r="H12" s="196"/>
      <c r="I12" s="197"/>
    </row>
    <row r="13" spans="1:20" ht="21.75" customHeight="1">
      <c r="A13" s="192"/>
      <c r="B13" s="193"/>
      <c r="C13" s="193"/>
      <c r="D13" s="194"/>
      <c r="E13" s="195" t="e">
        <f>SUM(F9:I12)</f>
        <v>#REF!</v>
      </c>
      <c r="F13" s="196"/>
      <c r="G13" s="196"/>
      <c r="H13" s="196"/>
      <c r="I13" s="197"/>
    </row>
    <row r="16" spans="1:20">
      <c r="A16" s="185" t="s">
        <v>46</v>
      </c>
      <c r="B16" s="185"/>
      <c r="C16" s="185"/>
      <c r="D16" s="47"/>
      <c r="E16" s="47"/>
      <c r="F16" s="48" t="s">
        <v>47</v>
      </c>
      <c r="I16" s="47" t="s">
        <v>48</v>
      </c>
    </row>
    <row r="17" spans="1:9">
      <c r="A17" s="48"/>
      <c r="B17" s="48"/>
      <c r="E17" s="47"/>
      <c r="F17" s="48"/>
      <c r="I17" s="47"/>
    </row>
    <row r="18" spans="1:9">
      <c r="A18" s="48"/>
      <c r="B18" s="48"/>
      <c r="E18" s="47"/>
      <c r="F18" s="48"/>
      <c r="I18" s="47"/>
    </row>
    <row r="19" spans="1:9">
      <c r="A19" s="48"/>
      <c r="B19" s="48"/>
      <c r="E19" s="47"/>
      <c r="F19" s="48"/>
      <c r="I19" s="47"/>
    </row>
    <row r="20" spans="1:9">
      <c r="A20" s="185" t="s">
        <v>49</v>
      </c>
      <c r="B20" s="185"/>
      <c r="C20" s="185"/>
      <c r="D20" s="47"/>
      <c r="E20" s="47"/>
      <c r="F20" s="48" t="s">
        <v>50</v>
      </c>
      <c r="I20" s="47" t="s">
        <v>51</v>
      </c>
    </row>
  </sheetData>
  <autoFilter ref="A6:F8" xr:uid="{00000000-0009-0000-0000-000001000000}"/>
  <dataConsolidate/>
  <mergeCells count="21">
    <mergeCell ref="A16:C16"/>
    <mergeCell ref="A20:C20"/>
    <mergeCell ref="G5:G6"/>
    <mergeCell ref="H5:H6"/>
    <mergeCell ref="I5:I6"/>
    <mergeCell ref="A9:D13"/>
    <mergeCell ref="G9:I9"/>
    <mergeCell ref="G10:I10"/>
    <mergeCell ref="E13:I13"/>
    <mergeCell ref="G11:I11"/>
    <mergeCell ref="G12:I12"/>
    <mergeCell ref="A1:I1"/>
    <mergeCell ref="A2:I2"/>
    <mergeCell ref="A3:I3"/>
    <mergeCell ref="A4:A6"/>
    <mergeCell ref="B4:B6"/>
    <mergeCell ref="C4:C6"/>
    <mergeCell ref="D4:D6"/>
    <mergeCell ref="E4:E6"/>
    <mergeCell ref="G4:I4"/>
    <mergeCell ref="F5:F6"/>
  </mergeCells>
  <printOptions horizontalCentered="1"/>
  <pageMargins left="0.51181102362204722" right="0.51181102362204722" top="0.98425196850393704" bottom="0.98425196850393704" header="0.51181102362204722" footer="0.51181102362204722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view="pageBreakPreview" zoomScaleNormal="112" zoomScaleSheetLayoutView="100" workbookViewId="0">
      <selection activeCell="H19" sqref="H19"/>
    </sheetView>
  </sheetViews>
  <sheetFormatPr defaultColWidth="9.140625" defaultRowHeight="12.75"/>
  <cols>
    <col min="1" max="1" width="3.140625" style="39" customWidth="1"/>
    <col min="2" max="2" width="15.28515625" style="45" customWidth="1"/>
    <col min="3" max="3" width="9.140625" style="39" customWidth="1"/>
    <col min="4" max="4" width="9.140625" style="46" customWidth="1"/>
    <col min="5" max="5" width="12" style="39" customWidth="1"/>
    <col min="6" max="6" width="11" style="39" bestFit="1" customWidth="1"/>
    <col min="7" max="9" width="12" style="39" customWidth="1"/>
    <col min="10" max="13" width="9.140625" style="39"/>
    <col min="14" max="14" width="17.7109375" style="39" bestFit="1" customWidth="1"/>
    <col min="15" max="15" width="10.28515625" style="39" bestFit="1" customWidth="1"/>
    <col min="16" max="16" width="10.28515625" style="39" customWidth="1"/>
    <col min="17" max="17" width="13.140625" style="39" bestFit="1" customWidth="1"/>
    <col min="18" max="18" width="12.85546875" style="39" bestFit="1" customWidth="1"/>
    <col min="19" max="19" width="14" style="39" bestFit="1" customWidth="1"/>
    <col min="20" max="20" width="12.85546875" style="39" bestFit="1" customWidth="1"/>
    <col min="21" max="16384" width="9.140625" style="39"/>
  </cols>
  <sheetData>
    <row r="1" spans="1:20" ht="19.5" customHeight="1">
      <c r="A1" s="174" t="s">
        <v>37</v>
      </c>
      <c r="B1" s="174"/>
      <c r="C1" s="174"/>
      <c r="D1" s="174"/>
      <c r="E1" s="174"/>
      <c r="F1" s="174"/>
      <c r="G1" s="174"/>
      <c r="H1" s="174"/>
      <c r="I1" s="174"/>
    </row>
    <row r="2" spans="1:20" ht="19.5" customHeight="1">
      <c r="A2" s="175">
        <v>45839</v>
      </c>
      <c r="B2" s="175"/>
      <c r="C2" s="175"/>
      <c r="D2" s="175"/>
      <c r="E2" s="175"/>
      <c r="F2" s="175"/>
      <c r="G2" s="175"/>
      <c r="H2" s="175"/>
      <c r="I2" s="175"/>
      <c r="N2" s="39" t="s">
        <v>40</v>
      </c>
      <c r="Q2" s="41" t="s">
        <v>42</v>
      </c>
      <c r="R2" s="41" t="s">
        <v>43</v>
      </c>
      <c r="S2" s="41" t="s">
        <v>34</v>
      </c>
      <c r="T2" s="41" t="s">
        <v>35</v>
      </c>
    </row>
    <row r="3" spans="1:20" ht="19.5" customHeight="1">
      <c r="A3" s="176" t="s">
        <v>66</v>
      </c>
      <c r="B3" s="176"/>
      <c r="C3" s="176"/>
      <c r="D3" s="176"/>
      <c r="E3" s="176"/>
      <c r="F3" s="176"/>
      <c r="G3" s="176"/>
      <c r="H3" s="176"/>
      <c r="I3" s="176"/>
      <c r="J3" s="39">
        <v>25058</v>
      </c>
      <c r="N3" s="43" t="s">
        <v>28</v>
      </c>
      <c r="O3" s="56">
        <f>SUMIF(PIT!$E$11:$E$12,'INS (Dif)'!N3,PIT!$F$11:$F$12)</f>
        <v>0</v>
      </c>
      <c r="Q3" s="56">
        <f>SUMIF(PIT!$E$11:$E$12,'INS (Dif)'!N3,PIT!$Q$11:$Q$12)</f>
        <v>0</v>
      </c>
      <c r="R3" s="56">
        <f>SUMIF(PIT!$E$11:$E$12,'INS (Dif)'!N3,PIT!$R$11:$R$12)</f>
        <v>0</v>
      </c>
      <c r="S3" s="56">
        <f>SUMIF(PIT!$E$11:$E$12,'INS (Dif)'!N3,PIT!$S$11:$S$12)</f>
        <v>0</v>
      </c>
      <c r="T3" s="56">
        <f>SUMIF(PIT!$E$11:$E$12,'INS (Dif)'!N3,PIT!$T$11:$T$12)</f>
        <v>0</v>
      </c>
    </row>
    <row r="4" spans="1:20" ht="13.5" customHeight="1">
      <c r="A4" s="177" t="s">
        <v>0</v>
      </c>
      <c r="B4" s="178" t="s">
        <v>39</v>
      </c>
      <c r="C4" s="177" t="s">
        <v>31</v>
      </c>
      <c r="D4" s="179" t="s">
        <v>40</v>
      </c>
      <c r="E4" s="178" t="s">
        <v>41</v>
      </c>
      <c r="F4" s="40" t="s">
        <v>36</v>
      </c>
      <c r="G4" s="180" t="s">
        <v>33</v>
      </c>
      <c r="H4" s="181"/>
      <c r="I4" s="182"/>
      <c r="N4" s="43" t="s">
        <v>29</v>
      </c>
      <c r="O4" s="56">
        <f>SUMIF(PIT!$E$11:$E$12,'INS (Dif)'!N4,PIT!$F$11:$F$12)</f>
        <v>0</v>
      </c>
      <c r="Q4" s="56">
        <f>SUMIF(PIT!$E$11:$E$12,'INS (Dif)'!N4,PIT!$Q$11:$Q$12)</f>
        <v>0</v>
      </c>
      <c r="R4" s="56">
        <f>SUMIF(PIT!$E$11:$E$12,'INS (Dif)'!N4,PIT!$R$11:$R$12)</f>
        <v>0</v>
      </c>
      <c r="S4" s="56">
        <f>SUMIF(PIT!$E$11:$E$12,'INS (Dif)'!N4,PIT!$S$11:$S$12)</f>
        <v>0</v>
      </c>
      <c r="T4" s="56">
        <f>SUMIF(PIT!$E$11:$E$12,'INS (Dif)'!N4,PIT!$T$11:$T$12)</f>
        <v>0</v>
      </c>
    </row>
    <row r="5" spans="1:20" ht="26.25" customHeight="1">
      <c r="A5" s="177"/>
      <c r="B5" s="178"/>
      <c r="C5" s="177"/>
      <c r="D5" s="179"/>
      <c r="E5" s="178"/>
      <c r="F5" s="183" t="s">
        <v>42</v>
      </c>
      <c r="G5" s="183" t="s">
        <v>43</v>
      </c>
      <c r="H5" s="183" t="s">
        <v>34</v>
      </c>
      <c r="I5" s="183" t="s">
        <v>35</v>
      </c>
      <c r="N5" s="43" t="s">
        <v>30</v>
      </c>
      <c r="O5" s="56">
        <f>SUMIF(PIT!$E$11:$E$12,'INS (Dif)'!N5,PIT!$F$11:$F$12)</f>
        <v>0</v>
      </c>
      <c r="Q5" s="56">
        <f>SUMIF(PIT!$E$11:$E$12,'INS (Dif)'!N5,PIT!$Q$11:$Q$12)</f>
        <v>0</v>
      </c>
      <c r="R5" s="56">
        <f>SUMIF(PIT!$E$11:$E$12,'INS (Dif)'!N5,PIT!$R$11:$R$12)</f>
        <v>0</v>
      </c>
      <c r="S5" s="56">
        <f>SUMIF(PIT!$E$11:$E$12,'INS (Dif)'!N5,PIT!$S$11:$S$12)</f>
        <v>0</v>
      </c>
      <c r="T5" s="56">
        <f>SUMIF(PIT!$E$11:$E$12,'INS (Dif)'!N5,PIT!$T$11:$T$12)</f>
        <v>0</v>
      </c>
    </row>
    <row r="6" spans="1:20" ht="13.5" customHeight="1">
      <c r="A6" s="177"/>
      <c r="B6" s="178"/>
      <c r="C6" s="177"/>
      <c r="D6" s="179"/>
      <c r="E6" s="178"/>
      <c r="F6" s="184"/>
      <c r="G6" s="184"/>
      <c r="H6" s="183"/>
      <c r="I6" s="183"/>
      <c r="N6" s="43" t="s">
        <v>64</v>
      </c>
      <c r="O6" s="56">
        <f>SUMIF(PIT!$E$11:$E$12,'INS (Dif)'!N6,PIT!$F$11:$F$12)</f>
        <v>0</v>
      </c>
      <c r="Q6" s="56">
        <f>SUMIF(PIT!$E$11:$E$12,'INS (Dif)'!N6,PIT!$Q$11:$Q$12)</f>
        <v>0</v>
      </c>
      <c r="R6" s="56">
        <f>SUMIF(PIT!$E$11:$E$12,'INS (Dif)'!N6,PIT!$R$11:$R$12)</f>
        <v>0</v>
      </c>
      <c r="S6" s="56">
        <f>SUMIF(PIT!$E$11:$E$12,'INS (Dif)'!N6,PIT!$S$11:$S$12)</f>
        <v>0</v>
      </c>
      <c r="T6" s="56">
        <f>SUMIF(PIT!$E$11:$E$12,'INS (Dif)'!N6,PIT!$T$11:$T$12)</f>
        <v>0</v>
      </c>
    </row>
    <row r="7" spans="1:20" ht="21.75" customHeight="1">
      <c r="A7" s="41"/>
      <c r="B7" s="42"/>
      <c r="C7" s="43"/>
      <c r="D7" s="44"/>
      <c r="E7" s="44"/>
      <c r="F7" s="44"/>
      <c r="G7" s="44"/>
      <c r="H7" s="44"/>
      <c r="I7" s="44"/>
      <c r="N7" s="41" t="s">
        <v>45</v>
      </c>
      <c r="O7" s="58">
        <f>SUM(O3:O6)</f>
        <v>0</v>
      </c>
      <c r="P7" s="39" t="s">
        <v>45</v>
      </c>
      <c r="Q7" s="58">
        <f>SUM(Q3:Q6)</f>
        <v>0</v>
      </c>
      <c r="R7" s="58">
        <f t="shared" ref="R7:T7" si="0">SUM(R3:R6)</f>
        <v>0</v>
      </c>
      <c r="S7" s="58">
        <f t="shared" si="0"/>
        <v>0</v>
      </c>
      <c r="T7" s="58">
        <f t="shared" si="0"/>
        <v>0</v>
      </c>
    </row>
    <row r="8" spans="1:20" ht="21.75" customHeight="1">
      <c r="A8" s="41"/>
      <c r="B8" s="42"/>
      <c r="C8" s="43"/>
      <c r="D8" s="44"/>
      <c r="E8" s="44"/>
      <c r="F8" s="44"/>
      <c r="G8" s="44"/>
      <c r="H8" s="44"/>
      <c r="I8" s="44"/>
      <c r="Q8" s="57" t="s">
        <v>67</v>
      </c>
      <c r="R8" s="57">
        <f>Q7+R7+S7+T7</f>
        <v>0</v>
      </c>
    </row>
    <row r="9" spans="1:20" ht="21.75" customHeight="1">
      <c r="A9" s="186" t="s">
        <v>45</v>
      </c>
      <c r="B9" s="187"/>
      <c r="C9" s="187"/>
      <c r="D9" s="188"/>
      <c r="E9" s="41" t="s">
        <v>28</v>
      </c>
      <c r="F9" s="44">
        <f>SUM(F7)</f>
        <v>0</v>
      </c>
      <c r="G9" s="195">
        <f>SUM(G7:I7)</f>
        <v>0</v>
      </c>
      <c r="H9" s="196"/>
      <c r="I9" s="197"/>
    </row>
    <row r="10" spans="1:20" ht="21.75" customHeight="1">
      <c r="A10" s="189"/>
      <c r="B10" s="190"/>
      <c r="C10" s="190"/>
      <c r="D10" s="191"/>
      <c r="E10" s="41" t="s">
        <v>29</v>
      </c>
      <c r="F10" s="44">
        <f>SUM(F8)</f>
        <v>0</v>
      </c>
      <c r="G10" s="195">
        <f>SUM(G8:I8)</f>
        <v>0</v>
      </c>
      <c r="H10" s="196"/>
      <c r="I10" s="197"/>
    </row>
    <row r="11" spans="1:20" ht="21.75" customHeight="1">
      <c r="A11" s="189"/>
      <c r="B11" s="190"/>
      <c r="C11" s="190"/>
      <c r="D11" s="191"/>
      <c r="E11" s="41" t="s">
        <v>30</v>
      </c>
      <c r="F11" s="44" t="e">
        <f>SUM(#REF!)</f>
        <v>#REF!</v>
      </c>
      <c r="G11" s="195" t="e">
        <f>SUM(#REF!)</f>
        <v>#REF!</v>
      </c>
      <c r="H11" s="196"/>
      <c r="I11" s="197"/>
    </row>
    <row r="12" spans="1:20" ht="21.75" customHeight="1">
      <c r="A12" s="189"/>
      <c r="B12" s="190"/>
      <c r="C12" s="190"/>
      <c r="D12" s="191"/>
      <c r="E12" s="41" t="s">
        <v>64</v>
      </c>
      <c r="F12" s="44" t="e">
        <f>SUM(#REF!)</f>
        <v>#REF!</v>
      </c>
      <c r="G12" s="195" t="e">
        <f>SUM(#REF!)</f>
        <v>#REF!</v>
      </c>
      <c r="H12" s="196"/>
      <c r="I12" s="197"/>
    </row>
    <row r="13" spans="1:20" ht="21.75" customHeight="1">
      <c r="A13" s="189"/>
      <c r="B13" s="190"/>
      <c r="C13" s="190"/>
      <c r="D13" s="191"/>
      <c r="E13" s="195" t="e">
        <f>SUM(F9:I12)</f>
        <v>#REF!</v>
      </c>
      <c r="F13" s="196"/>
      <c r="G13" s="196"/>
      <c r="H13" s="196"/>
      <c r="I13" s="197"/>
    </row>
    <row r="14" spans="1:20" ht="21.75" customHeight="1">
      <c r="A14" s="198" t="s">
        <v>69</v>
      </c>
      <c r="B14" s="198"/>
      <c r="C14" s="198"/>
      <c r="D14" s="198"/>
      <c r="E14" s="195"/>
      <c r="F14" s="196"/>
      <c r="G14" s="196"/>
      <c r="H14" s="196"/>
      <c r="I14" s="197"/>
    </row>
    <row r="15" spans="1:20" ht="21.75" customHeight="1">
      <c r="A15" s="198" t="s">
        <v>70</v>
      </c>
      <c r="B15" s="198"/>
      <c r="C15" s="198"/>
      <c r="D15" s="198"/>
      <c r="E15" s="195" t="e">
        <f>E13-E14</f>
        <v>#REF!</v>
      </c>
      <c r="F15" s="196"/>
      <c r="G15" s="196"/>
      <c r="H15" s="196"/>
      <c r="I15" s="197"/>
    </row>
    <row r="16" spans="1:20" ht="21.75" customHeight="1">
      <c r="B16" s="39"/>
      <c r="D16" s="39"/>
      <c r="E16" s="46"/>
      <c r="F16" s="46"/>
      <c r="G16" s="46"/>
      <c r="H16" s="46"/>
      <c r="I16" s="46"/>
    </row>
    <row r="17" spans="1:9" ht="21.75" customHeight="1">
      <c r="B17" s="39"/>
      <c r="D17" s="39"/>
      <c r="E17" s="46"/>
      <c r="F17" s="46"/>
      <c r="G17" s="46"/>
      <c r="H17" s="46"/>
      <c r="I17" s="46"/>
    </row>
    <row r="20" spans="1:9">
      <c r="A20" s="185" t="s">
        <v>46</v>
      </c>
      <c r="B20" s="185"/>
      <c r="C20" s="185"/>
      <c r="D20" s="47"/>
      <c r="E20" s="47"/>
      <c r="F20" s="48" t="s">
        <v>47</v>
      </c>
      <c r="I20" s="47" t="s">
        <v>48</v>
      </c>
    </row>
    <row r="21" spans="1:9">
      <c r="A21" s="48"/>
      <c r="B21" s="48"/>
      <c r="E21" s="47"/>
      <c r="F21" s="48"/>
      <c r="I21" s="47"/>
    </row>
    <row r="22" spans="1:9">
      <c r="A22" s="48"/>
      <c r="B22" s="48"/>
      <c r="E22" s="47"/>
      <c r="F22" s="48"/>
      <c r="I22" s="47"/>
    </row>
    <row r="23" spans="1:9">
      <c r="A23" s="48"/>
      <c r="B23" s="48"/>
      <c r="E23" s="47"/>
      <c r="F23" s="48"/>
      <c r="I23" s="47"/>
    </row>
    <row r="24" spans="1:9">
      <c r="A24" s="185" t="s">
        <v>49</v>
      </c>
      <c r="B24" s="185"/>
      <c r="C24" s="185"/>
      <c r="D24" s="47"/>
      <c r="E24" s="47"/>
      <c r="F24" s="48" t="s">
        <v>50</v>
      </c>
      <c r="I24" s="47" t="s">
        <v>51</v>
      </c>
    </row>
  </sheetData>
  <autoFilter ref="A6:F8" xr:uid="{00000000-0009-0000-0000-000002000000}"/>
  <dataConsolidate/>
  <mergeCells count="25">
    <mergeCell ref="G9:I9"/>
    <mergeCell ref="G10:I10"/>
    <mergeCell ref="A20:C20"/>
    <mergeCell ref="A24:C24"/>
    <mergeCell ref="A9:D13"/>
    <mergeCell ref="A14:D14"/>
    <mergeCell ref="E14:I14"/>
    <mergeCell ref="A15:D15"/>
    <mergeCell ref="E15:I15"/>
    <mergeCell ref="G11:I11"/>
    <mergeCell ref="G12:I12"/>
    <mergeCell ref="E13:I13"/>
    <mergeCell ref="A1:I1"/>
    <mergeCell ref="A2:I2"/>
    <mergeCell ref="A3:I3"/>
    <mergeCell ref="A4:A6"/>
    <mergeCell ref="B4:B6"/>
    <mergeCell ref="C4:C6"/>
    <mergeCell ref="D4:D6"/>
    <mergeCell ref="E4:E6"/>
    <mergeCell ref="G4:I4"/>
    <mergeCell ref="F5:F6"/>
    <mergeCell ref="G5:G6"/>
    <mergeCell ref="H5:H6"/>
    <mergeCell ref="I5:I6"/>
  </mergeCells>
  <printOptions horizontalCentered="1"/>
  <pageMargins left="0.51181102362204722" right="0.51181102362204722" top="0.98425196850393704" bottom="0.98425196850393704" header="0.51181102362204722" footer="0.51181102362204722"/>
  <pageSetup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view="pageBreakPreview" zoomScaleNormal="112" zoomScaleSheetLayoutView="100" workbookViewId="0">
      <selection activeCell="G14" sqref="G14"/>
    </sheetView>
  </sheetViews>
  <sheetFormatPr defaultColWidth="9.140625" defaultRowHeight="12.75"/>
  <cols>
    <col min="1" max="1" width="3.140625" style="39" customWidth="1"/>
    <col min="2" max="2" width="11.85546875" style="45" bestFit="1" customWidth="1"/>
    <col min="3" max="4" width="6.140625" style="39" customWidth="1"/>
    <col min="5" max="5" width="8.85546875" style="46" customWidth="1"/>
    <col min="6" max="6" width="11.85546875" style="39" bestFit="1" customWidth="1"/>
    <col min="7" max="8" width="9.7109375" style="39" customWidth="1"/>
    <col min="9" max="9" width="10.140625" style="39" bestFit="1" customWidth="1"/>
    <col min="10" max="10" width="18.140625" style="39" customWidth="1"/>
    <col min="11" max="16384" width="9.140625" style="39"/>
  </cols>
  <sheetData>
    <row r="1" spans="1:11" ht="19.5" customHeight="1">
      <c r="A1" s="174" t="s">
        <v>37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1" ht="19.5" customHeight="1">
      <c r="A2" s="175">
        <v>45809</v>
      </c>
      <c r="B2" s="174"/>
      <c r="C2" s="174"/>
      <c r="D2" s="174"/>
      <c r="E2" s="174"/>
      <c r="F2" s="174"/>
      <c r="G2" s="174"/>
      <c r="H2" s="174"/>
      <c r="I2" s="174"/>
      <c r="J2" s="174"/>
    </row>
    <row r="3" spans="1:11" ht="19.5" customHeight="1">
      <c r="A3" s="176" t="s">
        <v>38</v>
      </c>
      <c r="B3" s="199"/>
      <c r="C3" s="199"/>
      <c r="D3" s="199"/>
      <c r="E3" s="199"/>
      <c r="F3" s="199"/>
      <c r="G3" s="199"/>
      <c r="H3" s="199"/>
      <c r="I3" s="199"/>
      <c r="J3" s="199"/>
      <c r="K3" s="39">
        <v>24342</v>
      </c>
    </row>
    <row r="4" spans="1:11" ht="13.5" customHeight="1">
      <c r="A4" s="177" t="s">
        <v>0</v>
      </c>
      <c r="B4" s="178" t="s">
        <v>39</v>
      </c>
      <c r="C4" s="177" t="s">
        <v>31</v>
      </c>
      <c r="D4" s="200" t="s">
        <v>40</v>
      </c>
      <c r="E4" s="201"/>
      <c r="F4" s="178" t="s">
        <v>41</v>
      </c>
      <c r="G4" s="180" t="s">
        <v>36</v>
      </c>
      <c r="H4" s="181"/>
      <c r="I4" s="206" t="s">
        <v>33</v>
      </c>
      <c r="J4" s="206"/>
    </row>
    <row r="5" spans="1:11" ht="26.25" customHeight="1">
      <c r="A5" s="177"/>
      <c r="B5" s="178"/>
      <c r="C5" s="177"/>
      <c r="D5" s="202"/>
      <c r="E5" s="203"/>
      <c r="F5" s="178"/>
      <c r="G5" s="183" t="s">
        <v>43</v>
      </c>
      <c r="H5" s="183" t="s">
        <v>42</v>
      </c>
      <c r="I5" s="183" t="s">
        <v>34</v>
      </c>
      <c r="J5" s="183" t="s">
        <v>35</v>
      </c>
    </row>
    <row r="6" spans="1:11" ht="13.5" customHeight="1">
      <c r="A6" s="177"/>
      <c r="B6" s="178"/>
      <c r="C6" s="177"/>
      <c r="D6" s="204"/>
      <c r="E6" s="205"/>
      <c r="F6" s="178"/>
      <c r="G6" s="184"/>
      <c r="H6" s="184"/>
      <c r="I6" s="183"/>
      <c r="J6" s="183"/>
    </row>
    <row r="7" spans="1:11" ht="21.75" customHeight="1">
      <c r="A7" s="213"/>
      <c r="B7" s="207"/>
      <c r="C7" s="209"/>
      <c r="D7" s="43"/>
      <c r="E7" s="44"/>
      <c r="F7" s="44"/>
      <c r="G7" s="44"/>
      <c r="H7" s="44"/>
      <c r="I7" s="44"/>
      <c r="J7" s="44"/>
    </row>
    <row r="8" spans="1:11" ht="21.75" customHeight="1">
      <c r="A8" s="214"/>
      <c r="B8" s="208"/>
      <c r="C8" s="210"/>
      <c r="D8" s="53"/>
      <c r="E8" s="54"/>
      <c r="F8" s="54"/>
      <c r="G8" s="54"/>
      <c r="H8" s="54"/>
      <c r="I8" s="54"/>
      <c r="J8" s="54"/>
    </row>
    <row r="9" spans="1:11" ht="21.75" customHeight="1">
      <c r="A9" s="41"/>
      <c r="B9" s="42"/>
      <c r="C9" s="43"/>
      <c r="D9" s="43"/>
      <c r="E9" s="44"/>
      <c r="F9" s="44"/>
      <c r="G9" s="44"/>
      <c r="H9" s="44"/>
      <c r="I9" s="44"/>
      <c r="J9" s="44"/>
    </row>
    <row r="10" spans="1:11" ht="21.75" customHeight="1">
      <c r="A10" s="198" t="s">
        <v>58</v>
      </c>
      <c r="B10" s="198"/>
      <c r="C10" s="198"/>
      <c r="D10" s="198"/>
      <c r="E10" s="44">
        <f>E7-E8</f>
        <v>0</v>
      </c>
      <c r="F10" s="44">
        <f t="shared" ref="F10:J10" si="0">F7-F8</f>
        <v>0</v>
      </c>
      <c r="G10" s="44">
        <f t="shared" si="0"/>
        <v>0</v>
      </c>
      <c r="H10" s="44">
        <f t="shared" si="0"/>
        <v>0</v>
      </c>
      <c r="I10" s="44">
        <f t="shared" si="0"/>
        <v>0</v>
      </c>
      <c r="J10" s="44">
        <f t="shared" si="0"/>
        <v>0</v>
      </c>
    </row>
    <row r="11" spans="1:11" ht="21.75" customHeight="1">
      <c r="A11" s="198"/>
      <c r="B11" s="198"/>
      <c r="C11" s="198"/>
      <c r="D11" s="198"/>
      <c r="E11" s="211" t="s">
        <v>59</v>
      </c>
      <c r="F11" s="211"/>
      <c r="G11" s="212">
        <f>SUM(G10:J10)</f>
        <v>0</v>
      </c>
      <c r="H11" s="212"/>
      <c r="I11" s="212"/>
      <c r="J11" s="212"/>
    </row>
    <row r="12" spans="1:11" ht="21.75" customHeight="1">
      <c r="F12" s="46"/>
    </row>
    <row r="13" spans="1:11" ht="21.75" customHeight="1"/>
    <row r="14" spans="1:11" ht="21.75" customHeight="1"/>
    <row r="15" spans="1:11" ht="21.75" customHeight="1"/>
    <row r="16" spans="1:11" ht="21.75" customHeight="1"/>
    <row r="17" ht="21.75" customHeight="1"/>
    <row r="18" ht="21.75" customHeight="1"/>
    <row r="19" ht="21.75" customHeight="1"/>
  </sheetData>
  <autoFilter ref="A6:F10" xr:uid="{00000000-0009-0000-0000-000003000000}"/>
  <dataConsolidate/>
  <mergeCells count="20">
    <mergeCell ref="B7:B8"/>
    <mergeCell ref="C7:C8"/>
    <mergeCell ref="A10:D11"/>
    <mergeCell ref="E11:F11"/>
    <mergeCell ref="G11:J11"/>
    <mergeCell ref="A7:A8"/>
    <mergeCell ref="A1:J1"/>
    <mergeCell ref="A2:J2"/>
    <mergeCell ref="A3:J3"/>
    <mergeCell ref="D4:E6"/>
    <mergeCell ref="F4:F6"/>
    <mergeCell ref="G4:H4"/>
    <mergeCell ref="I4:J4"/>
    <mergeCell ref="J5:J6"/>
    <mergeCell ref="G5:G6"/>
    <mergeCell ref="H5:H6"/>
    <mergeCell ref="I5:I6"/>
    <mergeCell ref="A4:A6"/>
    <mergeCell ref="B4:B6"/>
    <mergeCell ref="C4:C6"/>
  </mergeCells>
  <printOptions horizontalCentered="1"/>
  <pageMargins left="0.51181102362204722" right="0.51181102362204722" top="0.98425196850393704" bottom="0.98425196850393704" header="0.51181102362204722" footer="0.51181102362204722"/>
  <pageSetup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112" zoomScaleNormal="112" workbookViewId="0">
      <selection activeCell="J17" sqref="J17"/>
    </sheetView>
  </sheetViews>
  <sheetFormatPr defaultColWidth="9.140625" defaultRowHeight="12.75"/>
  <cols>
    <col min="1" max="1" width="3.140625" style="39" customWidth="1"/>
    <col min="2" max="2" width="14.7109375" style="45" bestFit="1" customWidth="1"/>
    <col min="3" max="3" width="8.85546875" style="39" customWidth="1"/>
    <col min="4" max="6" width="20.140625" style="39" customWidth="1"/>
    <col min="7" max="16384" width="9.140625" style="39"/>
  </cols>
  <sheetData>
    <row r="1" spans="1:7" ht="24" customHeight="1">
      <c r="A1" s="174" t="s">
        <v>52</v>
      </c>
      <c r="B1" s="174"/>
      <c r="C1" s="174"/>
      <c r="D1" s="174"/>
      <c r="E1" s="174"/>
      <c r="F1" s="174"/>
    </row>
    <row r="2" spans="1:7" ht="24" customHeight="1">
      <c r="A2" s="175">
        <v>45839</v>
      </c>
      <c r="B2" s="174"/>
      <c r="C2" s="174"/>
      <c r="D2" s="174"/>
      <c r="E2" s="174"/>
      <c r="F2" s="174"/>
    </row>
    <row r="3" spans="1:7" ht="19.5" customHeight="1">
      <c r="A3" s="215" t="s">
        <v>66</v>
      </c>
      <c r="B3" s="215"/>
      <c r="C3" s="215"/>
      <c r="D3" s="215"/>
      <c r="E3" s="215"/>
      <c r="F3" s="215"/>
      <c r="G3" s="39">
        <v>25058</v>
      </c>
    </row>
    <row r="4" spans="1:7" ht="33" customHeight="1">
      <c r="A4" s="49" t="s">
        <v>0</v>
      </c>
      <c r="B4" s="50" t="s">
        <v>53</v>
      </c>
      <c r="C4" s="49" t="s">
        <v>31</v>
      </c>
      <c r="D4" s="50" t="s">
        <v>54</v>
      </c>
      <c r="E4" s="50" t="s">
        <v>55</v>
      </c>
      <c r="F4" s="51" t="s">
        <v>56</v>
      </c>
    </row>
    <row r="5" spans="1:7" ht="33" customHeight="1">
      <c r="A5" s="41"/>
      <c r="B5" s="42"/>
      <c r="C5" s="43"/>
      <c r="D5" s="44"/>
      <c r="E5" s="44"/>
      <c r="F5" s="44"/>
    </row>
    <row r="6" spans="1:7" ht="33" customHeight="1">
      <c r="A6" s="41"/>
      <c r="B6" s="42"/>
      <c r="C6" s="43"/>
      <c r="D6" s="44"/>
      <c r="E6" s="44"/>
      <c r="F6" s="44"/>
    </row>
    <row r="7" spans="1:7" ht="33" customHeight="1">
      <c r="A7" s="216" t="s">
        <v>45</v>
      </c>
      <c r="B7" s="216"/>
      <c r="C7" s="216"/>
      <c r="D7" s="216"/>
      <c r="E7" s="216"/>
      <c r="F7" s="44">
        <f>SUM(F5:F6)</f>
        <v>0</v>
      </c>
    </row>
    <row r="8" spans="1:7" ht="33" customHeight="1">
      <c r="A8" s="216" t="s">
        <v>69</v>
      </c>
      <c r="B8" s="216"/>
      <c r="C8" s="216"/>
      <c r="D8" s="216"/>
      <c r="E8" s="216"/>
      <c r="F8" s="44"/>
    </row>
    <row r="9" spans="1:7" ht="33" customHeight="1">
      <c r="A9" s="216" t="s">
        <v>70</v>
      </c>
      <c r="B9" s="216"/>
      <c r="C9" s="216"/>
      <c r="D9" s="216"/>
      <c r="E9" s="216"/>
      <c r="F9" s="44"/>
    </row>
    <row r="12" spans="1:7">
      <c r="A12" s="185" t="s">
        <v>46</v>
      </c>
      <c r="B12" s="185"/>
      <c r="C12" s="185"/>
      <c r="D12" s="48"/>
      <c r="E12" s="48" t="s">
        <v>57</v>
      </c>
      <c r="F12" s="47" t="s">
        <v>48</v>
      </c>
      <c r="G12" s="52"/>
    </row>
    <row r="13" spans="1:7">
      <c r="A13" s="48"/>
      <c r="B13" s="48"/>
      <c r="E13" s="48"/>
      <c r="F13" s="47"/>
    </row>
    <row r="14" spans="1:7">
      <c r="A14" s="48"/>
      <c r="B14" s="48"/>
      <c r="E14" s="48"/>
      <c r="F14" s="47"/>
    </row>
    <row r="15" spans="1:7">
      <c r="A15" s="48"/>
      <c r="B15" s="48"/>
      <c r="E15" s="48"/>
      <c r="F15" s="47"/>
    </row>
    <row r="16" spans="1:7">
      <c r="A16" s="185" t="s">
        <v>49</v>
      </c>
      <c r="B16" s="185"/>
      <c r="C16" s="185"/>
      <c r="D16" s="48"/>
      <c r="E16" s="48" t="s">
        <v>50</v>
      </c>
      <c r="F16" s="47" t="s">
        <v>51</v>
      </c>
      <c r="G16" s="52"/>
    </row>
  </sheetData>
  <dataConsolidate/>
  <mergeCells count="8">
    <mergeCell ref="A16:C16"/>
    <mergeCell ref="A1:F1"/>
    <mergeCell ref="A2:F2"/>
    <mergeCell ref="A3:F3"/>
    <mergeCell ref="A7:E7"/>
    <mergeCell ref="A12:C12"/>
    <mergeCell ref="A8:E8"/>
    <mergeCell ref="A9:E9"/>
  </mergeCells>
  <printOptions horizontalCentered="1"/>
  <pageMargins left="0.5" right="0.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zoomScale="112" zoomScaleNormal="112" workbookViewId="0">
      <selection activeCell="F14" sqref="F14"/>
    </sheetView>
  </sheetViews>
  <sheetFormatPr defaultColWidth="9.140625" defaultRowHeight="12.75"/>
  <cols>
    <col min="1" max="1" width="3.140625" style="39" customWidth="1"/>
    <col min="2" max="2" width="14.7109375" style="45" bestFit="1" customWidth="1"/>
    <col min="3" max="4" width="8.85546875" style="39" customWidth="1"/>
    <col min="5" max="7" width="20.140625" style="39" customWidth="1"/>
    <col min="8" max="16384" width="9.140625" style="39"/>
  </cols>
  <sheetData>
    <row r="1" spans="1:8" ht="24" customHeight="1">
      <c r="A1" s="174" t="s">
        <v>52</v>
      </c>
      <c r="B1" s="174"/>
      <c r="C1" s="174"/>
      <c r="D1" s="174"/>
      <c r="E1" s="174"/>
      <c r="F1" s="174"/>
      <c r="G1" s="174"/>
    </row>
    <row r="2" spans="1:8" ht="24" customHeight="1">
      <c r="A2" s="175">
        <v>45809</v>
      </c>
      <c r="B2" s="174"/>
      <c r="C2" s="174"/>
      <c r="D2" s="174"/>
      <c r="E2" s="174"/>
      <c r="F2" s="174"/>
      <c r="G2" s="174"/>
    </row>
    <row r="3" spans="1:8" ht="19.5" customHeight="1">
      <c r="A3" s="215" t="s">
        <v>38</v>
      </c>
      <c r="B3" s="215"/>
      <c r="C3" s="215"/>
      <c r="D3" s="215"/>
      <c r="E3" s="215"/>
      <c r="F3" s="215"/>
      <c r="G3" s="215"/>
      <c r="H3" s="39">
        <v>24342</v>
      </c>
    </row>
    <row r="4" spans="1:8" ht="33" customHeight="1">
      <c r="A4" s="49" t="s">
        <v>0</v>
      </c>
      <c r="B4" s="50" t="s">
        <v>53</v>
      </c>
      <c r="C4" s="49" t="s">
        <v>31</v>
      </c>
      <c r="D4" s="217" t="s">
        <v>54</v>
      </c>
      <c r="E4" s="218"/>
      <c r="F4" s="50" t="s">
        <v>55</v>
      </c>
      <c r="G4" s="51" t="s">
        <v>56</v>
      </c>
    </row>
    <row r="5" spans="1:8" ht="33" customHeight="1">
      <c r="A5" s="213"/>
      <c r="B5" s="207"/>
      <c r="C5" s="209"/>
      <c r="D5" s="43"/>
      <c r="E5" s="44"/>
      <c r="F5" s="44"/>
      <c r="G5" s="44"/>
    </row>
    <row r="6" spans="1:8" ht="33" customHeight="1">
      <c r="A6" s="214"/>
      <c r="B6" s="208"/>
      <c r="C6" s="210"/>
      <c r="D6" s="53"/>
      <c r="E6" s="54"/>
      <c r="F6" s="54"/>
      <c r="G6" s="54"/>
    </row>
    <row r="7" spans="1:8" ht="33" customHeight="1">
      <c r="A7" s="41"/>
      <c r="B7" s="42"/>
      <c r="C7" s="43"/>
      <c r="D7" s="43"/>
      <c r="E7" s="44"/>
      <c r="F7" s="44"/>
      <c r="G7" s="44"/>
    </row>
    <row r="8" spans="1:8" ht="24.75" customHeight="1">
      <c r="A8" s="198" t="s">
        <v>58</v>
      </c>
      <c r="B8" s="198"/>
      <c r="C8" s="198"/>
      <c r="D8" s="198"/>
      <c r="E8" s="44">
        <f>E5-E6</f>
        <v>0</v>
      </c>
      <c r="F8" s="44">
        <f t="shared" ref="F8:G8" si="0">F5-F6</f>
        <v>0</v>
      </c>
      <c r="G8" s="44">
        <f t="shared" si="0"/>
        <v>0</v>
      </c>
    </row>
    <row r="9" spans="1:8" ht="24.75" customHeight="1">
      <c r="A9" s="198"/>
      <c r="B9" s="198"/>
      <c r="C9" s="198"/>
      <c r="D9" s="198"/>
      <c r="E9" s="195" t="s">
        <v>59</v>
      </c>
      <c r="F9" s="197"/>
      <c r="G9" s="44">
        <f>G8</f>
        <v>0</v>
      </c>
    </row>
  </sheetData>
  <dataConsolidate/>
  <mergeCells count="9">
    <mergeCell ref="A8:D9"/>
    <mergeCell ref="E9:F9"/>
    <mergeCell ref="A1:G1"/>
    <mergeCell ref="A2:G2"/>
    <mergeCell ref="A3:G3"/>
    <mergeCell ref="D4:E4"/>
    <mergeCell ref="A5:A6"/>
    <mergeCell ref="B5:B6"/>
    <mergeCell ref="C5:C6"/>
  </mergeCells>
  <printOptions horizontalCentered="1"/>
  <pageMargins left="0.5" right="0.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"/>
  <sheetViews>
    <sheetView workbookViewId="0">
      <selection activeCell="F13" sqref="F13"/>
    </sheetView>
  </sheetViews>
  <sheetFormatPr defaultColWidth="9.140625" defaultRowHeight="15"/>
  <cols>
    <col min="1" max="1" width="16.85546875" style="59" bestFit="1" customWidth="1"/>
    <col min="2" max="2" width="12.28515625" style="59" bestFit="1" customWidth="1"/>
    <col min="3" max="3" width="15.5703125" style="59" bestFit="1" customWidth="1"/>
    <col min="4" max="4" width="6.7109375" style="59" bestFit="1" customWidth="1"/>
    <col min="5" max="5" width="6" style="59" bestFit="1" customWidth="1"/>
    <col min="6" max="6" width="16.85546875" style="59" bestFit="1" customWidth="1"/>
    <col min="7" max="7" width="14" style="59" bestFit="1" customWidth="1"/>
    <col min="8" max="8" width="9" style="59" bestFit="1" customWidth="1"/>
    <col min="9" max="9" width="9.28515625" style="59" bestFit="1" customWidth="1"/>
    <col min="10" max="10" width="9.5703125" style="59" bestFit="1" customWidth="1"/>
    <col min="11" max="11" width="11.42578125" style="59" bestFit="1" customWidth="1"/>
    <col min="12" max="12" width="7.85546875" style="59" bestFit="1" customWidth="1"/>
    <col min="13" max="13" width="7.42578125" style="59" bestFit="1" customWidth="1"/>
    <col min="14" max="14" width="6.28515625" style="59" bestFit="1" customWidth="1"/>
    <col min="15" max="15" width="12.7109375" style="59" bestFit="1" customWidth="1"/>
    <col min="16" max="16" width="11.5703125" style="59" bestFit="1" customWidth="1"/>
    <col min="17" max="17" width="6.42578125" style="59" bestFit="1" customWidth="1"/>
    <col min="18" max="18" width="14" style="59" bestFit="1" customWidth="1"/>
    <col min="19" max="19" width="12.7109375" style="59" bestFit="1" customWidth="1"/>
    <col min="20" max="21" width="11.5703125" style="59" bestFit="1" customWidth="1"/>
    <col min="22" max="22" width="14" style="59" bestFit="1" customWidth="1"/>
    <col min="23" max="16384" width="9.140625" style="59"/>
  </cols>
  <sheetData>
    <row r="1" spans="1:22" ht="15.75" thickBot="1"/>
    <row r="2" spans="1:22" ht="31.5">
      <c r="A2" s="60" t="s">
        <v>72</v>
      </c>
      <c r="B2" s="61" t="s">
        <v>73</v>
      </c>
      <c r="C2" s="62" t="s">
        <v>74</v>
      </c>
      <c r="D2" s="62" t="s">
        <v>31</v>
      </c>
      <c r="E2" s="63" t="s">
        <v>75</v>
      </c>
      <c r="F2" s="64" t="s">
        <v>76</v>
      </c>
      <c r="G2" s="65" t="s">
        <v>77</v>
      </c>
      <c r="H2" s="219" t="s">
        <v>78</v>
      </c>
      <c r="I2" s="219"/>
      <c r="J2" s="219" t="s">
        <v>79</v>
      </c>
      <c r="K2" s="219"/>
      <c r="L2" s="223" t="s">
        <v>80</v>
      </c>
      <c r="M2" s="219"/>
      <c r="N2" s="219" t="s">
        <v>81</v>
      </c>
      <c r="O2" s="219"/>
      <c r="P2" s="219"/>
      <c r="Q2" s="219"/>
      <c r="R2" s="66" t="s">
        <v>82</v>
      </c>
      <c r="S2" s="219" t="s">
        <v>83</v>
      </c>
      <c r="T2" s="219"/>
      <c r="U2" s="220"/>
      <c r="V2" s="221"/>
    </row>
    <row r="3" spans="1:22" ht="15.75">
      <c r="A3" s="67" t="s">
        <v>84</v>
      </c>
      <c r="B3" s="68" t="s">
        <v>106</v>
      </c>
      <c r="C3" s="68" t="s">
        <v>107</v>
      </c>
      <c r="D3" s="69" t="s">
        <v>85</v>
      </c>
      <c r="E3" s="68" t="s">
        <v>86</v>
      </c>
      <c r="F3" s="70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2"/>
      <c r="V3" s="73"/>
    </row>
    <row r="4" spans="1:22" ht="63">
      <c r="A4" s="74" t="s">
        <v>87</v>
      </c>
      <c r="B4" s="75" t="s">
        <v>88</v>
      </c>
      <c r="C4" s="75" t="s">
        <v>89</v>
      </c>
      <c r="D4" s="75"/>
      <c r="E4" s="76" t="s">
        <v>90</v>
      </c>
      <c r="F4" s="77" t="s">
        <v>91</v>
      </c>
      <c r="G4" s="78" t="s">
        <v>91</v>
      </c>
      <c r="H4" s="79" t="s">
        <v>92</v>
      </c>
      <c r="I4" s="80" t="s">
        <v>93</v>
      </c>
      <c r="J4" s="81" t="s">
        <v>94</v>
      </c>
      <c r="K4" s="81" t="s">
        <v>36</v>
      </c>
      <c r="L4" s="82" t="s">
        <v>95</v>
      </c>
      <c r="M4" s="82" t="s">
        <v>96</v>
      </c>
      <c r="N4" s="83" t="s">
        <v>97</v>
      </c>
      <c r="O4" s="83" t="s">
        <v>98</v>
      </c>
      <c r="P4" s="84" t="s">
        <v>99</v>
      </c>
      <c r="Q4" s="85" t="s">
        <v>100</v>
      </c>
      <c r="R4" s="86" t="s">
        <v>101</v>
      </c>
      <c r="S4" s="87" t="s">
        <v>102</v>
      </c>
      <c r="T4" s="87" t="s">
        <v>103</v>
      </c>
      <c r="U4" s="87" t="s">
        <v>97</v>
      </c>
      <c r="V4" s="88" t="s">
        <v>104</v>
      </c>
    </row>
    <row r="5" spans="1:22" ht="15.75">
      <c r="A5" s="89"/>
      <c r="B5" s="90"/>
      <c r="C5" s="90"/>
      <c r="D5" s="90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3"/>
      <c r="S5" s="92"/>
      <c r="T5" s="92"/>
      <c r="U5" s="92"/>
      <c r="V5" s="94"/>
    </row>
    <row r="6" spans="1:22" ht="15.75">
      <c r="A6" s="89"/>
      <c r="B6" s="90"/>
      <c r="C6" s="90"/>
      <c r="D6" s="90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92"/>
      <c r="T6" s="92"/>
      <c r="U6" s="92"/>
      <c r="V6" s="94"/>
    </row>
    <row r="7" spans="1:22" ht="15.75">
      <c r="A7" s="222" t="s">
        <v>105</v>
      </c>
      <c r="B7" s="222"/>
      <c r="C7" s="222"/>
      <c r="D7" s="95"/>
      <c r="E7" s="96">
        <f t="shared" ref="E7:V7" si="0">SUM(E5:E6)</f>
        <v>0</v>
      </c>
      <c r="F7" s="97">
        <f t="shared" si="0"/>
        <v>0</v>
      </c>
      <c r="G7" s="97">
        <f t="shared" si="0"/>
        <v>0</v>
      </c>
      <c r="H7" s="97">
        <f t="shared" si="0"/>
        <v>0</v>
      </c>
      <c r="I7" s="97">
        <f t="shared" si="0"/>
        <v>0</v>
      </c>
      <c r="J7" s="97">
        <f t="shared" si="0"/>
        <v>0</v>
      </c>
      <c r="K7" s="97">
        <f t="shared" si="0"/>
        <v>0</v>
      </c>
      <c r="L7" s="97">
        <f t="shared" si="0"/>
        <v>0</v>
      </c>
      <c r="M7" s="97">
        <f t="shared" si="0"/>
        <v>0</v>
      </c>
      <c r="N7" s="97">
        <f t="shared" si="0"/>
        <v>0</v>
      </c>
      <c r="O7" s="97">
        <f t="shared" si="0"/>
        <v>0</v>
      </c>
      <c r="P7" s="97">
        <f t="shared" si="0"/>
        <v>0</v>
      </c>
      <c r="Q7" s="97">
        <f t="shared" si="0"/>
        <v>0</v>
      </c>
      <c r="R7" s="97">
        <f t="shared" si="0"/>
        <v>0</v>
      </c>
      <c r="S7" s="97">
        <f t="shared" si="0"/>
        <v>0</v>
      </c>
      <c r="T7" s="97">
        <f t="shared" si="0"/>
        <v>0</v>
      </c>
      <c r="U7" s="97">
        <f t="shared" si="0"/>
        <v>0</v>
      </c>
      <c r="V7" s="97">
        <f t="shared" si="0"/>
        <v>0</v>
      </c>
    </row>
  </sheetData>
  <mergeCells count="6">
    <mergeCell ref="S2:V2"/>
    <mergeCell ref="A7:C7"/>
    <mergeCell ref="H2:I2"/>
    <mergeCell ref="J2:K2"/>
    <mergeCell ref="L2:M2"/>
    <mergeCell ref="N2:Q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"/>
  <sheetViews>
    <sheetView view="pageBreakPreview" zoomScaleNormal="100" zoomScaleSheetLayoutView="100" workbookViewId="0">
      <selection activeCell="A5" sqref="A5:XFD6"/>
    </sheetView>
  </sheetViews>
  <sheetFormatPr defaultColWidth="9.140625" defaultRowHeight="15.75"/>
  <cols>
    <col min="1" max="1" width="3.42578125" style="99" bestFit="1" customWidth="1"/>
    <col min="2" max="2" width="39.140625" style="99" customWidth="1"/>
    <col min="3" max="3" width="21.5703125" style="98" customWidth="1"/>
    <col min="4" max="4" width="19.5703125" style="100" customWidth="1"/>
    <col min="5" max="5" width="9.140625" style="98"/>
    <col min="6" max="6" width="13.85546875" style="98" bestFit="1" customWidth="1"/>
    <col min="7" max="7" width="12.7109375" style="98" bestFit="1" customWidth="1"/>
    <col min="8" max="8" width="9.140625" style="98"/>
    <col min="9" max="9" width="10.140625" style="98" bestFit="1" customWidth="1"/>
    <col min="10" max="10" width="12.7109375" style="98" bestFit="1" customWidth="1"/>
    <col min="11" max="253" width="9.140625" style="98"/>
    <col min="254" max="254" width="15" style="98" customWidth="1"/>
    <col min="255" max="255" width="20" style="98" customWidth="1"/>
    <col min="256" max="256" width="16.42578125" style="98" customWidth="1"/>
    <col min="257" max="509" width="9.140625" style="98"/>
    <col min="510" max="510" width="15" style="98" customWidth="1"/>
    <col min="511" max="511" width="20" style="98" customWidth="1"/>
    <col min="512" max="512" width="16.42578125" style="98" customWidth="1"/>
    <col min="513" max="765" width="9.140625" style="98"/>
    <col min="766" max="766" width="15" style="98" customWidth="1"/>
    <col min="767" max="767" width="20" style="98" customWidth="1"/>
    <col min="768" max="768" width="16.42578125" style="98" customWidth="1"/>
    <col min="769" max="1021" width="9.140625" style="98"/>
    <col min="1022" max="1022" width="15" style="98" customWidth="1"/>
    <col min="1023" max="1023" width="20" style="98" customWidth="1"/>
    <col min="1024" max="1024" width="16.42578125" style="98" customWidth="1"/>
    <col min="1025" max="1277" width="9.140625" style="98"/>
    <col min="1278" max="1278" width="15" style="98" customWidth="1"/>
    <col min="1279" max="1279" width="20" style="98" customWidth="1"/>
    <col min="1280" max="1280" width="16.42578125" style="98" customWidth="1"/>
    <col min="1281" max="1533" width="9.140625" style="98"/>
    <col min="1534" max="1534" width="15" style="98" customWidth="1"/>
    <col min="1535" max="1535" width="20" style="98" customWidth="1"/>
    <col min="1536" max="1536" width="16.42578125" style="98" customWidth="1"/>
    <col min="1537" max="1789" width="9.140625" style="98"/>
    <col min="1790" max="1790" width="15" style="98" customWidth="1"/>
    <col min="1791" max="1791" width="20" style="98" customWidth="1"/>
    <col min="1792" max="1792" width="16.42578125" style="98" customWidth="1"/>
    <col min="1793" max="2045" width="9.140625" style="98"/>
    <col min="2046" max="2046" width="15" style="98" customWidth="1"/>
    <col min="2047" max="2047" width="20" style="98" customWidth="1"/>
    <col min="2048" max="2048" width="16.42578125" style="98" customWidth="1"/>
    <col min="2049" max="2301" width="9.140625" style="98"/>
    <col min="2302" max="2302" width="15" style="98" customWidth="1"/>
    <col min="2303" max="2303" width="20" style="98" customWidth="1"/>
    <col min="2304" max="2304" width="16.42578125" style="98" customWidth="1"/>
    <col min="2305" max="2557" width="9.140625" style="98"/>
    <col min="2558" max="2558" width="15" style="98" customWidth="1"/>
    <col min="2559" max="2559" width="20" style="98" customWidth="1"/>
    <col min="2560" max="2560" width="16.42578125" style="98" customWidth="1"/>
    <col min="2561" max="2813" width="9.140625" style="98"/>
    <col min="2814" max="2814" width="15" style="98" customWidth="1"/>
    <col min="2815" max="2815" width="20" style="98" customWidth="1"/>
    <col min="2816" max="2816" width="16.42578125" style="98" customWidth="1"/>
    <col min="2817" max="3069" width="9.140625" style="98"/>
    <col min="3070" max="3070" width="15" style="98" customWidth="1"/>
    <col min="3071" max="3071" width="20" style="98" customWidth="1"/>
    <col min="3072" max="3072" width="16.42578125" style="98" customWidth="1"/>
    <col min="3073" max="3325" width="9.140625" style="98"/>
    <col min="3326" max="3326" width="15" style="98" customWidth="1"/>
    <col min="3327" max="3327" width="20" style="98" customWidth="1"/>
    <col min="3328" max="3328" width="16.42578125" style="98" customWidth="1"/>
    <col min="3329" max="3581" width="9.140625" style="98"/>
    <col min="3582" max="3582" width="15" style="98" customWidth="1"/>
    <col min="3583" max="3583" width="20" style="98" customWidth="1"/>
    <col min="3584" max="3584" width="16.42578125" style="98" customWidth="1"/>
    <col min="3585" max="3837" width="9.140625" style="98"/>
    <col min="3838" max="3838" width="15" style="98" customWidth="1"/>
    <col min="3839" max="3839" width="20" style="98" customWidth="1"/>
    <col min="3840" max="3840" width="16.42578125" style="98" customWidth="1"/>
    <col min="3841" max="4093" width="9.140625" style="98"/>
    <col min="4094" max="4094" width="15" style="98" customWidth="1"/>
    <col min="4095" max="4095" width="20" style="98" customWidth="1"/>
    <col min="4096" max="4096" width="16.42578125" style="98" customWidth="1"/>
    <col min="4097" max="4349" width="9.140625" style="98"/>
    <col min="4350" max="4350" width="15" style="98" customWidth="1"/>
    <col min="4351" max="4351" width="20" style="98" customWidth="1"/>
    <col min="4352" max="4352" width="16.42578125" style="98" customWidth="1"/>
    <col min="4353" max="4605" width="9.140625" style="98"/>
    <col min="4606" max="4606" width="15" style="98" customWidth="1"/>
    <col min="4607" max="4607" width="20" style="98" customWidth="1"/>
    <col min="4608" max="4608" width="16.42578125" style="98" customWidth="1"/>
    <col min="4609" max="4861" width="9.140625" style="98"/>
    <col min="4862" max="4862" width="15" style="98" customWidth="1"/>
    <col min="4863" max="4863" width="20" style="98" customWidth="1"/>
    <col min="4864" max="4864" width="16.42578125" style="98" customWidth="1"/>
    <col min="4865" max="5117" width="9.140625" style="98"/>
    <col min="5118" max="5118" width="15" style="98" customWidth="1"/>
    <col min="5119" max="5119" width="20" style="98" customWidth="1"/>
    <col min="5120" max="5120" width="16.42578125" style="98" customWidth="1"/>
    <col min="5121" max="5373" width="9.140625" style="98"/>
    <col min="5374" max="5374" width="15" style="98" customWidth="1"/>
    <col min="5375" max="5375" width="20" style="98" customWidth="1"/>
    <col min="5376" max="5376" width="16.42578125" style="98" customWidth="1"/>
    <col min="5377" max="5629" width="9.140625" style="98"/>
    <col min="5630" max="5630" width="15" style="98" customWidth="1"/>
    <col min="5631" max="5631" width="20" style="98" customWidth="1"/>
    <col min="5632" max="5632" width="16.42578125" style="98" customWidth="1"/>
    <col min="5633" max="5885" width="9.140625" style="98"/>
    <col min="5886" max="5886" width="15" style="98" customWidth="1"/>
    <col min="5887" max="5887" width="20" style="98" customWidth="1"/>
    <col min="5888" max="5888" width="16.42578125" style="98" customWidth="1"/>
    <col min="5889" max="6141" width="9.140625" style="98"/>
    <col min="6142" max="6142" width="15" style="98" customWidth="1"/>
    <col min="6143" max="6143" width="20" style="98" customWidth="1"/>
    <col min="6144" max="6144" width="16.42578125" style="98" customWidth="1"/>
    <col min="6145" max="6397" width="9.140625" style="98"/>
    <col min="6398" max="6398" width="15" style="98" customWidth="1"/>
    <col min="6399" max="6399" width="20" style="98" customWidth="1"/>
    <col min="6400" max="6400" width="16.42578125" style="98" customWidth="1"/>
    <col min="6401" max="6653" width="9.140625" style="98"/>
    <col min="6654" max="6654" width="15" style="98" customWidth="1"/>
    <col min="6655" max="6655" width="20" style="98" customWidth="1"/>
    <col min="6656" max="6656" width="16.42578125" style="98" customWidth="1"/>
    <col min="6657" max="6909" width="9.140625" style="98"/>
    <col min="6910" max="6910" width="15" style="98" customWidth="1"/>
    <col min="6911" max="6911" width="20" style="98" customWidth="1"/>
    <col min="6912" max="6912" width="16.42578125" style="98" customWidth="1"/>
    <col min="6913" max="7165" width="9.140625" style="98"/>
    <col min="7166" max="7166" width="15" style="98" customWidth="1"/>
    <col min="7167" max="7167" width="20" style="98" customWidth="1"/>
    <col min="7168" max="7168" width="16.42578125" style="98" customWidth="1"/>
    <col min="7169" max="7421" width="9.140625" style="98"/>
    <col min="7422" max="7422" width="15" style="98" customWidth="1"/>
    <col min="7423" max="7423" width="20" style="98" customWidth="1"/>
    <col min="7424" max="7424" width="16.42578125" style="98" customWidth="1"/>
    <col min="7425" max="7677" width="9.140625" style="98"/>
    <col min="7678" max="7678" width="15" style="98" customWidth="1"/>
    <col min="7679" max="7679" width="20" style="98" customWidth="1"/>
    <col min="7680" max="7680" width="16.42578125" style="98" customWidth="1"/>
    <col min="7681" max="7933" width="9.140625" style="98"/>
    <col min="7934" max="7934" width="15" style="98" customWidth="1"/>
    <col min="7935" max="7935" width="20" style="98" customWidth="1"/>
    <col min="7936" max="7936" width="16.42578125" style="98" customWidth="1"/>
    <col min="7937" max="8189" width="9.140625" style="98"/>
    <col min="8190" max="8190" width="15" style="98" customWidth="1"/>
    <col min="8191" max="8191" width="20" style="98" customWidth="1"/>
    <col min="8192" max="8192" width="16.42578125" style="98" customWidth="1"/>
    <col min="8193" max="8445" width="9.140625" style="98"/>
    <col min="8446" max="8446" width="15" style="98" customWidth="1"/>
    <col min="8447" max="8447" width="20" style="98" customWidth="1"/>
    <col min="8448" max="8448" width="16.42578125" style="98" customWidth="1"/>
    <col min="8449" max="8701" width="9.140625" style="98"/>
    <col min="8702" max="8702" width="15" style="98" customWidth="1"/>
    <col min="8703" max="8703" width="20" style="98" customWidth="1"/>
    <col min="8704" max="8704" width="16.42578125" style="98" customWidth="1"/>
    <col min="8705" max="8957" width="9.140625" style="98"/>
    <col min="8958" max="8958" width="15" style="98" customWidth="1"/>
    <col min="8959" max="8959" width="20" style="98" customWidth="1"/>
    <col min="8960" max="8960" width="16.42578125" style="98" customWidth="1"/>
    <col min="8961" max="9213" width="9.140625" style="98"/>
    <col min="9214" max="9214" width="15" style="98" customWidth="1"/>
    <col min="9215" max="9215" width="20" style="98" customWidth="1"/>
    <col min="9216" max="9216" width="16.42578125" style="98" customWidth="1"/>
    <col min="9217" max="9469" width="9.140625" style="98"/>
    <col min="9470" max="9470" width="15" style="98" customWidth="1"/>
    <col min="9471" max="9471" width="20" style="98" customWidth="1"/>
    <col min="9472" max="9472" width="16.42578125" style="98" customWidth="1"/>
    <col min="9473" max="9725" width="9.140625" style="98"/>
    <col min="9726" max="9726" width="15" style="98" customWidth="1"/>
    <col min="9727" max="9727" width="20" style="98" customWidth="1"/>
    <col min="9728" max="9728" width="16.42578125" style="98" customWidth="1"/>
    <col min="9729" max="9981" width="9.140625" style="98"/>
    <col min="9982" max="9982" width="15" style="98" customWidth="1"/>
    <col min="9983" max="9983" width="20" style="98" customWidth="1"/>
    <col min="9984" max="9984" width="16.42578125" style="98" customWidth="1"/>
    <col min="9985" max="10237" width="9.140625" style="98"/>
    <col min="10238" max="10238" width="15" style="98" customWidth="1"/>
    <col min="10239" max="10239" width="20" style="98" customWidth="1"/>
    <col min="10240" max="10240" width="16.42578125" style="98" customWidth="1"/>
    <col min="10241" max="10493" width="9.140625" style="98"/>
    <col min="10494" max="10494" width="15" style="98" customWidth="1"/>
    <col min="10495" max="10495" width="20" style="98" customWidth="1"/>
    <col min="10496" max="10496" width="16.42578125" style="98" customWidth="1"/>
    <col min="10497" max="10749" width="9.140625" style="98"/>
    <col min="10750" max="10750" width="15" style="98" customWidth="1"/>
    <col min="10751" max="10751" width="20" style="98" customWidth="1"/>
    <col min="10752" max="10752" width="16.42578125" style="98" customWidth="1"/>
    <col min="10753" max="11005" width="9.140625" style="98"/>
    <col min="11006" max="11006" width="15" style="98" customWidth="1"/>
    <col min="11007" max="11007" width="20" style="98" customWidth="1"/>
    <col min="11008" max="11008" width="16.42578125" style="98" customWidth="1"/>
    <col min="11009" max="11261" width="9.140625" style="98"/>
    <col min="11262" max="11262" width="15" style="98" customWidth="1"/>
    <col min="11263" max="11263" width="20" style="98" customWidth="1"/>
    <col min="11264" max="11264" width="16.42578125" style="98" customWidth="1"/>
    <col min="11265" max="11517" width="9.140625" style="98"/>
    <col min="11518" max="11518" width="15" style="98" customWidth="1"/>
    <col min="11519" max="11519" width="20" style="98" customWidth="1"/>
    <col min="11520" max="11520" width="16.42578125" style="98" customWidth="1"/>
    <col min="11521" max="11773" width="9.140625" style="98"/>
    <col min="11774" max="11774" width="15" style="98" customWidth="1"/>
    <col min="11775" max="11775" width="20" style="98" customWidth="1"/>
    <col min="11776" max="11776" width="16.42578125" style="98" customWidth="1"/>
    <col min="11777" max="12029" width="9.140625" style="98"/>
    <col min="12030" max="12030" width="15" style="98" customWidth="1"/>
    <col min="12031" max="12031" width="20" style="98" customWidth="1"/>
    <col min="12032" max="12032" width="16.42578125" style="98" customWidth="1"/>
    <col min="12033" max="12285" width="9.140625" style="98"/>
    <col min="12286" max="12286" width="15" style="98" customWidth="1"/>
    <col min="12287" max="12287" width="20" style="98" customWidth="1"/>
    <col min="12288" max="12288" width="16.42578125" style="98" customWidth="1"/>
    <col min="12289" max="12541" width="9.140625" style="98"/>
    <col min="12542" max="12542" width="15" style="98" customWidth="1"/>
    <col min="12543" max="12543" width="20" style="98" customWidth="1"/>
    <col min="12544" max="12544" width="16.42578125" style="98" customWidth="1"/>
    <col min="12545" max="12797" width="9.140625" style="98"/>
    <col min="12798" max="12798" width="15" style="98" customWidth="1"/>
    <col min="12799" max="12799" width="20" style="98" customWidth="1"/>
    <col min="12800" max="12800" width="16.42578125" style="98" customWidth="1"/>
    <col min="12801" max="13053" width="9.140625" style="98"/>
    <col min="13054" max="13054" width="15" style="98" customWidth="1"/>
    <col min="13055" max="13055" width="20" style="98" customWidth="1"/>
    <col min="13056" max="13056" width="16.42578125" style="98" customWidth="1"/>
    <col min="13057" max="13309" width="9.140625" style="98"/>
    <col min="13310" max="13310" width="15" style="98" customWidth="1"/>
    <col min="13311" max="13311" width="20" style="98" customWidth="1"/>
    <col min="13312" max="13312" width="16.42578125" style="98" customWidth="1"/>
    <col min="13313" max="13565" width="9.140625" style="98"/>
    <col min="13566" max="13566" width="15" style="98" customWidth="1"/>
    <col min="13567" max="13567" width="20" style="98" customWidth="1"/>
    <col min="13568" max="13568" width="16.42578125" style="98" customWidth="1"/>
    <col min="13569" max="13821" width="9.140625" style="98"/>
    <col min="13822" max="13822" width="15" style="98" customWidth="1"/>
    <col min="13823" max="13823" width="20" style="98" customWidth="1"/>
    <col min="13824" max="13824" width="16.42578125" style="98" customWidth="1"/>
    <col min="13825" max="14077" width="9.140625" style="98"/>
    <col min="14078" max="14078" width="15" style="98" customWidth="1"/>
    <col min="14079" max="14079" width="20" style="98" customWidth="1"/>
    <col min="14080" max="14080" width="16.42578125" style="98" customWidth="1"/>
    <col min="14081" max="14333" width="9.140625" style="98"/>
    <col min="14334" max="14334" width="15" style="98" customWidth="1"/>
    <col min="14335" max="14335" width="20" style="98" customWidth="1"/>
    <col min="14336" max="14336" width="16.42578125" style="98" customWidth="1"/>
    <col min="14337" max="14589" width="9.140625" style="98"/>
    <col min="14590" max="14590" width="15" style="98" customWidth="1"/>
    <col min="14591" max="14591" width="20" style="98" customWidth="1"/>
    <col min="14592" max="14592" width="16.42578125" style="98" customWidth="1"/>
    <col min="14593" max="14845" width="9.140625" style="98"/>
    <col min="14846" max="14846" width="15" style="98" customWidth="1"/>
    <col min="14847" max="14847" width="20" style="98" customWidth="1"/>
    <col min="14848" max="14848" width="16.42578125" style="98" customWidth="1"/>
    <col min="14849" max="15101" width="9.140625" style="98"/>
    <col min="15102" max="15102" width="15" style="98" customWidth="1"/>
    <col min="15103" max="15103" width="20" style="98" customWidth="1"/>
    <col min="15104" max="15104" width="16.42578125" style="98" customWidth="1"/>
    <col min="15105" max="15357" width="9.140625" style="98"/>
    <col min="15358" max="15358" width="15" style="98" customWidth="1"/>
    <col min="15359" max="15359" width="20" style="98" customWidth="1"/>
    <col min="15360" max="15360" width="16.42578125" style="98" customWidth="1"/>
    <col min="15361" max="15613" width="9.140625" style="98"/>
    <col min="15614" max="15614" width="15" style="98" customWidth="1"/>
    <col min="15615" max="15615" width="20" style="98" customWidth="1"/>
    <col min="15616" max="15616" width="16.42578125" style="98" customWidth="1"/>
    <col min="15617" max="15869" width="9.140625" style="98"/>
    <col min="15870" max="15870" width="15" style="98" customWidth="1"/>
    <col min="15871" max="15871" width="20" style="98" customWidth="1"/>
    <col min="15872" max="15872" width="16.42578125" style="98" customWidth="1"/>
    <col min="15873" max="16125" width="9.140625" style="98"/>
    <col min="16126" max="16126" width="15" style="98" customWidth="1"/>
    <col min="16127" max="16127" width="20" style="98" customWidth="1"/>
    <col min="16128" max="16128" width="16.42578125" style="98" customWidth="1"/>
    <col min="16129" max="16384" width="9.140625" style="98"/>
  </cols>
  <sheetData>
    <row r="1" spans="1:10">
      <c r="A1" s="224" t="s">
        <v>117</v>
      </c>
      <c r="B1" s="224"/>
      <c r="C1" s="224"/>
      <c r="D1" s="224"/>
    </row>
    <row r="2" spans="1:10">
      <c r="A2" s="225">
        <v>45839</v>
      </c>
      <c r="B2" s="225"/>
      <c r="C2" s="225"/>
      <c r="D2" s="225"/>
    </row>
    <row r="4" spans="1:10" s="104" customFormat="1">
      <c r="A4" s="101" t="s">
        <v>0</v>
      </c>
      <c r="B4" s="102" t="s">
        <v>53</v>
      </c>
      <c r="C4" s="102" t="s">
        <v>118</v>
      </c>
      <c r="D4" s="103" t="s">
        <v>109</v>
      </c>
    </row>
    <row r="5" spans="1:10">
      <c r="A5" s="109">
        <v>1</v>
      </c>
      <c r="B5" s="107" t="s">
        <v>68</v>
      </c>
      <c r="C5" s="110" t="s">
        <v>113</v>
      </c>
      <c r="D5" s="108">
        <f>G6</f>
        <v>0</v>
      </c>
      <c r="I5" s="2"/>
      <c r="J5" s="2" t="s">
        <v>112</v>
      </c>
    </row>
    <row r="6" spans="1:10">
      <c r="A6" s="109">
        <v>2</v>
      </c>
      <c r="B6" s="107" t="s">
        <v>44</v>
      </c>
      <c r="C6" s="110" t="s">
        <v>114</v>
      </c>
      <c r="D6" s="108">
        <f>G7</f>
        <v>0</v>
      </c>
      <c r="F6" s="107" t="s">
        <v>68</v>
      </c>
      <c r="G6" s="119">
        <f>J6+J7+J9</f>
        <v>0</v>
      </c>
      <c r="I6" s="105" t="s">
        <v>110</v>
      </c>
      <c r="J6" s="106">
        <f>SUMIF(PIT!$E$11:$E$12,TTNCN!$I6,PIT!$X$11:$X$12)</f>
        <v>0</v>
      </c>
    </row>
    <row r="7" spans="1:10">
      <c r="A7" s="111"/>
      <c r="B7" s="111"/>
      <c r="C7" s="112" t="s">
        <v>2</v>
      </c>
      <c r="D7" s="113">
        <f>SUM(D5:D6)</f>
        <v>0</v>
      </c>
      <c r="F7" s="107" t="s">
        <v>44</v>
      </c>
      <c r="G7" s="119">
        <f>J8+J10</f>
        <v>0</v>
      </c>
      <c r="I7" s="105" t="s">
        <v>30</v>
      </c>
      <c r="J7" s="106">
        <f>SUMIF(PIT!$E$11:$E$12,TTNCN!$I7,PIT!$X$11:$X$12)</f>
        <v>0</v>
      </c>
    </row>
    <row r="8" spans="1:10">
      <c r="I8" s="105" t="s">
        <v>29</v>
      </c>
      <c r="J8" s="106">
        <f>SUMIF(PIT!$E$11:$E$12,TTNCN!$I8,PIT!$X$11:$X$12)</f>
        <v>0</v>
      </c>
    </row>
    <row r="9" spans="1:10">
      <c r="I9" s="105" t="s">
        <v>64</v>
      </c>
      <c r="J9" s="106">
        <f>SUMIF(PIT!$E$11:$E$12,TTNCN!$I9,PIT!$X$11:$X$12)</f>
        <v>0</v>
      </c>
    </row>
    <row r="10" spans="1:10">
      <c r="A10" s="227" t="s">
        <v>119</v>
      </c>
      <c r="B10" s="227"/>
      <c r="C10" s="120" t="s">
        <v>47</v>
      </c>
      <c r="D10" s="121" t="s">
        <v>48</v>
      </c>
      <c r="I10" s="105" t="s">
        <v>28</v>
      </c>
      <c r="J10" s="106">
        <f>SUMIF(PIT!$E$11:$E$12,TTNCN!$I10,PIT!$X$11:$X$12)</f>
        <v>0</v>
      </c>
    </row>
    <row r="11" spans="1:10">
      <c r="A11" s="120"/>
      <c r="B11" s="120"/>
      <c r="C11" s="120"/>
      <c r="D11" s="121"/>
      <c r="I11" s="114" t="s">
        <v>45</v>
      </c>
      <c r="J11" s="115">
        <f>SUM(J6:J10)</f>
        <v>0</v>
      </c>
    </row>
    <row r="12" spans="1:10">
      <c r="A12" s="120"/>
      <c r="B12" s="120"/>
      <c r="C12" s="120"/>
      <c r="D12" s="121"/>
    </row>
    <row r="13" spans="1:10">
      <c r="A13" s="120"/>
      <c r="B13" s="120"/>
      <c r="C13" s="120"/>
      <c r="D13" s="121"/>
    </row>
    <row r="14" spans="1:10">
      <c r="A14" s="226" t="s">
        <v>116</v>
      </c>
      <c r="B14" s="226"/>
      <c r="C14" s="120" t="s">
        <v>115</v>
      </c>
      <c r="D14" s="121" t="s">
        <v>111</v>
      </c>
    </row>
    <row r="15" spans="1:10">
      <c r="A15" s="116"/>
      <c r="B15" s="116"/>
      <c r="C15" s="116"/>
      <c r="D15" s="117"/>
    </row>
    <row r="17" spans="6:9">
      <c r="F17" s="118"/>
    </row>
    <row r="18" spans="6:9">
      <c r="F18" s="118"/>
    </row>
    <row r="28" spans="6:9">
      <c r="I28" s="100" t="e">
        <f>D5+#REF!+#REF!</f>
        <v>#REF!</v>
      </c>
    </row>
  </sheetData>
  <autoFilter ref="A4:J10" xr:uid="{00000000-0009-0000-0000-000007000000}"/>
  <mergeCells count="4">
    <mergeCell ref="A1:D1"/>
    <mergeCell ref="A2:D2"/>
    <mergeCell ref="A14:B14"/>
    <mergeCell ref="A10:B10"/>
  </mergeCells>
  <printOptions horizontalCentered="1"/>
  <pageMargins left="0.31496062992125984" right="0.31496062992125984" top="0.55118110236220474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PIT</vt:lpstr>
      <vt:lpstr>INS</vt:lpstr>
      <vt:lpstr>INS (Dif)</vt:lpstr>
      <vt:lpstr>INS (Rev)</vt:lpstr>
      <vt:lpstr>Labor Union (Dif) </vt:lpstr>
      <vt:lpstr>Labor Union (Rev)</vt:lpstr>
      <vt:lpstr>Summary</vt:lpstr>
      <vt:lpstr>TTNCN</vt:lpstr>
      <vt:lpstr>INS!Print_Area</vt:lpstr>
      <vt:lpstr>'INS (Dif)'!Print_Area</vt:lpstr>
      <vt:lpstr>'INS (Rev)'!Print_Area</vt:lpstr>
      <vt:lpstr>PIT!Print_Area</vt:lpstr>
      <vt:lpstr>TTNCN!Print_Area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HR-09</dc:creator>
  <cp:lastModifiedBy>Lê Thiên Vũ</cp:lastModifiedBy>
  <cp:lastPrinted>2025-08-07T05:40:00Z</cp:lastPrinted>
  <dcterms:created xsi:type="dcterms:W3CDTF">2013-01-16T08:38:47Z</dcterms:created>
  <dcterms:modified xsi:type="dcterms:W3CDTF">2025-09-24T09:47:24Z</dcterms:modified>
</cp:coreProperties>
</file>