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1C4181D-B5E5-46CE-9CD6-2A835FAC503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BaumWelc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N5" i="1"/>
  <c r="M5" i="1"/>
  <c r="N4" i="1"/>
  <c r="M4" i="1"/>
  <c r="N2" i="1"/>
  <c r="M2" i="1"/>
  <c r="N1" i="1"/>
  <c r="M1" i="1"/>
  <c r="K2" i="1"/>
  <c r="K1" i="1"/>
  <c r="I6" i="1"/>
  <c r="I7" i="1"/>
  <c r="I8" i="1"/>
  <c r="I5" i="1"/>
  <c r="H8" i="1"/>
  <c r="H7" i="1"/>
  <c r="H6" i="1"/>
  <c r="H5" i="1"/>
  <c r="I2" i="1"/>
  <c r="I3" i="1"/>
  <c r="I4" i="1"/>
  <c r="I1" i="1"/>
  <c r="H4" i="1"/>
  <c r="H3" i="1"/>
  <c r="H2" i="1"/>
  <c r="H1" i="1"/>
  <c r="F6" i="1"/>
  <c r="F5" i="1"/>
  <c r="F2" i="1"/>
  <c r="F4" i="1"/>
  <c r="F3" i="1"/>
  <c r="F1" i="1"/>
</calcChain>
</file>

<file path=xl/sharedStrings.xml><?xml version="1.0" encoding="utf-8"?>
<sst xmlns="http://schemas.openxmlformats.org/spreadsheetml/2006/main" count="26" uniqueCount="26">
  <si>
    <t>a11</t>
  </si>
  <si>
    <t>a21</t>
  </si>
  <si>
    <t>a12</t>
  </si>
  <si>
    <t>a22</t>
  </si>
  <si>
    <t>a13</t>
  </si>
  <si>
    <t>a23</t>
  </si>
  <si>
    <t>b13</t>
  </si>
  <si>
    <t>b23</t>
  </si>
  <si>
    <t>b11</t>
  </si>
  <si>
    <t>b21</t>
  </si>
  <si>
    <t>b12</t>
  </si>
  <si>
    <t>b22</t>
  </si>
  <si>
    <t>g11</t>
  </si>
  <si>
    <t>g21</t>
  </si>
  <si>
    <t>g12</t>
  </si>
  <si>
    <t>g22</t>
  </si>
  <si>
    <t>g13</t>
  </si>
  <si>
    <t>g23</t>
  </si>
  <si>
    <t>x111</t>
  </si>
  <si>
    <t>x121</t>
  </si>
  <si>
    <t>x211</t>
  </si>
  <si>
    <t>x221</t>
  </si>
  <si>
    <t>x112</t>
  </si>
  <si>
    <t>x122</t>
  </si>
  <si>
    <t>x212</t>
  </si>
  <si>
    <t>x222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</si>
</sst>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>
      <selection activeCell="O5" sqref="O5"/>
    </sheetView>
  </sheetViews>
  <sheetFormatPr defaultRowHeight="15" x14ac:dyDescent="0.25"/>
  <sheetData>
    <row r="1" spans="1:17" x14ac:dyDescent="0.25">
      <c r="A1" t="s">
        <v>0</v>
      </c>
      <c r="B1">
        <v>0.45</v>
      </c>
      <c r="C1" t="s">
        <v>8</v>
      </c>
      <c r="D1">
        <v>0.62</v>
      </c>
      <c r="E1" t="s">
        <v>12</v>
      </c>
      <c r="F1">
        <f>B1*D1/(B1*D1+B2*D2)</f>
        <v>0.79036827195467418</v>
      </c>
      <c r="G1" t="s">
        <v>18</v>
      </c>
      <c r="H1">
        <f>B1*0.8*D3*0.9</f>
        <v>0.25920000000000004</v>
      </c>
      <c r="I1">
        <f>H1/SUM($H$1:$H$4)</f>
        <v>0.73427762039660061</v>
      </c>
      <c r="K1">
        <f>F1</f>
        <v>0.79036827195467418</v>
      </c>
      <c r="M1">
        <f>(H1+H5)/(F1+F3)</f>
        <v>0.32261795665634679</v>
      </c>
      <c r="N1">
        <f>(H2+H6)/(F1+F3)</f>
        <v>3.0382043343653256E-2</v>
      </c>
      <c r="P1">
        <f>(F1+F3+F5)/(F1+F3+F5)</f>
        <v>1</v>
      </c>
      <c r="Q1">
        <v>0</v>
      </c>
    </row>
    <row r="2" spans="1:17" x14ac:dyDescent="0.25">
      <c r="A2" t="s">
        <v>1</v>
      </c>
      <c r="B2">
        <v>0.2</v>
      </c>
      <c r="C2" t="s">
        <v>9</v>
      </c>
      <c r="D2">
        <v>0.37</v>
      </c>
      <c r="E2" t="s">
        <v>13</v>
      </c>
      <c r="F2">
        <f>1-F1</f>
        <v>0.20963172804532582</v>
      </c>
      <c r="G2" t="s">
        <v>19</v>
      </c>
      <c r="H2">
        <f>B1*0.2*D4*0.4</f>
        <v>1.9800000000000005E-2</v>
      </c>
      <c r="I2">
        <f t="shared" ref="I2:I4" si="0">H2/SUM($H$1:$H$4)</f>
        <v>5.6090651558073662E-2</v>
      </c>
      <c r="K2">
        <f>F2</f>
        <v>0.20963172804532582</v>
      </c>
      <c r="M2">
        <f>(H3+H7)/(F2+F4)</f>
        <v>0.19276179775280899</v>
      </c>
      <c r="N2">
        <f>(H4+H8)/(F2+F4)</f>
        <v>0.16023820224719101</v>
      </c>
      <c r="P2">
        <v>1</v>
      </c>
      <c r="Q2">
        <v>0</v>
      </c>
    </row>
    <row r="3" spans="1:17" x14ac:dyDescent="0.25">
      <c r="A3" t="s">
        <v>2</v>
      </c>
      <c r="B3">
        <v>0.378</v>
      </c>
      <c r="C3" t="s">
        <v>10</v>
      </c>
      <c r="D3">
        <v>0.8</v>
      </c>
      <c r="E3" t="s">
        <v>14</v>
      </c>
      <c r="F3">
        <f>B3*D3/(B3*D3+B4*D4)</f>
        <v>0.85665722379603404</v>
      </c>
      <c r="G3" t="s">
        <v>20</v>
      </c>
      <c r="H3">
        <f>B2*0.3*D3*0.9</f>
        <v>4.3200000000000002E-2</v>
      </c>
      <c r="I3">
        <f t="shared" si="0"/>
        <v>0.12237960339943342</v>
      </c>
    </row>
    <row r="4" spans="1:17" x14ac:dyDescent="0.25">
      <c r="A4" t="s">
        <v>3</v>
      </c>
      <c r="B4">
        <v>9.1999999999999998E-2</v>
      </c>
      <c r="C4" t="s">
        <v>11</v>
      </c>
      <c r="D4">
        <v>0.55000000000000004</v>
      </c>
      <c r="E4" t="s">
        <v>15</v>
      </c>
      <c r="F4">
        <f>1-F3</f>
        <v>0.14334277620396596</v>
      </c>
      <c r="G4" t="s">
        <v>21</v>
      </c>
      <c r="H4">
        <f>B2*0.7*D4*0.4</f>
        <v>3.0800000000000001E-2</v>
      </c>
      <c r="I4">
        <f t="shared" si="0"/>
        <v>8.725212464589234E-2</v>
      </c>
      <c r="M4">
        <f>M1/(M1+N1)</f>
        <v>0.91393188854489171</v>
      </c>
      <c r="N4">
        <f>N1/(M1+N1)</f>
        <v>8.606811145510837E-2</v>
      </c>
    </row>
    <row r="5" spans="1:17" x14ac:dyDescent="0.25">
      <c r="A5" t="s">
        <v>4</v>
      </c>
      <c r="B5">
        <v>0.29699999999999999</v>
      </c>
      <c r="C5" t="s">
        <v>6</v>
      </c>
      <c r="D5">
        <v>1</v>
      </c>
      <c r="E5" t="s">
        <v>16</v>
      </c>
      <c r="F5">
        <f>B5*D5/(B5*D5+B6*D6)</f>
        <v>0.84135977337110479</v>
      </c>
      <c r="G5" t="s">
        <v>22</v>
      </c>
      <c r="H5">
        <f>B3*0.8*D5*0.9</f>
        <v>0.27216000000000001</v>
      </c>
      <c r="I5">
        <f>H5/SUM($H$5:$H$8)</f>
        <v>0.77099150141643069</v>
      </c>
      <c r="M5">
        <f>M2/(M2+N2)</f>
        <v>0.54606741573033712</v>
      </c>
      <c r="N5">
        <f>N2/(M2+N2)</f>
        <v>0.45393258426966293</v>
      </c>
    </row>
    <row r="6" spans="1:17" x14ac:dyDescent="0.25">
      <c r="A6" t="s">
        <v>5</v>
      </c>
      <c r="B6">
        <v>5.6000000000000001E-2</v>
      </c>
      <c r="C6" t="s">
        <v>7</v>
      </c>
      <c r="D6">
        <v>1</v>
      </c>
      <c r="E6" t="s">
        <v>17</v>
      </c>
      <c r="F6">
        <f>1-F5</f>
        <v>0.15864022662889521</v>
      </c>
      <c r="G6" t="s">
        <v>23</v>
      </c>
      <c r="H6">
        <f>B3*0.2*D6*0.4</f>
        <v>3.0240000000000003E-2</v>
      </c>
      <c r="I6">
        <f t="shared" ref="I6:I8" si="1">H6/SUM($H$5:$H$8)</f>
        <v>8.5665722379603418E-2</v>
      </c>
    </row>
    <row r="7" spans="1:17" x14ac:dyDescent="0.25">
      <c r="G7" t="s">
        <v>24</v>
      </c>
      <c r="H7">
        <f>B4*0.3*D5*0.9</f>
        <v>2.4840000000000001E-2</v>
      </c>
      <c r="I7">
        <f t="shared" si="1"/>
        <v>7.0368271954674225E-2</v>
      </c>
    </row>
    <row r="8" spans="1:17" x14ac:dyDescent="0.25">
      <c r="G8" t="s">
        <v>25</v>
      </c>
      <c r="H8">
        <f>B4*0.7*D6*0.4</f>
        <v>2.5760000000000002E-2</v>
      </c>
      <c r="I8">
        <f t="shared" si="1"/>
        <v>7.2974504249291791E-2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BaumWelch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2018-10-08T02:43:09Z</dcterms:modified>
</cp:coreProperties>
</file>