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E205C516-21AD-4903-A687-2AD0C850E4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Sheet1!$A$1:$N$49</definedName>
  </definedNames>
  <calcPr calcId="191029"/>
</workbook>
</file>

<file path=xl/calcChain.xml><?xml version="1.0" encoding="utf-8"?>
<calcChain xmlns="http://schemas.openxmlformats.org/spreadsheetml/2006/main">
  <c r="G43" i="1" l="1"/>
  <c r="G27" i="1"/>
  <c r="K49" i="1"/>
  <c r="L48" i="1" s="1"/>
  <c r="I49" i="1"/>
  <c r="J42" i="1" s="1"/>
  <c r="F49" i="1"/>
  <c r="E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J43" i="1" l="1"/>
  <c r="L43" i="1"/>
  <c r="L27" i="1"/>
  <c r="J27" i="1"/>
  <c r="J40" i="1"/>
  <c r="J28" i="1"/>
  <c r="G49" i="1"/>
  <c r="H17" i="1" s="1"/>
  <c r="L10" i="1"/>
  <c r="J33" i="1"/>
  <c r="J22" i="1"/>
  <c r="J11" i="1"/>
  <c r="J16" i="1"/>
  <c r="J39" i="1"/>
  <c r="L44" i="1"/>
  <c r="L36" i="1"/>
  <c r="L25" i="1"/>
  <c r="L13" i="1"/>
  <c r="L33" i="1"/>
  <c r="L17" i="1"/>
  <c r="L28" i="1"/>
  <c r="L29" i="1"/>
  <c r="L40" i="1"/>
  <c r="L21" i="1"/>
  <c r="L20" i="1"/>
  <c r="L38" i="1"/>
  <c r="L14" i="1"/>
  <c r="L37" i="1"/>
  <c r="L45" i="1"/>
  <c r="L30" i="1"/>
  <c r="L15" i="1"/>
  <c r="L22" i="1"/>
  <c r="L46" i="1"/>
  <c r="L31" i="1"/>
  <c r="L23" i="1"/>
  <c r="L16" i="1"/>
  <c r="L32" i="1"/>
  <c r="L39" i="1"/>
  <c r="L24" i="1"/>
  <c r="L18" i="1"/>
  <c r="L11" i="1"/>
  <c r="L26" i="1"/>
  <c r="L34" i="1"/>
  <c r="L41" i="1"/>
  <c r="L19" i="1"/>
  <c r="L12" i="1"/>
  <c r="L35" i="1"/>
  <c r="L42" i="1"/>
  <c r="J34" i="1"/>
  <c r="J41" i="1"/>
  <c r="J19" i="1"/>
  <c r="J31" i="1"/>
  <c r="J23" i="1"/>
  <c r="J35" i="1"/>
  <c r="J13" i="1"/>
  <c r="J14" i="1"/>
  <c r="J25" i="1"/>
  <c r="J37" i="1"/>
  <c r="J46" i="1"/>
  <c r="J17" i="1"/>
  <c r="J12" i="1"/>
  <c r="J30" i="1"/>
  <c r="J20" i="1"/>
  <c r="J44" i="1"/>
  <c r="J15" i="1"/>
  <c r="J32" i="1"/>
  <c r="J38" i="1"/>
  <c r="J29" i="1"/>
  <c r="J18" i="1"/>
  <c r="J24" i="1"/>
  <c r="J10" i="1"/>
  <c r="J26" i="1"/>
  <c r="J21" i="1"/>
  <c r="J45" i="1"/>
  <c r="J36" i="1"/>
  <c r="J47" i="1"/>
  <c r="L47" i="1"/>
  <c r="J48" i="1"/>
  <c r="H43" i="1" l="1"/>
  <c r="M43" i="1" s="1"/>
  <c r="H29" i="1"/>
  <c r="H37" i="1"/>
  <c r="M37" i="1" s="1"/>
  <c r="H27" i="1"/>
  <c r="M27" i="1" s="1"/>
  <c r="H34" i="1"/>
  <c r="H20" i="1"/>
  <c r="M20" i="1" s="1"/>
  <c r="H48" i="1"/>
  <c r="M48" i="1" s="1"/>
  <c r="H25" i="1"/>
  <c r="H11" i="1"/>
  <c r="H46" i="1"/>
  <c r="M46" i="1" s="1"/>
  <c r="H13" i="1"/>
  <c r="M13" i="1" s="1"/>
  <c r="H42" i="1"/>
  <c r="M42" i="1" s="1"/>
  <c r="H36" i="1"/>
  <c r="M36" i="1" s="1"/>
  <c r="H28" i="1"/>
  <c r="M28" i="1" s="1"/>
  <c r="H16" i="1"/>
  <c r="M16" i="1" s="1"/>
  <c r="H39" i="1"/>
  <c r="M39" i="1" s="1"/>
  <c r="H40" i="1"/>
  <c r="M40" i="1" s="1"/>
  <c r="H12" i="1"/>
  <c r="M12" i="1" s="1"/>
  <c r="H19" i="1"/>
  <c r="H45" i="1"/>
  <c r="H24" i="1"/>
  <c r="H15" i="1"/>
  <c r="H23" i="1"/>
  <c r="M23" i="1" s="1"/>
  <c r="H47" i="1"/>
  <c r="M47" i="1" s="1"/>
  <c r="H38" i="1"/>
  <c r="M38" i="1" s="1"/>
  <c r="H30" i="1"/>
  <c r="M30" i="1" s="1"/>
  <c r="H22" i="1"/>
  <c r="M22" i="1" s="1"/>
  <c r="H35" i="1"/>
  <c r="M35" i="1" s="1"/>
  <c r="H32" i="1"/>
  <c r="M32" i="1" s="1"/>
  <c r="H44" i="1"/>
  <c r="M44" i="1" s="1"/>
  <c r="H33" i="1"/>
  <c r="M33" i="1" s="1"/>
  <c r="H21" i="1"/>
  <c r="M21" i="1" s="1"/>
  <c r="H26" i="1"/>
  <c r="M26" i="1" s="1"/>
  <c r="H31" i="1"/>
  <c r="M31" i="1" s="1"/>
  <c r="H18" i="1"/>
  <c r="M18" i="1" s="1"/>
  <c r="H14" i="1"/>
  <c r="M14" i="1" s="1"/>
  <c r="H10" i="1"/>
  <c r="M10" i="1" s="1"/>
  <c r="H41" i="1"/>
  <c r="M41" i="1" s="1"/>
  <c r="M29" i="1"/>
  <c r="M25" i="1"/>
  <c r="M45" i="1"/>
  <c r="M19" i="1"/>
  <c r="M24" i="1"/>
  <c r="M15" i="1"/>
  <c r="M34" i="1"/>
  <c r="M11" i="1"/>
  <c r="M17" i="1"/>
</calcChain>
</file>

<file path=xl/sharedStrings.xml><?xml version="1.0" encoding="utf-8"?>
<sst xmlns="http://schemas.openxmlformats.org/spreadsheetml/2006/main" count="178" uniqueCount="116">
  <si>
    <t>SRA2023-G20-全局用户需求优先级</t>
  </si>
  <si>
    <t>收益：若功能实现，1为收益几乎没有，9为收益最大
损失：若功能未实现，1为损失几乎没有，9为损失最大
成本：若功能实现，1为消耗基本没有，9为消耗最大
风险：1为功能实现很容易，9为很难
优先级：使用QFD评价方法，优先级=价值%/（（成本%*成本权值+风险%*风险权值））该功能实现的优先顺序，越大需求越重要（本打分表中权值为1）</t>
  </si>
  <si>
    <t>游客用例 采用绿色</t>
  </si>
  <si>
    <t>学生用例 采用蓝色</t>
  </si>
  <si>
    <t>教师用例 采用紫色</t>
  </si>
  <si>
    <t>管理员用例 采用黄色</t>
  </si>
  <si>
    <t>特性</t>
  </si>
  <si>
    <t>序号</t>
  </si>
  <si>
    <t>用户</t>
  </si>
  <si>
    <t>功能</t>
  </si>
  <si>
    <t>描述</t>
  </si>
  <si>
    <t>收益</t>
  </si>
  <si>
    <t xml:space="preserve"> 损失</t>
  </si>
  <si>
    <t>价值(收益+损失)</t>
  </si>
  <si>
    <t>价值%</t>
  </si>
  <si>
    <t>成本</t>
  </si>
  <si>
    <t>成本%</t>
  </si>
  <si>
    <t>风险</t>
  </si>
  <si>
    <t>风险%</t>
  </si>
  <si>
    <t>优先级</t>
  </si>
  <si>
    <t>父工作项</t>
  </si>
  <si>
    <t>游客</t>
  </si>
  <si>
    <t>游客注册</t>
  </si>
  <si>
    <t>游客通过手机验证注册</t>
  </si>
  <si>
    <t>注册和登录</t>
  </si>
  <si>
    <t>游客登录</t>
  </si>
  <si>
    <t>游客通过手机验证或者账号密码登录</t>
  </si>
  <si>
    <t>游客浏览课程信息</t>
  </si>
  <si>
    <t>游客登录后进入APP查看课程信息</t>
  </si>
  <si>
    <t>课程介绍与报名</t>
  </si>
  <si>
    <t>游客浏览教师信息</t>
  </si>
  <si>
    <t>游客登录后在教师浏览界面查看教师信息</t>
  </si>
  <si>
    <t>教师信息介绍</t>
  </si>
  <si>
    <t>游客修改密码</t>
  </si>
  <si>
    <t>游客登录后在修改密码界面修改密码</t>
  </si>
  <si>
    <t>个人信息模块</t>
  </si>
  <si>
    <t>学生</t>
  </si>
  <si>
    <t>学生登录</t>
  </si>
  <si>
    <t>学生通过手机验证或者账号密码登录</t>
  </si>
  <si>
    <t>学生浏览课程信息</t>
  </si>
  <si>
    <t>学生登录后进入APP查看课程信息</t>
  </si>
  <si>
    <t>学生浏览教师信息</t>
  </si>
  <si>
    <t>学生登录后在教师浏览界面查看教师信息</t>
  </si>
  <si>
    <t>学生下载文件</t>
  </si>
  <si>
    <t>学生登录后在资料下载页面将文件下载到本地</t>
  </si>
  <si>
    <t>资源下载</t>
  </si>
  <si>
    <t>学生查看我的课程</t>
  </si>
  <si>
    <t>学生登录后在我的课程页面查看已选课程信息</t>
  </si>
  <si>
    <t>学生编辑个人信息</t>
  </si>
  <si>
    <t>学生登录后在个人信息页面编辑个人基础信息</t>
  </si>
  <si>
    <t>学生修改密码</t>
  </si>
  <si>
    <t>学生登录后在修改密码界面修改密码</t>
  </si>
  <si>
    <t>学生发布个人动态</t>
  </si>
  <si>
    <t>学生登录后在个人动态界面发布个人动态</t>
  </si>
  <si>
    <t>学生论坛检索</t>
  </si>
  <si>
    <t>交流模块之论坛</t>
  </si>
  <si>
    <t>学生发帖</t>
  </si>
  <si>
    <t>学生参与帖子互动</t>
  </si>
  <si>
    <t>学生使用私聊</t>
  </si>
  <si>
    <t>交流模块</t>
  </si>
  <si>
    <t>教师</t>
  </si>
  <si>
    <t>教师登录</t>
  </si>
  <si>
    <t>教师通过手机验证或者账号密码登录</t>
  </si>
  <si>
    <t>教师浏览课程信息</t>
  </si>
  <si>
    <t>教师登录后进入APP查看课程信息</t>
  </si>
  <si>
    <t>教师浏览教师信息</t>
  </si>
  <si>
    <t>教师登录后在教师浏览界面查看个人信息</t>
  </si>
  <si>
    <t>教师下载文件</t>
  </si>
  <si>
    <t>教师登录后在资料下载页面将文件下载到本地</t>
  </si>
  <si>
    <t>教师查看我的课程</t>
  </si>
  <si>
    <t>教师登录后在我的课程页面查看负责课程信息</t>
  </si>
  <si>
    <t>教师编辑个人信息</t>
  </si>
  <si>
    <t>教师登录后在个人信息页面编辑个人基础信息</t>
  </si>
  <si>
    <t>教师修改密码</t>
  </si>
  <si>
    <t>教师登录后在修改密码界面修改密码</t>
  </si>
  <si>
    <t>教师发布个人动态</t>
  </si>
  <si>
    <t>教师登录后在个人动态界面发布个人动态</t>
  </si>
  <si>
    <t>教师论坛检索</t>
  </si>
  <si>
    <t>教师上传资料</t>
  </si>
  <si>
    <t>教师登录后在上传文件界面上传资料</t>
  </si>
  <si>
    <t>教师自主管理模块</t>
  </si>
  <si>
    <t>教师更新课程信息</t>
  </si>
  <si>
    <t>教师登录后在课程信息更新界面更新课程信息</t>
  </si>
  <si>
    <t>教师发布消息通知</t>
  </si>
  <si>
    <t>教师登录后在消息通知发布界面发布消息通知</t>
  </si>
  <si>
    <t>管理员</t>
  </si>
  <si>
    <t>管理员登录</t>
  </si>
  <si>
    <t>管理员通过手机验证或者账号密码登录</t>
  </si>
  <si>
    <t>管理员审核帖子</t>
  </si>
  <si>
    <t>管理员在帖子信息界面审核帖子</t>
  </si>
  <si>
    <t>管理员模块之平台管理</t>
  </si>
  <si>
    <t>管理员处理举报信息</t>
  </si>
  <si>
    <t>管理员在举报信息界面处理被举报帖子</t>
  </si>
  <si>
    <t>管理员模块之账号管理</t>
  </si>
  <si>
    <t>管理员修改密码</t>
  </si>
  <si>
    <t>管理员登录后在修改密码界面修改密码</t>
  </si>
  <si>
    <t>总价值</t>
  </si>
  <si>
    <t>学生登录后在论坛主页检索帖子</t>
    <phoneticPr fontId="8" type="noConversion"/>
  </si>
  <si>
    <t>学生登录后在论坛页面发帖</t>
    <phoneticPr fontId="8" type="noConversion"/>
  </si>
  <si>
    <t>学生登录后在论坛页面的帖子内点赞、收藏、评论</t>
    <phoneticPr fontId="8" type="noConversion"/>
  </si>
  <si>
    <t>学生登录后在其他用户的个人主页发起私聊，在聊天页面私聊</t>
    <phoneticPr fontId="8" type="noConversion"/>
  </si>
  <si>
    <t>教师登录后在论坛主页检索帖子</t>
    <phoneticPr fontId="8" type="noConversion"/>
  </si>
  <si>
    <t>教师发帖</t>
    <phoneticPr fontId="8" type="noConversion"/>
  </si>
  <si>
    <t>教师登录后在论坛页面发帖</t>
    <phoneticPr fontId="8" type="noConversion"/>
  </si>
  <si>
    <t>教师参与帖子互动</t>
    <phoneticPr fontId="8" type="noConversion"/>
  </si>
  <si>
    <t>教师登录后在论坛页面的帖子内点赞、收藏、评论</t>
    <phoneticPr fontId="8" type="noConversion"/>
  </si>
  <si>
    <t>教师使用私聊</t>
    <phoneticPr fontId="8" type="noConversion"/>
  </si>
  <si>
    <t>教师登录后在其他用户的个人主页发起私聊，在聊天页面私聊</t>
    <phoneticPr fontId="8" type="noConversion"/>
  </si>
  <si>
    <t>管理员删除用户</t>
    <phoneticPr fontId="8" type="noConversion"/>
  </si>
  <si>
    <t>管理员查看用户列表，选择用户删除</t>
    <phoneticPr fontId="8" type="noConversion"/>
  </si>
  <si>
    <t>学生筛选帖子</t>
    <phoneticPr fontId="8" type="noConversion"/>
  </si>
  <si>
    <t>学生登录后在论坛筛选帖子</t>
    <phoneticPr fontId="8" type="noConversion"/>
  </si>
  <si>
    <t>交流模块之论坛</t>
    <phoneticPr fontId="8" type="noConversion"/>
  </si>
  <si>
    <t>教师</t>
    <phoneticPr fontId="8" type="noConversion"/>
  </si>
  <si>
    <t>教师筛选帖子</t>
    <phoneticPr fontId="8" type="noConversion"/>
  </si>
  <si>
    <t>教师登录后在论坛筛选帖子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</si>
</sst>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28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0"/>
      <color rgb="FFFF0000"/>
      <name val="SimSun"/>
      <charset val="134"/>
    </font>
    <font>
      <sz val="11"/>
      <color rgb="FF000000"/>
      <name val="等线"/>
      <charset val="134"/>
    </font>
    <font>
      <sz val="1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76" fontId="0" fillId="3" borderId="2" xfId="0" applyNumberForma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76" fontId="0" fillId="5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25" zoomScale="90" zoomScaleNormal="90" workbookViewId="0">
      <selection activeCell="N43" sqref="N43"/>
    </sheetView>
  </sheetViews>
  <sheetFormatPr defaultColWidth="9" defaultRowHeight="15" customHeight="1"/>
  <cols>
    <col min="1" max="1" width="7.33203125" style="1" customWidth="1"/>
    <col min="2" max="2" width="10.5546875" style="1" customWidth="1"/>
    <col min="3" max="3" width="19.88671875" style="2" customWidth="1"/>
    <col min="4" max="4" width="43.109375" style="2" customWidth="1"/>
    <col min="5" max="5" width="19.21875" style="1" customWidth="1"/>
    <col min="6" max="6" width="16.109375" style="1" customWidth="1"/>
    <col min="7" max="7" width="15.88671875" style="1" customWidth="1"/>
    <col min="8" max="8" width="11.44140625" style="1" customWidth="1"/>
    <col min="9" max="9" width="8.88671875" style="1" customWidth="1"/>
    <col min="10" max="10" width="10.77734375" style="1" customWidth="1"/>
    <col min="11" max="11" width="8.88671875" style="1" customWidth="1"/>
    <col min="12" max="12" width="11.21875" style="1" customWidth="1"/>
    <col min="13" max="13" width="12.88671875" style="1"/>
    <col min="14" max="14" width="21.5546875" style="1" customWidth="1"/>
    <col min="15" max="16384" width="9" style="1"/>
  </cols>
  <sheetData>
    <row r="1" spans="1:14" ht="49.9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5" customHeight="1">
      <c r="A2"/>
      <c r="B2"/>
      <c r="C2"/>
      <c r="D2" s="3"/>
      <c r="E2" s="3"/>
      <c r="F2" s="36" t="s">
        <v>1</v>
      </c>
      <c r="G2" s="36"/>
      <c r="H2" s="36"/>
      <c r="I2" s="36"/>
      <c r="J2" s="36"/>
      <c r="K2" s="36"/>
      <c r="L2" s="36"/>
    </row>
    <row r="3" spans="1:14" ht="15" customHeight="1">
      <c r="A3" s="38" t="s">
        <v>2</v>
      </c>
      <c r="B3" s="38"/>
      <c r="C3" s="38"/>
      <c r="E3" s="2"/>
      <c r="F3" s="36"/>
      <c r="G3" s="36"/>
      <c r="H3" s="36"/>
      <c r="I3" s="36"/>
      <c r="J3" s="36"/>
      <c r="K3" s="36"/>
      <c r="L3" s="36"/>
    </row>
    <row r="4" spans="1:14" ht="15" customHeight="1">
      <c r="A4" s="39" t="s">
        <v>3</v>
      </c>
      <c r="B4" s="39"/>
      <c r="C4" s="39"/>
      <c r="E4" s="2"/>
      <c r="F4" s="36"/>
      <c r="G4" s="36"/>
      <c r="H4" s="36"/>
      <c r="I4" s="36"/>
      <c r="J4" s="36"/>
      <c r="K4" s="36"/>
      <c r="L4" s="36"/>
    </row>
    <row r="5" spans="1:14" ht="15" customHeight="1">
      <c r="A5" s="40" t="s">
        <v>4</v>
      </c>
      <c r="B5" s="40"/>
      <c r="C5" s="40"/>
      <c r="E5" s="2"/>
      <c r="F5" s="36"/>
      <c r="G5" s="36"/>
      <c r="H5" s="36"/>
      <c r="I5" s="36"/>
      <c r="J5" s="36"/>
      <c r="K5" s="36"/>
      <c r="L5" s="36"/>
    </row>
    <row r="6" spans="1:14" ht="15" customHeight="1">
      <c r="A6" s="41" t="s">
        <v>5</v>
      </c>
      <c r="B6" s="41"/>
      <c r="C6" s="41"/>
      <c r="E6" s="2"/>
      <c r="F6" s="36"/>
      <c r="G6" s="36"/>
      <c r="H6" s="36"/>
      <c r="I6" s="36"/>
      <c r="J6" s="36"/>
      <c r="K6" s="36"/>
      <c r="L6" s="36"/>
    </row>
    <row r="7" spans="1:14" ht="15" customHeight="1">
      <c r="A7" s="2"/>
      <c r="B7" s="2"/>
      <c r="E7" s="2"/>
      <c r="F7" s="36"/>
      <c r="G7" s="36"/>
      <c r="H7" s="36"/>
      <c r="I7" s="36"/>
      <c r="J7" s="36"/>
      <c r="K7" s="36"/>
      <c r="L7" s="36"/>
    </row>
    <row r="8" spans="1:14" ht="15" customHeight="1">
      <c r="A8" s="34" t="s">
        <v>6</v>
      </c>
      <c r="B8" s="34"/>
      <c r="C8" s="34"/>
      <c r="D8" s="4"/>
      <c r="E8" s="5"/>
      <c r="F8" s="36"/>
      <c r="G8" s="36"/>
      <c r="H8" s="36"/>
      <c r="I8" s="36"/>
      <c r="J8" s="36"/>
      <c r="K8" s="36"/>
      <c r="L8" s="36"/>
      <c r="M8" s="5"/>
      <c r="N8" s="5"/>
    </row>
    <row r="9" spans="1:14" ht="15" customHeight="1">
      <c r="A9" s="6" t="s">
        <v>7</v>
      </c>
      <c r="B9" s="6" t="s">
        <v>8</v>
      </c>
      <c r="C9" s="7" t="s">
        <v>9</v>
      </c>
      <c r="D9" s="8" t="s">
        <v>10</v>
      </c>
      <c r="E9" s="6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29" t="s">
        <v>20</v>
      </c>
    </row>
    <row r="10" spans="1:14" ht="15" customHeight="1">
      <c r="A10" s="9">
        <v>1</v>
      </c>
      <c r="B10" s="9" t="s">
        <v>21</v>
      </c>
      <c r="C10" s="10" t="s">
        <v>22</v>
      </c>
      <c r="D10" s="10" t="s">
        <v>23</v>
      </c>
      <c r="E10" s="9">
        <v>3</v>
      </c>
      <c r="F10" s="9">
        <v>3</v>
      </c>
      <c r="G10" s="9">
        <f t="shared" ref="G10:G26" si="0">E10+F10</f>
        <v>6</v>
      </c>
      <c r="H10" s="11">
        <f t="shared" ref="H10:H36" si="1">(G10/G$49)*100</f>
        <v>1.4388489208633095</v>
      </c>
      <c r="I10" s="12">
        <v>1.5</v>
      </c>
      <c r="J10" s="11">
        <f t="shared" ref="J10:J35" si="2">(I10/I$49)*100</f>
        <v>1.4634146341463417</v>
      </c>
      <c r="K10" s="12">
        <v>1</v>
      </c>
      <c r="L10" s="11">
        <f t="shared" ref="L10:L36" si="3">(K10/K$49)*100</f>
        <v>1.3793103448275863</v>
      </c>
      <c r="M10" s="11">
        <f t="shared" ref="M10:M15" si="4">H10/(J10+L10)</f>
        <v>0.50615129198416409</v>
      </c>
      <c r="N10" s="13" t="s">
        <v>24</v>
      </c>
    </row>
    <row r="11" spans="1:14" ht="15" customHeight="1">
      <c r="A11" s="9">
        <v>2</v>
      </c>
      <c r="B11" s="9" t="s">
        <v>21</v>
      </c>
      <c r="C11" s="10" t="s">
        <v>25</v>
      </c>
      <c r="D11" s="10" t="s">
        <v>26</v>
      </c>
      <c r="E11" s="9">
        <v>3</v>
      </c>
      <c r="F11" s="9">
        <v>3</v>
      </c>
      <c r="G11" s="9">
        <f t="shared" si="0"/>
        <v>6</v>
      </c>
      <c r="H11" s="11">
        <f t="shared" si="1"/>
        <v>1.4388489208633095</v>
      </c>
      <c r="I11" s="12">
        <v>1.5</v>
      </c>
      <c r="J11" s="11">
        <f t="shared" si="2"/>
        <v>1.4634146341463417</v>
      </c>
      <c r="K11" s="12">
        <v>1.5</v>
      </c>
      <c r="L11" s="11">
        <f t="shared" si="3"/>
        <v>2.0689655172413794</v>
      </c>
      <c r="M11" s="11">
        <f t="shared" si="4"/>
        <v>0.40733127783487499</v>
      </c>
      <c r="N11" s="13" t="s">
        <v>24</v>
      </c>
    </row>
    <row r="12" spans="1:14" ht="15" customHeight="1">
      <c r="A12" s="9">
        <v>3</v>
      </c>
      <c r="B12" s="9" t="s">
        <v>21</v>
      </c>
      <c r="C12" s="10" t="s">
        <v>27</v>
      </c>
      <c r="D12" s="12" t="s">
        <v>28</v>
      </c>
      <c r="E12" s="13">
        <v>1</v>
      </c>
      <c r="F12" s="13">
        <v>1</v>
      </c>
      <c r="G12" s="9">
        <f t="shared" si="0"/>
        <v>2</v>
      </c>
      <c r="H12" s="11">
        <f t="shared" si="1"/>
        <v>0.47961630695443641</v>
      </c>
      <c r="I12" s="13">
        <v>1</v>
      </c>
      <c r="J12" s="11">
        <f t="shared" si="2"/>
        <v>0.97560975609756095</v>
      </c>
      <c r="K12" s="13">
        <v>1</v>
      </c>
      <c r="L12" s="11">
        <f t="shared" si="3"/>
        <v>1.3793103448275863</v>
      </c>
      <c r="M12" s="11">
        <f t="shared" si="4"/>
        <v>0.20366563891743747</v>
      </c>
      <c r="N12" s="13" t="s">
        <v>29</v>
      </c>
    </row>
    <row r="13" spans="1:14" ht="15" customHeight="1">
      <c r="A13" s="9">
        <v>4</v>
      </c>
      <c r="B13" s="9" t="s">
        <v>21</v>
      </c>
      <c r="C13" s="10" t="s">
        <v>30</v>
      </c>
      <c r="D13" s="12" t="s">
        <v>31</v>
      </c>
      <c r="E13" s="13">
        <v>1</v>
      </c>
      <c r="F13" s="13">
        <v>1</v>
      </c>
      <c r="G13" s="9">
        <f t="shared" si="0"/>
        <v>2</v>
      </c>
      <c r="H13" s="11">
        <f t="shared" si="1"/>
        <v>0.47961630695443641</v>
      </c>
      <c r="I13" s="13">
        <v>1</v>
      </c>
      <c r="J13" s="11">
        <f t="shared" si="2"/>
        <v>0.97560975609756095</v>
      </c>
      <c r="K13" s="13">
        <v>1</v>
      </c>
      <c r="L13" s="11">
        <f t="shared" si="3"/>
        <v>1.3793103448275863</v>
      </c>
      <c r="M13" s="11">
        <f t="shared" si="4"/>
        <v>0.20366563891743747</v>
      </c>
      <c r="N13" s="13" t="s">
        <v>32</v>
      </c>
    </row>
    <row r="14" spans="1:14" ht="15" customHeight="1">
      <c r="A14" s="9">
        <v>5</v>
      </c>
      <c r="B14" s="9" t="s">
        <v>21</v>
      </c>
      <c r="C14" s="10" t="s">
        <v>33</v>
      </c>
      <c r="D14" s="12" t="s">
        <v>34</v>
      </c>
      <c r="E14" s="13">
        <v>3</v>
      </c>
      <c r="F14" s="13">
        <v>3</v>
      </c>
      <c r="G14" s="9">
        <f t="shared" si="0"/>
        <v>6</v>
      </c>
      <c r="H14" s="11">
        <f t="shared" si="1"/>
        <v>1.4388489208633095</v>
      </c>
      <c r="I14" s="13">
        <v>1.5</v>
      </c>
      <c r="J14" s="11">
        <f t="shared" si="2"/>
        <v>1.4634146341463417</v>
      </c>
      <c r="K14" s="13">
        <v>3</v>
      </c>
      <c r="L14" s="11">
        <f t="shared" si="3"/>
        <v>4.1379310344827589</v>
      </c>
      <c r="M14" s="11">
        <f t="shared" si="4"/>
        <v>0.25687558061658783</v>
      </c>
      <c r="N14" s="13" t="s">
        <v>35</v>
      </c>
    </row>
    <row r="15" spans="1:14" ht="15" customHeight="1">
      <c r="A15" s="14">
        <v>6</v>
      </c>
      <c r="B15" s="15" t="s">
        <v>36</v>
      </c>
      <c r="C15" s="16" t="s">
        <v>37</v>
      </c>
      <c r="D15" s="16" t="s">
        <v>38</v>
      </c>
      <c r="E15" s="15">
        <v>6</v>
      </c>
      <c r="F15" s="15">
        <v>6</v>
      </c>
      <c r="G15" s="14">
        <f t="shared" si="0"/>
        <v>12</v>
      </c>
      <c r="H15" s="17">
        <f t="shared" si="1"/>
        <v>2.877697841726619</v>
      </c>
      <c r="I15" s="15">
        <v>2</v>
      </c>
      <c r="J15" s="17">
        <f t="shared" si="2"/>
        <v>1.9512195121951219</v>
      </c>
      <c r="K15" s="15">
        <v>2</v>
      </c>
      <c r="L15" s="17">
        <f t="shared" si="3"/>
        <v>2.7586206896551726</v>
      </c>
      <c r="M15" s="17">
        <f t="shared" si="4"/>
        <v>0.61099691675231249</v>
      </c>
      <c r="N15" s="15" t="s">
        <v>24</v>
      </c>
    </row>
    <row r="16" spans="1:14" ht="15" customHeight="1">
      <c r="A16" s="14">
        <v>7</v>
      </c>
      <c r="B16" s="15" t="s">
        <v>36</v>
      </c>
      <c r="C16" s="16" t="s">
        <v>39</v>
      </c>
      <c r="D16" s="16" t="s">
        <v>40</v>
      </c>
      <c r="E16" s="15">
        <v>1.5</v>
      </c>
      <c r="F16" s="15">
        <v>1.5</v>
      </c>
      <c r="G16" s="14">
        <f t="shared" si="0"/>
        <v>3</v>
      </c>
      <c r="H16" s="17">
        <f t="shared" si="1"/>
        <v>0.71942446043165476</v>
      </c>
      <c r="I16" s="15">
        <v>1</v>
      </c>
      <c r="J16" s="17">
        <f t="shared" si="2"/>
        <v>0.97560975609756095</v>
      </c>
      <c r="K16" s="15">
        <v>1</v>
      </c>
      <c r="L16" s="17">
        <f t="shared" si="3"/>
        <v>1.3793103448275863</v>
      </c>
      <c r="M16" s="17">
        <f t="shared" ref="M16:M28" si="5">H16/(J16+L16)</f>
        <v>0.30549845837615625</v>
      </c>
      <c r="N16" s="15" t="s">
        <v>29</v>
      </c>
    </row>
    <row r="17" spans="1:14" ht="15" customHeight="1">
      <c r="A17" s="14">
        <v>8</v>
      </c>
      <c r="B17" s="15" t="s">
        <v>36</v>
      </c>
      <c r="C17" s="18" t="s">
        <v>41</v>
      </c>
      <c r="D17" s="16" t="s">
        <v>42</v>
      </c>
      <c r="E17" s="15">
        <v>1.5</v>
      </c>
      <c r="F17" s="15">
        <v>1.5</v>
      </c>
      <c r="G17" s="14">
        <f t="shared" si="0"/>
        <v>3</v>
      </c>
      <c r="H17" s="17">
        <f t="shared" si="1"/>
        <v>0.71942446043165476</v>
      </c>
      <c r="I17" s="15">
        <v>1</v>
      </c>
      <c r="J17" s="17">
        <f t="shared" si="2"/>
        <v>0.97560975609756095</v>
      </c>
      <c r="K17" s="15">
        <v>1</v>
      </c>
      <c r="L17" s="17">
        <f t="shared" si="3"/>
        <v>1.3793103448275863</v>
      </c>
      <c r="M17" s="17">
        <f t="shared" si="5"/>
        <v>0.30549845837615625</v>
      </c>
      <c r="N17" s="15" t="s">
        <v>32</v>
      </c>
    </row>
    <row r="18" spans="1:14" ht="15" customHeight="1">
      <c r="A18" s="14">
        <v>9</v>
      </c>
      <c r="B18" s="15" t="s">
        <v>36</v>
      </c>
      <c r="C18" s="16" t="s">
        <v>43</v>
      </c>
      <c r="D18" s="16" t="s">
        <v>44</v>
      </c>
      <c r="E18" s="15">
        <v>7</v>
      </c>
      <c r="F18" s="15">
        <v>7</v>
      </c>
      <c r="G18" s="14">
        <f t="shared" si="0"/>
        <v>14</v>
      </c>
      <c r="H18" s="17">
        <f t="shared" si="1"/>
        <v>3.3573141486810552</v>
      </c>
      <c r="I18" s="15">
        <v>5</v>
      </c>
      <c r="J18" s="17">
        <f t="shared" si="2"/>
        <v>4.8780487804878048</v>
      </c>
      <c r="K18" s="15">
        <v>2</v>
      </c>
      <c r="L18" s="17">
        <f t="shared" si="3"/>
        <v>2.7586206896551726</v>
      </c>
      <c r="M18" s="17">
        <f t="shared" si="5"/>
        <v>0.43963067431517339</v>
      </c>
      <c r="N18" s="15" t="s">
        <v>45</v>
      </c>
    </row>
    <row r="19" spans="1:14" ht="15" customHeight="1">
      <c r="A19" s="14">
        <v>10</v>
      </c>
      <c r="B19" s="15" t="s">
        <v>36</v>
      </c>
      <c r="C19" s="16" t="s">
        <v>46</v>
      </c>
      <c r="D19" s="16" t="s">
        <v>47</v>
      </c>
      <c r="E19" s="15">
        <v>2</v>
      </c>
      <c r="F19" s="15">
        <v>2</v>
      </c>
      <c r="G19" s="14">
        <f t="shared" si="0"/>
        <v>4</v>
      </c>
      <c r="H19" s="17">
        <f t="shared" si="1"/>
        <v>0.95923261390887282</v>
      </c>
      <c r="I19" s="15">
        <v>2</v>
      </c>
      <c r="J19" s="17">
        <f t="shared" si="2"/>
        <v>1.9512195121951219</v>
      </c>
      <c r="K19" s="15">
        <v>1</v>
      </c>
      <c r="L19" s="17">
        <f t="shared" si="3"/>
        <v>1.3793103448275863</v>
      </c>
      <c r="M19" s="17">
        <f t="shared" si="5"/>
        <v>0.28801201463071963</v>
      </c>
      <c r="N19" s="15" t="s">
        <v>35</v>
      </c>
    </row>
    <row r="20" spans="1:14" ht="15" customHeight="1">
      <c r="A20" s="14">
        <v>11</v>
      </c>
      <c r="B20" s="15" t="s">
        <v>36</v>
      </c>
      <c r="C20" s="16" t="s">
        <v>48</v>
      </c>
      <c r="D20" s="16" t="s">
        <v>49</v>
      </c>
      <c r="E20" s="15">
        <v>2</v>
      </c>
      <c r="F20" s="15">
        <v>2</v>
      </c>
      <c r="G20" s="14">
        <f t="shared" si="0"/>
        <v>4</v>
      </c>
      <c r="H20" s="17">
        <f t="shared" si="1"/>
        <v>0.95923261390887282</v>
      </c>
      <c r="I20" s="15">
        <v>2</v>
      </c>
      <c r="J20" s="17">
        <f t="shared" si="2"/>
        <v>1.9512195121951219</v>
      </c>
      <c r="K20" s="15">
        <v>1</v>
      </c>
      <c r="L20" s="17">
        <f t="shared" si="3"/>
        <v>1.3793103448275863</v>
      </c>
      <c r="M20" s="17">
        <f t="shared" si="5"/>
        <v>0.28801201463071963</v>
      </c>
      <c r="N20" s="15" t="s">
        <v>35</v>
      </c>
    </row>
    <row r="21" spans="1:14" ht="15" customHeight="1">
      <c r="A21" s="14">
        <v>12</v>
      </c>
      <c r="B21" s="15" t="s">
        <v>36</v>
      </c>
      <c r="C21" s="16" t="s">
        <v>50</v>
      </c>
      <c r="D21" s="16" t="s">
        <v>51</v>
      </c>
      <c r="E21" s="15">
        <v>5</v>
      </c>
      <c r="F21" s="15">
        <v>5</v>
      </c>
      <c r="G21" s="14">
        <f t="shared" si="0"/>
        <v>10</v>
      </c>
      <c r="H21" s="17">
        <f t="shared" si="1"/>
        <v>2.3980815347721824</v>
      </c>
      <c r="I21" s="15">
        <v>2</v>
      </c>
      <c r="J21" s="17">
        <f t="shared" si="2"/>
        <v>1.9512195121951219</v>
      </c>
      <c r="K21" s="15">
        <v>3</v>
      </c>
      <c r="L21" s="17">
        <f t="shared" si="3"/>
        <v>4.1379310344827589</v>
      </c>
      <c r="M21" s="17">
        <f t="shared" si="5"/>
        <v>0.39382858354200617</v>
      </c>
      <c r="N21" s="15" t="s">
        <v>35</v>
      </c>
    </row>
    <row r="22" spans="1:14" ht="15" customHeight="1">
      <c r="A22" s="14">
        <v>13</v>
      </c>
      <c r="B22" s="15" t="s">
        <v>36</v>
      </c>
      <c r="C22" s="16" t="s">
        <v>52</v>
      </c>
      <c r="D22" s="16" t="s">
        <v>53</v>
      </c>
      <c r="E22" s="15">
        <v>3</v>
      </c>
      <c r="F22" s="15">
        <v>3</v>
      </c>
      <c r="G22" s="14">
        <f t="shared" si="0"/>
        <v>6</v>
      </c>
      <c r="H22" s="17">
        <f t="shared" si="1"/>
        <v>1.4388489208633095</v>
      </c>
      <c r="I22" s="15">
        <v>4</v>
      </c>
      <c r="J22" s="17">
        <f t="shared" si="2"/>
        <v>3.9024390243902438</v>
      </c>
      <c r="K22" s="15">
        <v>1</v>
      </c>
      <c r="L22" s="17">
        <f t="shared" si="3"/>
        <v>1.3793103448275863</v>
      </c>
      <c r="M22" s="17">
        <f t="shared" si="5"/>
        <v>0.2724190074691839</v>
      </c>
      <c r="N22" s="15" t="s">
        <v>35</v>
      </c>
    </row>
    <row r="23" spans="1:14" ht="15" customHeight="1">
      <c r="A23" s="14">
        <v>14</v>
      </c>
      <c r="B23" s="15" t="s">
        <v>36</v>
      </c>
      <c r="C23" s="16" t="s">
        <v>54</v>
      </c>
      <c r="D23" s="30" t="s">
        <v>97</v>
      </c>
      <c r="E23" s="15">
        <v>9</v>
      </c>
      <c r="F23" s="15">
        <v>9</v>
      </c>
      <c r="G23" s="14">
        <f t="shared" si="0"/>
        <v>18</v>
      </c>
      <c r="H23" s="17">
        <f t="shared" si="1"/>
        <v>4.3165467625899279</v>
      </c>
      <c r="I23" s="15">
        <v>2</v>
      </c>
      <c r="J23" s="17">
        <f t="shared" si="2"/>
        <v>1.9512195121951219</v>
      </c>
      <c r="K23" s="15">
        <v>1</v>
      </c>
      <c r="L23" s="17">
        <f t="shared" si="3"/>
        <v>1.3793103448275863</v>
      </c>
      <c r="M23" s="17">
        <f t="shared" si="5"/>
        <v>1.2960540658382385</v>
      </c>
      <c r="N23" s="15" t="s">
        <v>55</v>
      </c>
    </row>
    <row r="24" spans="1:14" ht="15" customHeight="1">
      <c r="A24" s="14">
        <v>15</v>
      </c>
      <c r="B24" s="15" t="s">
        <v>36</v>
      </c>
      <c r="C24" s="16" t="s">
        <v>56</v>
      </c>
      <c r="D24" s="30" t="s">
        <v>98</v>
      </c>
      <c r="E24" s="15">
        <v>9</v>
      </c>
      <c r="F24" s="15">
        <v>9</v>
      </c>
      <c r="G24" s="14">
        <f t="shared" si="0"/>
        <v>18</v>
      </c>
      <c r="H24" s="17">
        <f t="shared" si="1"/>
        <v>4.3165467625899279</v>
      </c>
      <c r="I24" s="15">
        <v>4</v>
      </c>
      <c r="J24" s="17">
        <f t="shared" si="2"/>
        <v>3.9024390243902438</v>
      </c>
      <c r="K24" s="15">
        <v>2</v>
      </c>
      <c r="L24" s="17">
        <f t="shared" si="3"/>
        <v>2.7586206896551726</v>
      </c>
      <c r="M24" s="17">
        <f t="shared" si="5"/>
        <v>0.64802703291911923</v>
      </c>
      <c r="N24" s="15" t="s">
        <v>55</v>
      </c>
    </row>
    <row r="25" spans="1:14" ht="30" customHeight="1">
      <c r="A25" s="14">
        <v>16</v>
      </c>
      <c r="B25" s="15" t="s">
        <v>36</v>
      </c>
      <c r="C25" s="16" t="s">
        <v>57</v>
      </c>
      <c r="D25" s="30" t="s">
        <v>99</v>
      </c>
      <c r="E25" s="15">
        <v>9</v>
      </c>
      <c r="F25" s="15">
        <v>9</v>
      </c>
      <c r="G25" s="14">
        <f t="shared" si="0"/>
        <v>18</v>
      </c>
      <c r="H25" s="17">
        <f t="shared" si="1"/>
        <v>4.3165467625899279</v>
      </c>
      <c r="I25" s="15">
        <v>4</v>
      </c>
      <c r="J25" s="17">
        <f t="shared" si="2"/>
        <v>3.9024390243902438</v>
      </c>
      <c r="K25" s="15">
        <v>2</v>
      </c>
      <c r="L25" s="17">
        <f t="shared" si="3"/>
        <v>2.7586206896551726</v>
      </c>
      <c r="M25" s="17">
        <f t="shared" si="5"/>
        <v>0.64802703291911923</v>
      </c>
      <c r="N25" s="42" t="s">
        <v>112</v>
      </c>
    </row>
    <row r="26" spans="1:14" ht="30" customHeight="1">
      <c r="A26" s="14">
        <v>17</v>
      </c>
      <c r="B26" s="15" t="s">
        <v>36</v>
      </c>
      <c r="C26" s="16" t="s">
        <v>58</v>
      </c>
      <c r="D26" s="30" t="s">
        <v>100</v>
      </c>
      <c r="E26" s="15">
        <v>9</v>
      </c>
      <c r="F26" s="15">
        <v>9</v>
      </c>
      <c r="G26" s="14">
        <f t="shared" si="0"/>
        <v>18</v>
      </c>
      <c r="H26" s="17">
        <f t="shared" si="1"/>
        <v>4.3165467625899279</v>
      </c>
      <c r="I26" s="15">
        <v>4</v>
      </c>
      <c r="J26" s="17">
        <f t="shared" si="2"/>
        <v>3.9024390243902438</v>
      </c>
      <c r="K26" s="15">
        <v>2</v>
      </c>
      <c r="L26" s="17">
        <f t="shared" si="3"/>
        <v>2.7586206896551726</v>
      </c>
      <c r="M26" s="17">
        <f t="shared" si="5"/>
        <v>0.64802703291911923</v>
      </c>
      <c r="N26" s="15" t="s">
        <v>59</v>
      </c>
    </row>
    <row r="27" spans="1:14" ht="30" customHeight="1">
      <c r="A27" s="14">
        <v>18</v>
      </c>
      <c r="B27" s="15" t="s">
        <v>36</v>
      </c>
      <c r="C27" s="30" t="s">
        <v>110</v>
      </c>
      <c r="D27" s="30" t="s">
        <v>111</v>
      </c>
      <c r="E27" s="15">
        <v>9</v>
      </c>
      <c r="F27" s="15">
        <v>9</v>
      </c>
      <c r="G27" s="14">
        <f t="shared" ref="G27" si="6">E27+F27</f>
        <v>18</v>
      </c>
      <c r="H27" s="17">
        <f t="shared" ref="H27" si="7">(G27/G$49)*100</f>
        <v>4.3165467625899279</v>
      </c>
      <c r="I27" s="15">
        <v>4</v>
      </c>
      <c r="J27" s="17">
        <f t="shared" ref="J27" si="8">(I27/I$49)*100</f>
        <v>3.9024390243902438</v>
      </c>
      <c r="K27" s="15">
        <v>2</v>
      </c>
      <c r="L27" s="17">
        <f t="shared" ref="L27" si="9">(K27/K$49)*100</f>
        <v>2.7586206896551726</v>
      </c>
      <c r="M27" s="17">
        <f t="shared" ref="M27" si="10">H27/(J27+L27)</f>
        <v>0.64802703291911923</v>
      </c>
      <c r="N27" s="42" t="s">
        <v>112</v>
      </c>
    </row>
    <row r="28" spans="1:14" ht="15" customHeight="1">
      <c r="A28" s="19">
        <v>18</v>
      </c>
      <c r="B28" s="20" t="s">
        <v>60</v>
      </c>
      <c r="C28" s="21" t="s">
        <v>61</v>
      </c>
      <c r="D28" s="21" t="s">
        <v>62</v>
      </c>
      <c r="E28" s="20">
        <v>6</v>
      </c>
      <c r="F28" s="20">
        <v>6</v>
      </c>
      <c r="G28" s="22">
        <f t="shared" ref="G28:G39" si="11">E28+F28</f>
        <v>12</v>
      </c>
      <c r="H28" s="23">
        <f t="shared" si="1"/>
        <v>2.877697841726619</v>
      </c>
      <c r="I28" s="20">
        <v>2</v>
      </c>
      <c r="J28" s="23">
        <f t="shared" si="2"/>
        <v>1.9512195121951219</v>
      </c>
      <c r="K28" s="20">
        <v>2</v>
      </c>
      <c r="L28" s="23">
        <f t="shared" si="3"/>
        <v>2.7586206896551726</v>
      </c>
      <c r="M28" s="23">
        <f t="shared" si="5"/>
        <v>0.61099691675231249</v>
      </c>
      <c r="N28" s="20" t="s">
        <v>24</v>
      </c>
    </row>
    <row r="29" spans="1:14" ht="15" customHeight="1">
      <c r="A29" s="19">
        <v>19</v>
      </c>
      <c r="B29" s="20" t="s">
        <v>60</v>
      </c>
      <c r="C29" s="21" t="s">
        <v>63</v>
      </c>
      <c r="D29" s="21" t="s">
        <v>64</v>
      </c>
      <c r="E29" s="20">
        <v>1.5</v>
      </c>
      <c r="F29" s="20">
        <v>1.5</v>
      </c>
      <c r="G29" s="22">
        <f t="shared" si="11"/>
        <v>3</v>
      </c>
      <c r="H29" s="23">
        <f t="shared" si="1"/>
        <v>0.71942446043165476</v>
      </c>
      <c r="I29" s="20">
        <v>1</v>
      </c>
      <c r="J29" s="23">
        <f t="shared" si="2"/>
        <v>0.97560975609756095</v>
      </c>
      <c r="K29" s="20">
        <v>1</v>
      </c>
      <c r="L29" s="23">
        <f t="shared" si="3"/>
        <v>1.3793103448275863</v>
      </c>
      <c r="M29" s="23">
        <f t="shared" ref="M29:M48" si="12">H29/(J29+L29)</f>
        <v>0.30549845837615625</v>
      </c>
      <c r="N29" s="20" t="s">
        <v>29</v>
      </c>
    </row>
    <row r="30" spans="1:14" ht="15" customHeight="1">
      <c r="A30" s="19">
        <v>20</v>
      </c>
      <c r="B30" s="20" t="s">
        <v>60</v>
      </c>
      <c r="C30" s="24" t="s">
        <v>65</v>
      </c>
      <c r="D30" s="21" t="s">
        <v>66</v>
      </c>
      <c r="E30" s="20">
        <v>1.5</v>
      </c>
      <c r="F30" s="20">
        <v>1.5</v>
      </c>
      <c r="G30" s="22">
        <f t="shared" si="11"/>
        <v>3</v>
      </c>
      <c r="H30" s="23">
        <f t="shared" si="1"/>
        <v>0.71942446043165476</v>
      </c>
      <c r="I30" s="20">
        <v>1</v>
      </c>
      <c r="J30" s="23">
        <f t="shared" si="2"/>
        <v>0.97560975609756095</v>
      </c>
      <c r="K30" s="20">
        <v>1</v>
      </c>
      <c r="L30" s="23">
        <f t="shared" si="3"/>
        <v>1.3793103448275863</v>
      </c>
      <c r="M30" s="23">
        <f t="shared" si="12"/>
        <v>0.30549845837615625</v>
      </c>
      <c r="N30" s="20" t="s">
        <v>32</v>
      </c>
    </row>
    <row r="31" spans="1:14" ht="15" customHeight="1">
      <c r="A31" s="19">
        <v>21</v>
      </c>
      <c r="B31" s="20" t="s">
        <v>60</v>
      </c>
      <c r="C31" s="21" t="s">
        <v>67</v>
      </c>
      <c r="D31" s="21" t="s">
        <v>68</v>
      </c>
      <c r="E31" s="20">
        <v>7</v>
      </c>
      <c r="F31" s="20">
        <v>7</v>
      </c>
      <c r="G31" s="22">
        <f t="shared" si="11"/>
        <v>14</v>
      </c>
      <c r="H31" s="23">
        <f t="shared" si="1"/>
        <v>3.3573141486810552</v>
      </c>
      <c r="I31" s="20">
        <v>5</v>
      </c>
      <c r="J31" s="23">
        <f t="shared" si="2"/>
        <v>4.8780487804878048</v>
      </c>
      <c r="K31" s="20">
        <v>2</v>
      </c>
      <c r="L31" s="23">
        <f t="shared" si="3"/>
        <v>2.7586206896551726</v>
      </c>
      <c r="M31" s="23">
        <f t="shared" si="12"/>
        <v>0.43963067431517339</v>
      </c>
      <c r="N31" s="20" t="s">
        <v>45</v>
      </c>
    </row>
    <row r="32" spans="1:14" ht="15" customHeight="1">
      <c r="A32" s="19">
        <v>22</v>
      </c>
      <c r="B32" s="20" t="s">
        <v>60</v>
      </c>
      <c r="C32" s="21" t="s">
        <v>69</v>
      </c>
      <c r="D32" s="21" t="s">
        <v>70</v>
      </c>
      <c r="E32" s="20">
        <v>2</v>
      </c>
      <c r="F32" s="20">
        <v>2</v>
      </c>
      <c r="G32" s="22">
        <f t="shared" si="11"/>
        <v>4</v>
      </c>
      <c r="H32" s="23">
        <f t="shared" si="1"/>
        <v>0.95923261390887282</v>
      </c>
      <c r="I32" s="20">
        <v>2</v>
      </c>
      <c r="J32" s="23">
        <f t="shared" si="2"/>
        <v>1.9512195121951219</v>
      </c>
      <c r="K32" s="20">
        <v>1</v>
      </c>
      <c r="L32" s="23">
        <f t="shared" si="3"/>
        <v>1.3793103448275863</v>
      </c>
      <c r="M32" s="23">
        <f t="shared" si="12"/>
        <v>0.28801201463071963</v>
      </c>
      <c r="N32" s="20" t="s">
        <v>35</v>
      </c>
    </row>
    <row r="33" spans="1:14" ht="15" customHeight="1">
      <c r="A33" s="19">
        <v>23</v>
      </c>
      <c r="B33" s="20" t="s">
        <v>60</v>
      </c>
      <c r="C33" s="21" t="s">
        <v>71</v>
      </c>
      <c r="D33" s="21" t="s">
        <v>72</v>
      </c>
      <c r="E33" s="20">
        <v>3</v>
      </c>
      <c r="F33" s="20">
        <v>2</v>
      </c>
      <c r="G33" s="22">
        <f t="shared" si="11"/>
        <v>5</v>
      </c>
      <c r="H33" s="23">
        <f t="shared" si="1"/>
        <v>1.1990407673860912</v>
      </c>
      <c r="I33" s="20">
        <v>2</v>
      </c>
      <c r="J33" s="23">
        <f t="shared" si="2"/>
        <v>1.9512195121951219</v>
      </c>
      <c r="K33" s="20">
        <v>1</v>
      </c>
      <c r="L33" s="23">
        <f t="shared" si="3"/>
        <v>1.3793103448275863</v>
      </c>
      <c r="M33" s="23">
        <f t="shared" si="12"/>
        <v>0.3600150182883996</v>
      </c>
      <c r="N33" s="20" t="s">
        <v>35</v>
      </c>
    </row>
    <row r="34" spans="1:14" ht="15" customHeight="1">
      <c r="A34" s="19">
        <v>24</v>
      </c>
      <c r="B34" s="20" t="s">
        <v>60</v>
      </c>
      <c r="C34" s="21" t="s">
        <v>73</v>
      </c>
      <c r="D34" s="21" t="s">
        <v>74</v>
      </c>
      <c r="E34" s="20">
        <v>5</v>
      </c>
      <c r="F34" s="20">
        <v>5</v>
      </c>
      <c r="G34" s="22">
        <f t="shared" si="11"/>
        <v>10</v>
      </c>
      <c r="H34" s="23">
        <f t="shared" si="1"/>
        <v>2.3980815347721824</v>
      </c>
      <c r="I34" s="20">
        <v>2</v>
      </c>
      <c r="J34" s="23">
        <f t="shared" si="2"/>
        <v>1.9512195121951219</v>
      </c>
      <c r="K34" s="20">
        <v>3</v>
      </c>
      <c r="L34" s="23">
        <f t="shared" si="3"/>
        <v>4.1379310344827589</v>
      </c>
      <c r="M34" s="23">
        <f t="shared" si="12"/>
        <v>0.39382858354200617</v>
      </c>
      <c r="N34" s="20" t="s">
        <v>35</v>
      </c>
    </row>
    <row r="35" spans="1:14" ht="15" customHeight="1">
      <c r="A35" s="19">
        <v>25</v>
      </c>
      <c r="B35" s="20" t="s">
        <v>60</v>
      </c>
      <c r="C35" s="21" t="s">
        <v>75</v>
      </c>
      <c r="D35" s="21" t="s">
        <v>76</v>
      </c>
      <c r="E35" s="20">
        <v>3</v>
      </c>
      <c r="F35" s="20">
        <v>3</v>
      </c>
      <c r="G35" s="22">
        <f t="shared" si="11"/>
        <v>6</v>
      </c>
      <c r="H35" s="23">
        <f t="shared" si="1"/>
        <v>1.4388489208633095</v>
      </c>
      <c r="I35" s="20">
        <v>5</v>
      </c>
      <c r="J35" s="23">
        <f t="shared" si="2"/>
        <v>4.8780487804878048</v>
      </c>
      <c r="K35" s="20">
        <v>1</v>
      </c>
      <c r="L35" s="23">
        <f t="shared" si="3"/>
        <v>1.3793103448275863</v>
      </c>
      <c r="M35" s="23">
        <f t="shared" si="12"/>
        <v>0.22994507619710686</v>
      </c>
      <c r="N35" s="20" t="s">
        <v>35</v>
      </c>
    </row>
    <row r="36" spans="1:14" ht="15" customHeight="1">
      <c r="A36" s="19">
        <v>26</v>
      </c>
      <c r="B36" s="20" t="s">
        <v>60</v>
      </c>
      <c r="C36" s="21" t="s">
        <v>77</v>
      </c>
      <c r="D36" s="31" t="s">
        <v>101</v>
      </c>
      <c r="E36" s="20">
        <v>9</v>
      </c>
      <c r="F36" s="20">
        <v>9</v>
      </c>
      <c r="G36" s="22">
        <f t="shared" si="11"/>
        <v>18</v>
      </c>
      <c r="H36" s="23">
        <f t="shared" si="1"/>
        <v>4.3165467625899279</v>
      </c>
      <c r="I36" s="20">
        <v>2</v>
      </c>
      <c r="J36" s="23">
        <f>(I36/I$49)*100</f>
        <v>1.9512195121951219</v>
      </c>
      <c r="K36" s="20">
        <v>1</v>
      </c>
      <c r="L36" s="23">
        <f t="shared" si="3"/>
        <v>1.3793103448275863</v>
      </c>
      <c r="M36" s="23">
        <f t="shared" si="12"/>
        <v>1.2960540658382385</v>
      </c>
      <c r="N36" s="20" t="s">
        <v>55</v>
      </c>
    </row>
    <row r="37" spans="1:14" ht="15" customHeight="1">
      <c r="A37" s="19">
        <v>27</v>
      </c>
      <c r="B37" s="20" t="s">
        <v>60</v>
      </c>
      <c r="C37" s="31" t="s">
        <v>102</v>
      </c>
      <c r="D37" s="31" t="s">
        <v>103</v>
      </c>
      <c r="E37" s="20">
        <v>9</v>
      </c>
      <c r="F37" s="20">
        <v>9</v>
      </c>
      <c r="G37" s="22">
        <f t="shared" si="11"/>
        <v>18</v>
      </c>
      <c r="H37" s="23">
        <f t="shared" ref="H37:H48" si="13">(G37/G$49)*100</f>
        <v>4.3165467625899279</v>
      </c>
      <c r="I37" s="20">
        <v>4</v>
      </c>
      <c r="J37" s="23">
        <f t="shared" ref="J37:J48" si="14">(I37/I$49)*100</f>
        <v>3.9024390243902438</v>
      </c>
      <c r="K37" s="20">
        <v>2</v>
      </c>
      <c r="L37" s="23">
        <f t="shared" ref="L37:L48" si="15">(K37/K$49)*100</f>
        <v>2.7586206896551726</v>
      </c>
      <c r="M37" s="23">
        <f t="shared" si="12"/>
        <v>0.64802703291911923</v>
      </c>
      <c r="N37" s="20" t="s">
        <v>55</v>
      </c>
    </row>
    <row r="38" spans="1:14" ht="30" customHeight="1">
      <c r="A38" s="19">
        <v>28</v>
      </c>
      <c r="B38" s="20" t="s">
        <v>60</v>
      </c>
      <c r="C38" s="31" t="s">
        <v>104</v>
      </c>
      <c r="D38" s="31" t="s">
        <v>105</v>
      </c>
      <c r="E38" s="20">
        <v>9</v>
      </c>
      <c r="F38" s="20">
        <v>9</v>
      </c>
      <c r="G38" s="22">
        <f t="shared" si="11"/>
        <v>18</v>
      </c>
      <c r="H38" s="23">
        <f t="shared" si="13"/>
        <v>4.3165467625899279</v>
      </c>
      <c r="I38" s="20">
        <v>4</v>
      </c>
      <c r="J38" s="23">
        <f t="shared" si="14"/>
        <v>3.9024390243902438</v>
      </c>
      <c r="K38" s="20">
        <v>2</v>
      </c>
      <c r="L38" s="23">
        <f t="shared" si="15"/>
        <v>2.7586206896551726</v>
      </c>
      <c r="M38" s="23">
        <f t="shared" si="12"/>
        <v>0.64802703291911923</v>
      </c>
      <c r="N38" s="20" t="s">
        <v>55</v>
      </c>
    </row>
    <row r="39" spans="1:14" ht="30" customHeight="1">
      <c r="A39" s="19">
        <v>29</v>
      </c>
      <c r="B39" s="20" t="s">
        <v>60</v>
      </c>
      <c r="C39" s="31" t="s">
        <v>106</v>
      </c>
      <c r="D39" s="31" t="s">
        <v>107</v>
      </c>
      <c r="E39" s="20">
        <v>9</v>
      </c>
      <c r="F39" s="20">
        <v>9</v>
      </c>
      <c r="G39" s="22">
        <f t="shared" si="11"/>
        <v>18</v>
      </c>
      <c r="H39" s="23">
        <f t="shared" si="13"/>
        <v>4.3165467625899279</v>
      </c>
      <c r="I39" s="20">
        <v>4</v>
      </c>
      <c r="J39" s="23">
        <f t="shared" si="14"/>
        <v>3.9024390243902438</v>
      </c>
      <c r="K39" s="20">
        <v>2</v>
      </c>
      <c r="L39" s="23">
        <f t="shared" si="15"/>
        <v>2.7586206896551726</v>
      </c>
      <c r="M39" s="23">
        <f t="shared" si="12"/>
        <v>0.64802703291911923</v>
      </c>
      <c r="N39" s="20" t="s">
        <v>59</v>
      </c>
    </row>
    <row r="40" spans="1:14" ht="15" customHeight="1">
      <c r="A40" s="19">
        <v>30</v>
      </c>
      <c r="B40" s="20" t="s">
        <v>60</v>
      </c>
      <c r="C40" s="21" t="s">
        <v>78</v>
      </c>
      <c r="D40" s="21" t="s">
        <v>79</v>
      </c>
      <c r="E40" s="20">
        <v>7</v>
      </c>
      <c r="F40" s="20">
        <v>7</v>
      </c>
      <c r="G40" s="22">
        <f t="shared" ref="G40:G48" si="16">E40+F40</f>
        <v>14</v>
      </c>
      <c r="H40" s="23">
        <f t="shared" si="13"/>
        <v>3.3573141486810552</v>
      </c>
      <c r="I40" s="20">
        <v>5</v>
      </c>
      <c r="J40" s="23">
        <f t="shared" si="14"/>
        <v>4.8780487804878048</v>
      </c>
      <c r="K40" s="20">
        <v>2</v>
      </c>
      <c r="L40" s="23">
        <f t="shared" si="15"/>
        <v>2.7586206896551726</v>
      </c>
      <c r="M40" s="23">
        <f t="shared" si="12"/>
        <v>0.43963067431517339</v>
      </c>
      <c r="N40" s="20" t="s">
        <v>80</v>
      </c>
    </row>
    <row r="41" spans="1:14" ht="15" customHeight="1">
      <c r="A41" s="19">
        <v>31</v>
      </c>
      <c r="B41" s="20" t="s">
        <v>60</v>
      </c>
      <c r="C41" s="21" t="s">
        <v>81</v>
      </c>
      <c r="D41" s="21" t="s">
        <v>82</v>
      </c>
      <c r="E41" s="20">
        <v>3</v>
      </c>
      <c r="F41" s="20">
        <v>3</v>
      </c>
      <c r="G41" s="22">
        <f t="shared" si="16"/>
        <v>6</v>
      </c>
      <c r="H41" s="23">
        <f t="shared" si="13"/>
        <v>1.4388489208633095</v>
      </c>
      <c r="I41" s="20">
        <v>2</v>
      </c>
      <c r="J41" s="23">
        <f t="shared" si="14"/>
        <v>1.9512195121951219</v>
      </c>
      <c r="K41" s="20">
        <v>1</v>
      </c>
      <c r="L41" s="23">
        <f t="shared" si="15"/>
        <v>1.3793103448275863</v>
      </c>
      <c r="M41" s="23">
        <f t="shared" si="12"/>
        <v>0.43201802194607952</v>
      </c>
      <c r="N41" s="20" t="s">
        <v>80</v>
      </c>
    </row>
    <row r="42" spans="1:14" ht="15" customHeight="1">
      <c r="A42" s="19">
        <v>32</v>
      </c>
      <c r="B42" s="20" t="s">
        <v>60</v>
      </c>
      <c r="C42" s="21" t="s">
        <v>83</v>
      </c>
      <c r="D42" s="21" t="s">
        <v>84</v>
      </c>
      <c r="E42" s="20">
        <v>4</v>
      </c>
      <c r="F42" s="20">
        <v>4</v>
      </c>
      <c r="G42" s="22">
        <f t="shared" si="16"/>
        <v>8</v>
      </c>
      <c r="H42" s="23">
        <f t="shared" si="13"/>
        <v>1.9184652278177456</v>
      </c>
      <c r="I42" s="20">
        <v>2</v>
      </c>
      <c r="J42" s="23">
        <f t="shared" si="14"/>
        <v>1.9512195121951219</v>
      </c>
      <c r="K42" s="20">
        <v>1</v>
      </c>
      <c r="L42" s="23">
        <f t="shared" si="15"/>
        <v>1.3793103448275863</v>
      </c>
      <c r="M42" s="23">
        <f t="shared" si="12"/>
        <v>0.57602402926143925</v>
      </c>
      <c r="N42" s="20" t="s">
        <v>80</v>
      </c>
    </row>
    <row r="43" spans="1:14" ht="30" customHeight="1">
      <c r="A43" s="22">
        <v>33</v>
      </c>
      <c r="B43" s="43" t="s">
        <v>113</v>
      </c>
      <c r="C43" s="31" t="s">
        <v>114</v>
      </c>
      <c r="D43" s="31" t="s">
        <v>115</v>
      </c>
      <c r="E43" s="20">
        <v>9</v>
      </c>
      <c r="F43" s="20">
        <v>9</v>
      </c>
      <c r="G43" s="22">
        <f t="shared" si="16"/>
        <v>18</v>
      </c>
      <c r="H43" s="23">
        <f t="shared" si="13"/>
        <v>4.3165467625899279</v>
      </c>
      <c r="I43" s="20">
        <v>4</v>
      </c>
      <c r="J43" s="23">
        <f t="shared" si="14"/>
        <v>3.9024390243902438</v>
      </c>
      <c r="K43" s="20">
        <v>2</v>
      </c>
      <c r="L43" s="23">
        <f t="shared" si="15"/>
        <v>2.7586206896551726</v>
      </c>
      <c r="M43" s="23">
        <f t="shared" si="12"/>
        <v>0.64802703291911923</v>
      </c>
      <c r="N43" s="43" t="s">
        <v>112</v>
      </c>
    </row>
    <row r="44" spans="1:14" ht="15" customHeight="1">
      <c r="A44" s="25">
        <v>33</v>
      </c>
      <c r="B44" s="26" t="s">
        <v>85</v>
      </c>
      <c r="C44" s="27" t="s">
        <v>86</v>
      </c>
      <c r="D44" s="27" t="s">
        <v>87</v>
      </c>
      <c r="E44" s="26">
        <v>5</v>
      </c>
      <c r="F44" s="26">
        <v>5</v>
      </c>
      <c r="G44" s="25">
        <f t="shared" si="16"/>
        <v>10</v>
      </c>
      <c r="H44" s="28">
        <f t="shared" si="13"/>
        <v>2.3980815347721824</v>
      </c>
      <c r="I44" s="26">
        <v>1</v>
      </c>
      <c r="J44" s="28">
        <f t="shared" si="14"/>
        <v>0.97560975609756095</v>
      </c>
      <c r="K44" s="26">
        <v>1</v>
      </c>
      <c r="L44" s="28">
        <f t="shared" si="15"/>
        <v>1.3793103448275863</v>
      </c>
      <c r="M44" s="28">
        <f t="shared" si="12"/>
        <v>1.0183281945871874</v>
      </c>
      <c r="N44" s="26" t="s">
        <v>24</v>
      </c>
    </row>
    <row r="45" spans="1:14" ht="15" customHeight="1">
      <c r="A45" s="25">
        <v>34</v>
      </c>
      <c r="B45" s="26" t="s">
        <v>85</v>
      </c>
      <c r="C45" s="27" t="s">
        <v>88</v>
      </c>
      <c r="D45" s="27" t="s">
        <v>89</v>
      </c>
      <c r="E45" s="26">
        <v>9</v>
      </c>
      <c r="F45" s="26">
        <v>9</v>
      </c>
      <c r="G45" s="25">
        <f t="shared" si="16"/>
        <v>18</v>
      </c>
      <c r="H45" s="28">
        <f t="shared" si="13"/>
        <v>4.3165467625899279</v>
      </c>
      <c r="I45" s="26">
        <v>3</v>
      </c>
      <c r="J45" s="28">
        <f t="shared" si="14"/>
        <v>2.9268292682926833</v>
      </c>
      <c r="K45" s="26">
        <v>5</v>
      </c>
      <c r="L45" s="28">
        <f t="shared" si="15"/>
        <v>6.8965517241379306</v>
      </c>
      <c r="M45" s="28">
        <f t="shared" si="12"/>
        <v>0.43941559081501919</v>
      </c>
      <c r="N45" s="26" t="s">
        <v>90</v>
      </c>
    </row>
    <row r="46" spans="1:14" ht="15" customHeight="1">
      <c r="A46" s="25">
        <v>35</v>
      </c>
      <c r="B46" s="26" t="s">
        <v>85</v>
      </c>
      <c r="C46" s="27" t="s">
        <v>91</v>
      </c>
      <c r="D46" s="27" t="s">
        <v>92</v>
      </c>
      <c r="E46" s="26">
        <v>9</v>
      </c>
      <c r="F46" s="26">
        <v>9</v>
      </c>
      <c r="G46" s="25">
        <f t="shared" si="16"/>
        <v>18</v>
      </c>
      <c r="H46" s="28">
        <f t="shared" si="13"/>
        <v>4.3165467625899279</v>
      </c>
      <c r="I46" s="26">
        <v>3</v>
      </c>
      <c r="J46" s="28">
        <f t="shared" si="14"/>
        <v>2.9268292682926833</v>
      </c>
      <c r="K46" s="26">
        <v>5</v>
      </c>
      <c r="L46" s="28">
        <f t="shared" si="15"/>
        <v>6.8965517241379306</v>
      </c>
      <c r="M46" s="28">
        <f t="shared" si="12"/>
        <v>0.43941559081501919</v>
      </c>
      <c r="N46" s="26" t="s">
        <v>90</v>
      </c>
    </row>
    <row r="47" spans="1:14" ht="15" customHeight="1">
      <c r="A47" s="25">
        <v>36</v>
      </c>
      <c r="B47" s="26" t="s">
        <v>85</v>
      </c>
      <c r="C47" s="32" t="s">
        <v>108</v>
      </c>
      <c r="D47" s="32" t="s">
        <v>109</v>
      </c>
      <c r="E47" s="26">
        <v>9</v>
      </c>
      <c r="F47" s="26">
        <v>9</v>
      </c>
      <c r="G47" s="25">
        <f t="shared" si="16"/>
        <v>18</v>
      </c>
      <c r="H47" s="28">
        <f t="shared" si="13"/>
        <v>4.3165467625899279</v>
      </c>
      <c r="I47" s="26">
        <v>3</v>
      </c>
      <c r="J47" s="28">
        <f t="shared" si="14"/>
        <v>2.9268292682926833</v>
      </c>
      <c r="K47" s="26">
        <v>5</v>
      </c>
      <c r="L47" s="28">
        <f t="shared" si="15"/>
        <v>6.8965517241379306</v>
      </c>
      <c r="M47" s="28">
        <f t="shared" si="12"/>
        <v>0.43941559081501919</v>
      </c>
      <c r="N47" s="26" t="s">
        <v>93</v>
      </c>
    </row>
    <row r="48" spans="1:14" ht="15" customHeight="1">
      <c r="A48" s="25">
        <v>37</v>
      </c>
      <c r="B48" s="26" t="s">
        <v>85</v>
      </c>
      <c r="C48" s="27" t="s">
        <v>94</v>
      </c>
      <c r="D48" s="27" t="s">
        <v>95</v>
      </c>
      <c r="E48" s="26">
        <v>5</v>
      </c>
      <c r="F48" s="26">
        <v>5</v>
      </c>
      <c r="G48" s="25">
        <f t="shared" si="16"/>
        <v>10</v>
      </c>
      <c r="H48" s="28">
        <f t="shared" si="13"/>
        <v>2.3980815347721824</v>
      </c>
      <c r="I48" s="26">
        <v>2</v>
      </c>
      <c r="J48" s="28">
        <f t="shared" si="14"/>
        <v>1.9512195121951219</v>
      </c>
      <c r="K48" s="26">
        <v>3</v>
      </c>
      <c r="L48" s="28">
        <f t="shared" si="15"/>
        <v>4.1379310344827589</v>
      </c>
      <c r="M48" s="28">
        <f t="shared" si="12"/>
        <v>0.39382858354200617</v>
      </c>
      <c r="N48" s="26" t="s">
        <v>35</v>
      </c>
    </row>
    <row r="49" spans="1:14" ht="15" customHeight="1">
      <c r="A49" s="35" t="s">
        <v>96</v>
      </c>
      <c r="B49" s="35"/>
      <c r="C49" s="35"/>
      <c r="D49" s="35"/>
      <c r="E49" s="29">
        <f>SUM(E10:E48)</f>
        <v>209</v>
      </c>
      <c r="F49" s="29">
        <f>SUM(F10:F48)</f>
        <v>208</v>
      </c>
      <c r="G49" s="29">
        <f>SUM(G10:G48)</f>
        <v>417</v>
      </c>
      <c r="H49" s="29">
        <v>100</v>
      </c>
      <c r="I49" s="29">
        <f>SUM(I10:I48)</f>
        <v>102.5</v>
      </c>
      <c r="J49" s="29">
        <v>100</v>
      </c>
      <c r="K49" s="29">
        <f>SUM(K10:K48)</f>
        <v>72.5</v>
      </c>
      <c r="L49" s="29">
        <v>100</v>
      </c>
      <c r="M49" s="29">
        <v>100</v>
      </c>
      <c r="N49" s="29"/>
    </row>
    <row r="50" spans="1:14" ht="15" customHeight="1">
      <c r="M50" s="33"/>
    </row>
  </sheetData>
  <sortState xmlns:xlrd2="http://schemas.microsoft.com/office/spreadsheetml/2017/richdata2" ref="A2:N49">
    <sortCondition ref="A16:A105"/>
  </sortState>
  <mergeCells count="8">
    <mergeCell ref="A8:C8"/>
    <mergeCell ref="A49:D49"/>
    <mergeCell ref="F2:L8"/>
    <mergeCell ref="A1:N1"/>
    <mergeCell ref="A3:C3"/>
    <mergeCell ref="A4:C4"/>
    <mergeCell ref="A5:C5"/>
    <mergeCell ref="A6:C6"/>
  </mergeCells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姜泓瑜</dc:creator>
  <cp:lastModifiedBy>Nome</cp:lastModifiedBy>
  <dcterms:created xsi:type="dcterms:W3CDTF">2015-06-05T18:19:00Z</dcterms:created>
  <dcterms:modified xsi:type="dcterms:W3CDTF">2023-06-09T06:01:54Z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1E11D8C71E9A45CF8E484035A6D47985_13</vt:lpwstr>
  </property>
  <property fmtid="{D5CDD505-2E9C-101B-9397-08002B2CF9AE}" pid="3" name="KSOProductBuildVer">
    <vt:lpwstr>2052-11.1.0.14309</vt:lpwstr>
  </property>
</Properties>
</file>