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210" windowWidth="19320" windowHeight="12015"/>
  </bookViews>
  <sheets>
    <sheet name="P50, P99 values" sheetId="4" r:id="rId1"/>
  </sheets>
  <definedNames>
    <definedName name="_xlnm.Print_Area" localSheetId="0">'P50, P99 values'!#REF!</definedName>
  </definedNames>
  <calcPr calcId="125725"/>
</workbook>
</file>

<file path=xl/calcChain.xml><?xml version="1.0" encoding="utf-8"?>
<calcChain xmlns="http://schemas.openxmlformats.org/spreadsheetml/2006/main">
  <c r="C117" i="4"/>
  <c r="C80"/>
  <c r="C41"/>
  <c r="C42"/>
  <c r="D117" l="1"/>
  <c r="E117" s="1"/>
  <c r="F117" s="1"/>
  <c r="G117" s="1"/>
  <c r="H117" s="1"/>
  <c r="I117" s="1"/>
  <c r="J117" s="1"/>
  <c r="K117" s="1"/>
  <c r="L117" s="1"/>
  <c r="M117" s="1"/>
  <c r="N117" s="1"/>
  <c r="C106" l="1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D41"/>
  <c r="D80"/>
  <c r="D106" s="1"/>
  <c r="N29"/>
  <c r="M29"/>
  <c r="L29"/>
  <c r="K29"/>
  <c r="J29"/>
  <c r="I29"/>
  <c r="H29"/>
  <c r="G29"/>
  <c r="F29"/>
  <c r="E29"/>
  <c r="D29"/>
  <c r="C29"/>
  <c r="C68" l="1"/>
  <c r="C143" s="1"/>
  <c r="C45"/>
  <c r="C120" s="1"/>
  <c r="C49"/>
  <c r="C124" s="1"/>
  <c r="C53"/>
  <c r="C128" s="1"/>
  <c r="C57"/>
  <c r="C132" s="1"/>
  <c r="C48"/>
  <c r="C123" s="1"/>
  <c r="C52"/>
  <c r="C127" s="1"/>
  <c r="C56"/>
  <c r="C131" s="1"/>
  <c r="C47"/>
  <c r="C122" s="1"/>
  <c r="C51"/>
  <c r="C126" s="1"/>
  <c r="C55"/>
  <c r="C130" s="1"/>
  <c r="C46"/>
  <c r="C121" s="1"/>
  <c r="C50"/>
  <c r="C125" s="1"/>
  <c r="C54"/>
  <c r="C129" s="1"/>
  <c r="C58"/>
  <c r="C133" s="1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C59"/>
  <c r="C134" s="1"/>
  <c r="C60"/>
  <c r="C135" s="1"/>
  <c r="C61"/>
  <c r="C136" s="1"/>
  <c r="C62"/>
  <c r="C137" s="1"/>
  <c r="C63"/>
  <c r="C138" s="1"/>
  <c r="C64"/>
  <c r="C139" s="1"/>
  <c r="C65"/>
  <c r="C140" s="1"/>
  <c r="C66"/>
  <c r="C141" s="1"/>
  <c r="C67"/>
  <c r="C142" s="1"/>
  <c r="E41"/>
  <c r="D42"/>
  <c r="C107"/>
  <c r="C109" s="1"/>
  <c r="E80"/>
  <c r="C144" l="1"/>
  <c r="C146" s="1"/>
  <c r="D46"/>
  <c r="D121" s="1"/>
  <c r="D55"/>
  <c r="D130" s="1"/>
  <c r="D59"/>
  <c r="D134" s="1"/>
  <c r="D63"/>
  <c r="D138" s="1"/>
  <c r="D47"/>
  <c r="D122" s="1"/>
  <c r="C69"/>
  <c r="C71" s="1"/>
  <c r="D67"/>
  <c r="D142" s="1"/>
  <c r="D51"/>
  <c r="D126" s="1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D64"/>
  <c r="D139" s="1"/>
  <c r="D60"/>
  <c r="D135" s="1"/>
  <c r="D56"/>
  <c r="D131" s="1"/>
  <c r="D52"/>
  <c r="D127" s="1"/>
  <c r="D48"/>
  <c r="D123" s="1"/>
  <c r="D68"/>
  <c r="D143" s="1"/>
  <c r="F41"/>
  <c r="D65"/>
  <c r="D140" s="1"/>
  <c r="D61"/>
  <c r="D136" s="1"/>
  <c r="D57"/>
  <c r="D132" s="1"/>
  <c r="D53"/>
  <c r="D128" s="1"/>
  <c r="D49"/>
  <c r="D124" s="1"/>
  <c r="D45"/>
  <c r="D120" s="1"/>
  <c r="D66"/>
  <c r="D141" s="1"/>
  <c r="D62"/>
  <c r="D137" s="1"/>
  <c r="D58"/>
  <c r="D133" s="1"/>
  <c r="D54"/>
  <c r="D129" s="1"/>
  <c r="D50"/>
  <c r="D125" s="1"/>
  <c r="F80"/>
  <c r="E42"/>
  <c r="D107"/>
  <c r="D109" s="1"/>
  <c r="D144" l="1"/>
  <c r="D146" s="1"/>
  <c r="F42"/>
  <c r="F65" s="1"/>
  <c r="D69"/>
  <c r="D71" s="1"/>
  <c r="F89"/>
  <c r="F87"/>
  <c r="F86"/>
  <c r="F84"/>
  <c r="F83"/>
  <c r="F106"/>
  <c r="F105"/>
  <c r="F104"/>
  <c r="F103"/>
  <c r="F102"/>
  <c r="F101"/>
  <c r="F100"/>
  <c r="F99"/>
  <c r="F98"/>
  <c r="F97"/>
  <c r="F96"/>
  <c r="F95"/>
  <c r="F94"/>
  <c r="F93"/>
  <c r="F92"/>
  <c r="F91"/>
  <c r="F90"/>
  <c r="F88"/>
  <c r="F85"/>
  <c r="E46"/>
  <c r="E121" s="1"/>
  <c r="E58"/>
  <c r="E133" s="1"/>
  <c r="E52"/>
  <c r="E127" s="1"/>
  <c r="E56"/>
  <c r="E131" s="1"/>
  <c r="E64"/>
  <c r="E139" s="1"/>
  <c r="E47"/>
  <c r="E122" s="1"/>
  <c r="E51"/>
  <c r="E126" s="1"/>
  <c r="E55"/>
  <c r="E130" s="1"/>
  <c r="E59"/>
  <c r="E134" s="1"/>
  <c r="E63"/>
  <c r="E138" s="1"/>
  <c r="E67"/>
  <c r="E142" s="1"/>
  <c r="G41"/>
  <c r="E50"/>
  <c r="E125" s="1"/>
  <c r="E62"/>
  <c r="E137" s="1"/>
  <c r="E45"/>
  <c r="E120" s="1"/>
  <c r="E49"/>
  <c r="E124" s="1"/>
  <c r="E53"/>
  <c r="E128" s="1"/>
  <c r="E57"/>
  <c r="E132" s="1"/>
  <c r="E61"/>
  <c r="E136" s="1"/>
  <c r="E65"/>
  <c r="E140" s="1"/>
  <c r="E54"/>
  <c r="E129" s="1"/>
  <c r="E66"/>
  <c r="E141" s="1"/>
  <c r="E48"/>
  <c r="E123" s="1"/>
  <c r="E60"/>
  <c r="E135" s="1"/>
  <c r="E68"/>
  <c r="E143" s="1"/>
  <c r="G80"/>
  <c r="F67" l="1"/>
  <c r="F142" s="1"/>
  <c r="F51"/>
  <c r="F126" s="1"/>
  <c r="E144"/>
  <c r="E146" s="1"/>
  <c r="F49"/>
  <c r="F124" s="1"/>
  <c r="F58"/>
  <c r="F133" s="1"/>
  <c r="F57"/>
  <c r="F132" s="1"/>
  <c r="F140"/>
  <c r="F107"/>
  <c r="F109" s="1"/>
  <c r="G42"/>
  <c r="G46" s="1"/>
  <c r="F47"/>
  <c r="F122" s="1"/>
  <c r="F54"/>
  <c r="F129" s="1"/>
  <c r="F64"/>
  <c r="F139" s="1"/>
  <c r="F48"/>
  <c r="F123" s="1"/>
  <c r="F56"/>
  <c r="F131" s="1"/>
  <c r="F63"/>
  <c r="F138" s="1"/>
  <c r="F46"/>
  <c r="F121" s="1"/>
  <c r="F52"/>
  <c r="F127" s="1"/>
  <c r="F62"/>
  <c r="F137" s="1"/>
  <c r="F45"/>
  <c r="F120" s="1"/>
  <c r="F55"/>
  <c r="F130" s="1"/>
  <c r="F61"/>
  <c r="F136" s="1"/>
  <c r="F50"/>
  <c r="F125" s="1"/>
  <c r="F60"/>
  <c r="F135" s="1"/>
  <c r="F68"/>
  <c r="F143" s="1"/>
  <c r="F53"/>
  <c r="F128" s="1"/>
  <c r="F59"/>
  <c r="F134" s="1"/>
  <c r="F66"/>
  <c r="F141" s="1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E69"/>
  <c r="E71" s="1"/>
  <c r="H41"/>
  <c r="E107"/>
  <c r="E109" s="1"/>
  <c r="H80"/>
  <c r="G50" l="1"/>
  <c r="G125" s="1"/>
  <c r="G62"/>
  <c r="G137" s="1"/>
  <c r="G58"/>
  <c r="G133" s="1"/>
  <c r="G66"/>
  <c r="G141" s="1"/>
  <c r="G54"/>
  <c r="G129" s="1"/>
  <c r="G121"/>
  <c r="F144"/>
  <c r="F146" s="1"/>
  <c r="F69"/>
  <c r="F71" s="1"/>
  <c r="H42"/>
  <c r="H65" s="1"/>
  <c r="G49"/>
  <c r="G124" s="1"/>
  <c r="G53"/>
  <c r="G128" s="1"/>
  <c r="G57"/>
  <c r="G132" s="1"/>
  <c r="G61"/>
  <c r="G136" s="1"/>
  <c r="G65"/>
  <c r="G140" s="1"/>
  <c r="G45"/>
  <c r="G120" s="1"/>
  <c r="G52"/>
  <c r="G127" s="1"/>
  <c r="G56"/>
  <c r="G131" s="1"/>
  <c r="G60"/>
  <c r="G135" s="1"/>
  <c r="G64"/>
  <c r="G139" s="1"/>
  <c r="G68"/>
  <c r="G143" s="1"/>
  <c r="G48"/>
  <c r="G123" s="1"/>
  <c r="G51"/>
  <c r="G126" s="1"/>
  <c r="G55"/>
  <c r="G130" s="1"/>
  <c r="G59"/>
  <c r="G134" s="1"/>
  <c r="G63"/>
  <c r="G138" s="1"/>
  <c r="G67"/>
  <c r="G142" s="1"/>
  <c r="G47"/>
  <c r="G122" s="1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I41"/>
  <c r="H68"/>
  <c r="H52"/>
  <c r="I80"/>
  <c r="G107"/>
  <c r="G109" s="1"/>
  <c r="H48" l="1"/>
  <c r="H123" s="1"/>
  <c r="H64"/>
  <c r="H139" s="1"/>
  <c r="H60"/>
  <c r="H56"/>
  <c r="H47"/>
  <c r="H122" s="1"/>
  <c r="H51"/>
  <c r="H55"/>
  <c r="H59"/>
  <c r="H63"/>
  <c r="H67"/>
  <c r="H46"/>
  <c r="H121" s="1"/>
  <c r="H50"/>
  <c r="H125" s="1"/>
  <c r="H54"/>
  <c r="H129" s="1"/>
  <c r="H58"/>
  <c r="H62"/>
  <c r="H66"/>
  <c r="H45"/>
  <c r="H120" s="1"/>
  <c r="H49"/>
  <c r="H53"/>
  <c r="H128" s="1"/>
  <c r="H57"/>
  <c r="H61"/>
  <c r="G144"/>
  <c r="G146" s="1"/>
  <c r="H127"/>
  <c r="H131"/>
  <c r="H135"/>
  <c r="H143"/>
  <c r="G69"/>
  <c r="G71" s="1"/>
  <c r="H134"/>
  <c r="H137"/>
  <c r="H141"/>
  <c r="H132"/>
  <c r="H136"/>
  <c r="H140"/>
  <c r="I42"/>
  <c r="I65" s="1"/>
  <c r="J41"/>
  <c r="I68"/>
  <c r="I64"/>
  <c r="I63"/>
  <c r="I57"/>
  <c r="I53"/>
  <c r="I52"/>
  <c r="I47"/>
  <c r="I106"/>
  <c r="I105"/>
  <c r="I104"/>
  <c r="I103"/>
  <c r="I102"/>
  <c r="I101"/>
  <c r="I100"/>
  <c r="I99"/>
  <c r="I98"/>
  <c r="I97"/>
  <c r="I96"/>
  <c r="I95"/>
  <c r="I132" s="1"/>
  <c r="I94"/>
  <c r="I93"/>
  <c r="I92"/>
  <c r="I91"/>
  <c r="I128" s="1"/>
  <c r="I90"/>
  <c r="I89"/>
  <c r="I88"/>
  <c r="I87"/>
  <c r="I86"/>
  <c r="I85"/>
  <c r="I84"/>
  <c r="I83"/>
  <c r="J80"/>
  <c r="H107"/>
  <c r="H109" s="1"/>
  <c r="I48" l="1"/>
  <c r="I123" s="1"/>
  <c r="I59"/>
  <c r="H138"/>
  <c r="H130"/>
  <c r="H69"/>
  <c r="H71" s="1"/>
  <c r="H126"/>
  <c r="H124"/>
  <c r="H133"/>
  <c r="H142"/>
  <c r="I143"/>
  <c r="I127"/>
  <c r="I122"/>
  <c r="I134"/>
  <c r="I138"/>
  <c r="I45"/>
  <c r="I120" s="1"/>
  <c r="I51"/>
  <c r="I126" s="1"/>
  <c r="I56"/>
  <c r="I131" s="1"/>
  <c r="I61"/>
  <c r="I136" s="1"/>
  <c r="I67"/>
  <c r="I142" s="1"/>
  <c r="I140"/>
  <c r="I139"/>
  <c r="I49"/>
  <c r="I124" s="1"/>
  <c r="I55"/>
  <c r="I130" s="1"/>
  <c r="I60"/>
  <c r="I135" s="1"/>
  <c r="J42"/>
  <c r="J68" s="1"/>
  <c r="I46"/>
  <c r="I121" s="1"/>
  <c r="I50"/>
  <c r="I125" s="1"/>
  <c r="I54"/>
  <c r="I129" s="1"/>
  <c r="I58"/>
  <c r="I133" s="1"/>
  <c r="I62"/>
  <c r="I137" s="1"/>
  <c r="I66"/>
  <c r="I141" s="1"/>
  <c r="J92"/>
  <c r="J88"/>
  <c r="J86"/>
  <c r="J85"/>
  <c r="J83"/>
  <c r="J106"/>
  <c r="J105"/>
  <c r="J104"/>
  <c r="J103"/>
  <c r="J102"/>
  <c r="J101"/>
  <c r="J100"/>
  <c r="J99"/>
  <c r="J98"/>
  <c r="J97"/>
  <c r="J96"/>
  <c r="J95"/>
  <c r="J94"/>
  <c r="J93"/>
  <c r="J91"/>
  <c r="J90"/>
  <c r="J89"/>
  <c r="J87"/>
  <c r="J84"/>
  <c r="K41"/>
  <c r="J60"/>
  <c r="J52"/>
  <c r="K80"/>
  <c r="I107"/>
  <c r="I109" s="1"/>
  <c r="J51" l="1"/>
  <c r="J66"/>
  <c r="H144"/>
  <c r="H146" s="1"/>
  <c r="J48"/>
  <c r="J123" s="1"/>
  <c r="J61"/>
  <c r="J50"/>
  <c r="J125" s="1"/>
  <c r="J58"/>
  <c r="J67"/>
  <c r="J142" s="1"/>
  <c r="J45"/>
  <c r="J120" s="1"/>
  <c r="J59"/>
  <c r="J134" s="1"/>
  <c r="J47"/>
  <c r="J122" s="1"/>
  <c r="J57"/>
  <c r="J132" s="1"/>
  <c r="J65"/>
  <c r="J140" s="1"/>
  <c r="J56"/>
  <c r="J131" s="1"/>
  <c r="J46"/>
  <c r="J121" s="1"/>
  <c r="J54"/>
  <c r="J129" s="1"/>
  <c r="J64"/>
  <c r="J139" s="1"/>
  <c r="J53"/>
  <c r="J128" s="1"/>
  <c r="J63"/>
  <c r="J138" s="1"/>
  <c r="J49"/>
  <c r="J124" s="1"/>
  <c r="J55"/>
  <c r="J130" s="1"/>
  <c r="J62"/>
  <c r="J137" s="1"/>
  <c r="J135"/>
  <c r="J127"/>
  <c r="J136"/>
  <c r="J126"/>
  <c r="I144"/>
  <c r="I146" s="1"/>
  <c r="J143"/>
  <c r="J133"/>
  <c r="J141"/>
  <c r="I69"/>
  <c r="I71" s="1"/>
  <c r="K42"/>
  <c r="K55" s="1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L41"/>
  <c r="K61"/>
  <c r="K45"/>
  <c r="L80"/>
  <c r="J107"/>
  <c r="J109" s="1"/>
  <c r="K53" l="1"/>
  <c r="K49"/>
  <c r="K60"/>
  <c r="K54"/>
  <c r="K129" s="1"/>
  <c r="K51"/>
  <c r="K57"/>
  <c r="K132" s="1"/>
  <c r="K46"/>
  <c r="K121" s="1"/>
  <c r="K56"/>
  <c r="K131" s="1"/>
  <c r="K64"/>
  <c r="K139" s="1"/>
  <c r="J69"/>
  <c r="J71" s="1"/>
  <c r="K48"/>
  <c r="K123" s="1"/>
  <c r="K68"/>
  <c r="K143" s="1"/>
  <c r="K58"/>
  <c r="K133" s="1"/>
  <c r="K65"/>
  <c r="K140" s="1"/>
  <c r="K52"/>
  <c r="K127" s="1"/>
  <c r="K128"/>
  <c r="K120"/>
  <c r="K59"/>
  <c r="K134" s="1"/>
  <c r="K63"/>
  <c r="K138" s="1"/>
  <c r="K67"/>
  <c r="K142" s="1"/>
  <c r="K47"/>
  <c r="K122" s="1"/>
  <c r="K135"/>
  <c r="K124"/>
  <c r="K62"/>
  <c r="K137" s="1"/>
  <c r="K66"/>
  <c r="K141" s="1"/>
  <c r="K50"/>
  <c r="K126"/>
  <c r="K130"/>
  <c r="J144"/>
  <c r="J146" s="1"/>
  <c r="K136"/>
  <c r="L42"/>
  <c r="L68" s="1"/>
  <c r="M41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M80"/>
  <c r="K107"/>
  <c r="K109" s="1"/>
  <c r="L49" l="1"/>
  <c r="L124" s="1"/>
  <c r="L55"/>
  <c r="L130" s="1"/>
  <c r="L143"/>
  <c r="L63"/>
  <c r="L138" s="1"/>
  <c r="L48"/>
  <c r="L123" s="1"/>
  <c r="L54"/>
  <c r="L129" s="1"/>
  <c r="L61"/>
  <c r="L136" s="1"/>
  <c r="L46"/>
  <c r="L121" s="1"/>
  <c r="L53"/>
  <c r="L128" s="1"/>
  <c r="L59"/>
  <c r="L134" s="1"/>
  <c r="L66"/>
  <c r="L141" s="1"/>
  <c r="K69"/>
  <c r="K71" s="1"/>
  <c r="L45"/>
  <c r="L120" s="1"/>
  <c r="L50"/>
  <c r="L125" s="1"/>
  <c r="L58"/>
  <c r="L133" s="1"/>
  <c r="L65"/>
  <c r="L140" s="1"/>
  <c r="K125"/>
  <c r="K144" s="1"/>
  <c r="K146" s="1"/>
  <c r="L47"/>
  <c r="L122" s="1"/>
  <c r="L51"/>
  <c r="L126" s="1"/>
  <c r="L57"/>
  <c r="L132" s="1"/>
  <c r="L62"/>
  <c r="L137" s="1"/>
  <c r="L67"/>
  <c r="L142" s="1"/>
  <c r="L52"/>
  <c r="L127" s="1"/>
  <c r="L56"/>
  <c r="L60"/>
  <c r="L135" s="1"/>
  <c r="L64"/>
  <c r="L139" s="1"/>
  <c r="M42"/>
  <c r="M66" s="1"/>
  <c r="N41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N80"/>
  <c r="L107"/>
  <c r="L109" s="1"/>
  <c r="M49" l="1"/>
  <c r="M124" s="1"/>
  <c r="M141"/>
  <c r="M46"/>
  <c r="M121" s="1"/>
  <c r="L69"/>
  <c r="L71" s="1"/>
  <c r="M62"/>
  <c r="M137" s="1"/>
  <c r="M54"/>
  <c r="M129" s="1"/>
  <c r="L131"/>
  <c r="L144" s="1"/>
  <c r="L146" s="1"/>
  <c r="M58"/>
  <c r="M133" s="1"/>
  <c r="M50"/>
  <c r="M125" s="1"/>
  <c r="N42"/>
  <c r="N67" s="1"/>
  <c r="M53"/>
  <c r="M128" s="1"/>
  <c r="M61"/>
  <c r="M136" s="1"/>
  <c r="M47"/>
  <c r="M122" s="1"/>
  <c r="M51"/>
  <c r="M126" s="1"/>
  <c r="M55"/>
  <c r="M130" s="1"/>
  <c r="M59"/>
  <c r="M134" s="1"/>
  <c r="M63"/>
  <c r="M138" s="1"/>
  <c r="M67"/>
  <c r="M142" s="1"/>
  <c r="M45"/>
  <c r="M120" s="1"/>
  <c r="M57"/>
  <c r="M132" s="1"/>
  <c r="M65"/>
  <c r="M140" s="1"/>
  <c r="M48"/>
  <c r="M52"/>
  <c r="M127" s="1"/>
  <c r="M56"/>
  <c r="M131" s="1"/>
  <c r="M60"/>
  <c r="M135" s="1"/>
  <c r="M64"/>
  <c r="M139" s="1"/>
  <c r="M68"/>
  <c r="M143" s="1"/>
  <c r="N89"/>
  <c r="N87"/>
  <c r="N84"/>
  <c r="N106"/>
  <c r="N105"/>
  <c r="N104"/>
  <c r="N103"/>
  <c r="N102"/>
  <c r="N101"/>
  <c r="N100"/>
  <c r="N99"/>
  <c r="N98"/>
  <c r="N97"/>
  <c r="N96"/>
  <c r="N95"/>
  <c r="N94"/>
  <c r="N93"/>
  <c r="N92"/>
  <c r="N91"/>
  <c r="N90"/>
  <c r="N88"/>
  <c r="N86"/>
  <c r="N85"/>
  <c r="N83"/>
  <c r="M107"/>
  <c r="M109" s="1"/>
  <c r="N65" l="1"/>
  <c r="N140" s="1"/>
  <c r="N58"/>
  <c r="N133" s="1"/>
  <c r="N52"/>
  <c r="N127" s="1"/>
  <c r="N56"/>
  <c r="N131" s="1"/>
  <c r="N142"/>
  <c r="N48"/>
  <c r="N123" s="1"/>
  <c r="M69"/>
  <c r="M71" s="1"/>
  <c r="M123"/>
  <c r="M144" s="1"/>
  <c r="M146" s="1"/>
  <c r="N54"/>
  <c r="N129" s="1"/>
  <c r="N60"/>
  <c r="N135" s="1"/>
  <c r="N68"/>
  <c r="N143" s="1"/>
  <c r="N49"/>
  <c r="N124" s="1"/>
  <c r="N61"/>
  <c r="N136" s="1"/>
  <c r="N50"/>
  <c r="N125" s="1"/>
  <c r="N57"/>
  <c r="N132" s="1"/>
  <c r="N64"/>
  <c r="N139" s="1"/>
  <c r="N46"/>
  <c r="N121" s="1"/>
  <c r="N53"/>
  <c r="N128" s="1"/>
  <c r="N47"/>
  <c r="N122" s="1"/>
  <c r="N55"/>
  <c r="N130" s="1"/>
  <c r="N62"/>
  <c r="N137" s="1"/>
  <c r="N45"/>
  <c r="N120" s="1"/>
  <c r="N51"/>
  <c r="N126" s="1"/>
  <c r="N63"/>
  <c r="N138" s="1"/>
  <c r="N66"/>
  <c r="N141" s="1"/>
  <c r="N107"/>
  <c r="N109" s="1"/>
  <c r="O109" s="1"/>
  <c r="N59"/>
  <c r="N134" s="1"/>
  <c r="N144" l="1"/>
  <c r="N146" s="1"/>
  <c r="O146" s="1"/>
  <c r="O34"/>
  <c r="N69"/>
  <c r="N71" s="1"/>
  <c r="O71" s="1"/>
  <c r="O32" l="1"/>
</calcChain>
</file>

<file path=xl/sharedStrings.xml><?xml version="1.0" encoding="utf-8"?>
<sst xmlns="http://schemas.openxmlformats.org/spreadsheetml/2006/main" count="88" uniqueCount="32">
  <si>
    <t>Jan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</si>
  <si>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</si>
  <si>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</si>
  <si>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</si>
  <si>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</si>
  <si>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</si>
  <si>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</si>
  <si>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</si>
  <si>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</si>
  <si>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</si>
  <si>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</si>
  <si>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Mesquite's P50</t>
  </si>
  <si>
    <t>Mesquite's P90</t>
  </si>
  <si>
    <t>Hour</t>
  </si>
  <si>
    <t>(CST)</t>
  </si>
  <si>
    <t>Mar</t>
  </si>
  <si>
    <t>Month</t>
  </si>
  <si>
    <t>Vbar P50 Capacity Factors</t>
  </si>
  <si>
    <t>Capacity (MW)</t>
  </si>
  <si>
    <t>Days in the month</t>
  </si>
  <si>
    <t>Daily Total</t>
  </si>
  <si>
    <t>Monthly Total</t>
  </si>
  <si>
    <t>P99/P50 ratio</t>
  </si>
  <si>
    <t>Mesquite Creek estimated P99</t>
  </si>
  <si>
    <t>Simulated Long-Term Monthly/Diurnal P50 Estimated Output</t>
  </si>
  <si>
    <t>Mesquite Creek, Texas</t>
  </si>
  <si>
    <t>Simulated Long-Term Monthly/Diurnal P99 Estimated Output</t>
  </si>
  <si>
    <t>Simulated Long-Term Monthly/Diurnal P50 Estimated Output less the P99 Estimated Output</t>
  </si>
  <si>
    <t>Mesquite Creek estimated P50 less P99</t>
  </si>
  <si>
    <t>Mesquite Creek estimated P50</t>
  </si>
  <si>
    <t>Based on Data from Site 6341, June 2005-November 2013</t>
  </si>
  <si>
    <t>Turbine:  GE-1.79/100, 80-m Hub Height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</si>
</sst>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1" applyNumberFormat="1" applyFont="1"/>
    <xf numFmtId="165" fontId="0" fillId="2" borderId="0" xfId="0" applyNumberFormat="1" applyFill="1"/>
    <xf numFmtId="165" fontId="0" fillId="0" borderId="1" xfId="1" applyNumberFormat="1" applyFont="1" applyBorder="1"/>
    <xf numFmtId="9" fontId="0" fillId="0" borderId="0" xfId="2" applyFont="1"/>
    <xf numFmtId="0" fontId="3" fillId="0" borderId="0" xfId="0" applyFont="1" applyFill="1" applyBorder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164" fontId="4" fillId="0" borderId="4" xfId="0" applyNumberFormat="1" applyFont="1" applyBorder="1"/>
    <xf numFmtId="164" fontId="4" fillId="0" borderId="0" xfId="0" applyNumberFormat="1" applyFont="1" applyBorder="1"/>
    <xf numFmtId="0" fontId="3" fillId="0" borderId="5" xfId="0" applyFont="1" applyBorder="1" applyAlignment="1">
      <alignment horizontal="center"/>
    </xf>
    <xf numFmtId="164" fontId="4" fillId="0" borderId="5" xfId="0" applyNumberFormat="1" applyFont="1" applyBorder="1"/>
    <xf numFmtId="0" fontId="3" fillId="0" borderId="0" xfId="0" applyFont="1" applyBorder="1" applyAlignment="1">
      <alignment horizontal="center"/>
    </xf>
    <xf numFmtId="164" fontId="4" fillId="0" borderId="3" xfId="0" applyNumberFormat="1" applyFont="1" applyBorder="1"/>
    <xf numFmtId="164" fontId="3" fillId="0" borderId="0" xfId="0" applyNumberFormat="1" applyFont="1"/>
    <xf numFmtId="10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Alignment="1" applyProtection="1">
      <alignment horizontal="left"/>
    </xf>
    <xf numFmtId="0" fontId="3" fillId="0" borderId="0" xfId="0" applyFont="1" applyFill="1" applyAlignment="1">
      <alignment horizontal="left"/>
    </xf>
    <xf numFmtId="165" fontId="0" fillId="0" borderId="0" xfId="1" applyNumberFormat="1" applyFont="1" applyBorder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A202"/>
  <sheetViews>
    <sheetView tabSelected="1" topLeftCell="B1" zoomScaleNormal="100" workbookViewId="0">
      <selection activeCell="B37" sqref="B37"/>
    </sheetView>
  </sheetViews>
  <sheetFormatPr defaultRowHeight="15"/>
  <cols>
    <col min="2" max="2" width="19.7109375" customWidth="1"/>
    <col min="3" max="14" width="10.5703125" bestFit="1" customWidth="1"/>
    <col min="15" max="16" width="11.5703125" bestFit="1" customWidth="1"/>
  </cols>
  <sheetData>
    <row r="2" spans="2:27" ht="18.75">
      <c r="C2" s="26" t="s">
        <v>17</v>
      </c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2:27">
      <c r="B3" s="7" t="s">
        <v>13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27" ht="15.75" thickBot="1">
      <c r="B4" s="9" t="s">
        <v>14</v>
      </c>
      <c r="C4" s="10" t="s">
        <v>0</v>
      </c>
      <c r="D4" s="10" t="s">
        <v>1</v>
      </c>
      <c r="E4" s="10" t="s">
        <v>15</v>
      </c>
      <c r="F4" s="10" t="s">
        <v>2</v>
      </c>
      <c r="G4" s="10" t="s">
        <v>3</v>
      </c>
      <c r="H4" s="10" t="s">
        <v>4</v>
      </c>
      <c r="I4" s="10" t="s">
        <v>5</v>
      </c>
      <c r="J4" s="10" t="s">
        <v>6</v>
      </c>
      <c r="K4" s="10" t="s">
        <v>7</v>
      </c>
      <c r="L4" s="10" t="s">
        <v>8</v>
      </c>
      <c r="M4" s="10" t="s">
        <v>9</v>
      </c>
      <c r="N4" s="10" t="s">
        <v>10</v>
      </c>
    </row>
    <row r="5" spans="2:27" ht="15.75" thickTop="1">
      <c r="B5" s="11">
        <v>0</v>
      </c>
      <c r="C5" s="12">
        <v>59.975225397243406</v>
      </c>
      <c r="D5" s="12">
        <v>54.137287984842771</v>
      </c>
      <c r="E5" s="12">
        <v>61.872761841039221</v>
      </c>
      <c r="F5" s="12">
        <v>65.006985885506737</v>
      </c>
      <c r="G5" s="12">
        <v>56.593424076162819</v>
      </c>
      <c r="H5" s="12">
        <v>56.629642225519206</v>
      </c>
      <c r="I5" s="12">
        <v>41.354528917938261</v>
      </c>
      <c r="J5" s="12">
        <v>47.008892985541038</v>
      </c>
      <c r="K5" s="12">
        <v>43.873255851520071</v>
      </c>
      <c r="L5" s="12">
        <v>53.902335259992284</v>
      </c>
      <c r="M5" s="12">
        <v>59.248329553342799</v>
      </c>
      <c r="N5" s="12">
        <v>58.083655036250967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>
      <c r="B6" s="11">
        <v>1</v>
      </c>
      <c r="C6" s="13">
        <v>61.587979055982977</v>
      </c>
      <c r="D6" s="13">
        <v>53.85357261039578</v>
      </c>
      <c r="E6" s="13">
        <v>58.96412145226261</v>
      </c>
      <c r="F6" s="13">
        <v>60.764503841743426</v>
      </c>
      <c r="G6" s="13">
        <v>52.96472216698195</v>
      </c>
      <c r="H6" s="13">
        <v>56.132770523215562</v>
      </c>
      <c r="I6" s="13">
        <v>38.262578041810364</v>
      </c>
      <c r="J6" s="13">
        <v>47.290214322926431</v>
      </c>
      <c r="K6" s="13">
        <v>43.973978850140021</v>
      </c>
      <c r="L6" s="13">
        <v>53.005777346042464</v>
      </c>
      <c r="M6" s="13">
        <v>58.427046505221668</v>
      </c>
      <c r="N6" s="13">
        <v>58.112740807415847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>
      <c r="B7" s="11">
        <v>2</v>
      </c>
      <c r="C7" s="13">
        <v>59.707432443587287</v>
      </c>
      <c r="D7" s="13">
        <v>53.044682530853713</v>
      </c>
      <c r="E7" s="13">
        <v>58.563628145652586</v>
      </c>
      <c r="F7" s="13">
        <v>58.959971483186422</v>
      </c>
      <c r="G7" s="13">
        <v>54.828707999876428</v>
      </c>
      <c r="H7" s="13">
        <v>50.373142105453148</v>
      </c>
      <c r="I7" s="13">
        <v>38.918086122194602</v>
      </c>
      <c r="J7" s="13">
        <v>46.851424850784895</v>
      </c>
      <c r="K7" s="13">
        <v>42.025678793092048</v>
      </c>
      <c r="L7" s="13">
        <v>50.82635268938558</v>
      </c>
      <c r="M7" s="13">
        <v>57.405217286800443</v>
      </c>
      <c r="N7" s="13">
        <v>57.391846014124589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>
      <c r="B8" s="11">
        <v>3</v>
      </c>
      <c r="C8" s="13">
        <v>59.03035793485865</v>
      </c>
      <c r="D8" s="13">
        <v>53.070031946734794</v>
      </c>
      <c r="E8" s="13">
        <v>57.389919052479826</v>
      </c>
      <c r="F8" s="13">
        <v>58.225877088327934</v>
      </c>
      <c r="G8" s="13">
        <v>49.759796638869553</v>
      </c>
      <c r="H8" s="13">
        <v>47.433076714161537</v>
      </c>
      <c r="I8" s="13">
        <v>39.616218105200552</v>
      </c>
      <c r="J8" s="13">
        <v>44.272563332664731</v>
      </c>
      <c r="K8" s="13">
        <v>38.408580432913972</v>
      </c>
      <c r="L8" s="13">
        <v>48.51803415538042</v>
      </c>
      <c r="M8" s="13">
        <v>54.476846643488592</v>
      </c>
      <c r="N8" s="13">
        <v>54.902832744716292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>
      <c r="B9" s="11">
        <v>4</v>
      </c>
      <c r="C9" s="13">
        <v>59.67393655204809</v>
      </c>
      <c r="D9" s="13">
        <v>53.803882316312318</v>
      </c>
      <c r="E9" s="13">
        <v>57.506495597737086</v>
      </c>
      <c r="F9" s="13">
        <v>56.911442899784859</v>
      </c>
      <c r="G9" s="13">
        <v>47.040366963980397</v>
      </c>
      <c r="H9" s="13">
        <v>45.239427953444803</v>
      </c>
      <c r="I9" s="13">
        <v>38.435857120978291</v>
      </c>
      <c r="J9" s="13">
        <v>42.73944237328331</v>
      </c>
      <c r="K9" s="13">
        <v>36.463091806828075</v>
      </c>
      <c r="L9" s="13">
        <v>47.770604773481516</v>
      </c>
      <c r="M9" s="13">
        <v>53.949723934436285</v>
      </c>
      <c r="N9" s="13">
        <v>55.315149289909002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>
      <c r="B10" s="14">
        <v>5</v>
      </c>
      <c r="C10" s="15">
        <v>59.904564003998438</v>
      </c>
      <c r="D10" s="15">
        <v>52.842283655630865</v>
      </c>
      <c r="E10" s="15">
        <v>57.149066095125391</v>
      </c>
      <c r="F10" s="15">
        <v>56.940837922734602</v>
      </c>
      <c r="G10" s="15">
        <v>47.741917827870594</v>
      </c>
      <c r="H10" s="15">
        <v>43.299952919442887</v>
      </c>
      <c r="I10" s="15">
        <v>34.337394948824368</v>
      </c>
      <c r="J10" s="15">
        <v>38.11653149165538</v>
      </c>
      <c r="K10" s="15">
        <v>34.673613826072959</v>
      </c>
      <c r="L10" s="15">
        <v>46.279427039556296</v>
      </c>
      <c r="M10" s="15">
        <v>53.435004815990602</v>
      </c>
      <c r="N10" s="15">
        <v>55.707300544365751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>
      <c r="B11" s="16">
        <v>6</v>
      </c>
      <c r="C11" s="13">
        <v>59.149680849094139</v>
      </c>
      <c r="D11" s="13">
        <v>54.504567402829032</v>
      </c>
      <c r="E11" s="13">
        <v>55.881525932771346</v>
      </c>
      <c r="F11" s="13">
        <v>55.334508265035616</v>
      </c>
      <c r="G11" s="13">
        <v>46.099458672757237</v>
      </c>
      <c r="H11" s="13">
        <v>39.117608422357947</v>
      </c>
      <c r="I11" s="13">
        <v>28.144043089018457</v>
      </c>
      <c r="J11" s="13">
        <v>34.202814144810006</v>
      </c>
      <c r="K11" s="13">
        <v>32.491197943795875</v>
      </c>
      <c r="L11" s="13">
        <v>43.601681549116925</v>
      </c>
      <c r="M11" s="13">
        <v>53.819051203685362</v>
      </c>
      <c r="N11" s="13">
        <v>55.374332737209293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>
      <c r="B12" s="16">
        <v>7</v>
      </c>
      <c r="C12" s="13">
        <v>57.920373735758254</v>
      </c>
      <c r="D12" s="13">
        <v>54.692514006392095</v>
      </c>
      <c r="E12" s="13">
        <v>53.735215157553377</v>
      </c>
      <c r="F12" s="13">
        <v>51.8576974771793</v>
      </c>
      <c r="G12" s="13">
        <v>43.183021712690575</v>
      </c>
      <c r="H12" s="13">
        <v>38.636374214554635</v>
      </c>
      <c r="I12" s="13">
        <v>24.676708583724739</v>
      </c>
      <c r="J12" s="13">
        <v>27.959102073654737</v>
      </c>
      <c r="K12" s="13">
        <v>24.974689923574552</v>
      </c>
      <c r="L12" s="13">
        <v>40.365046638760987</v>
      </c>
      <c r="M12" s="13">
        <v>52.190843144003999</v>
      </c>
      <c r="N12" s="13">
        <v>53.834252628719121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>
      <c r="B13" s="16">
        <v>8</v>
      </c>
      <c r="C13" s="13">
        <v>56.509386832288953</v>
      </c>
      <c r="D13" s="13">
        <v>52.939777819470002</v>
      </c>
      <c r="E13" s="13">
        <v>49.056508120726349</v>
      </c>
      <c r="F13" s="13">
        <v>51.040533744332691</v>
      </c>
      <c r="G13" s="13">
        <v>41.143030399732865</v>
      </c>
      <c r="H13" s="13">
        <v>42.403512513185788</v>
      </c>
      <c r="I13" s="13">
        <v>24.605770197868846</v>
      </c>
      <c r="J13" s="13">
        <v>25.788072540190495</v>
      </c>
      <c r="K13" s="13">
        <v>22.757304878035139</v>
      </c>
      <c r="L13" s="13">
        <v>34.615656106779433</v>
      </c>
      <c r="M13" s="13">
        <v>47.740451924795153</v>
      </c>
      <c r="N13" s="13">
        <v>53.655132895562843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>
      <c r="B14" s="16">
        <v>9</v>
      </c>
      <c r="C14" s="13">
        <v>48.416913415730853</v>
      </c>
      <c r="D14" s="13">
        <v>45.95112765989046</v>
      </c>
      <c r="E14" s="13">
        <v>45.010732126018603</v>
      </c>
      <c r="F14" s="13">
        <v>49.432257465434205</v>
      </c>
      <c r="G14" s="13">
        <v>37.910353878851275</v>
      </c>
      <c r="H14" s="13">
        <v>38.51018995304392</v>
      </c>
      <c r="I14" s="13">
        <v>22.24498379245507</v>
      </c>
      <c r="J14" s="13">
        <v>23.217625201041891</v>
      </c>
      <c r="K14" s="13">
        <v>22.924227107641357</v>
      </c>
      <c r="L14" s="13">
        <v>31.327598754049195</v>
      </c>
      <c r="M14" s="13">
        <v>39.862504645002311</v>
      </c>
      <c r="N14" s="13">
        <v>45.741425205617674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>
      <c r="B15" s="16">
        <v>10</v>
      </c>
      <c r="C15" s="13">
        <v>39.9732787293906</v>
      </c>
      <c r="D15" s="13">
        <v>41.112760196324182</v>
      </c>
      <c r="E15" s="13">
        <v>43.33753563119312</v>
      </c>
      <c r="F15" s="13">
        <v>46.521552920858625</v>
      </c>
      <c r="G15" s="13">
        <v>34.86426684697895</v>
      </c>
      <c r="H15" s="13">
        <v>34.075825589148891</v>
      </c>
      <c r="I15" s="13">
        <v>17.14783672823317</v>
      </c>
      <c r="J15" s="13">
        <v>19.153582014678072</v>
      </c>
      <c r="K15" s="13">
        <v>21.129817499793962</v>
      </c>
      <c r="L15" s="13">
        <v>29.67828917272934</v>
      </c>
      <c r="M15" s="13">
        <v>35.583314319211759</v>
      </c>
      <c r="N15" s="13">
        <v>37.388591587987953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>
      <c r="B16" s="14">
        <v>11</v>
      </c>
      <c r="C16" s="15">
        <v>38.176375577212944</v>
      </c>
      <c r="D16" s="15">
        <v>39.045012480950938</v>
      </c>
      <c r="E16" s="15">
        <v>42.82947243664443</v>
      </c>
      <c r="F16" s="15">
        <v>44.250752148378162</v>
      </c>
      <c r="G16" s="15">
        <v>33.463047917475564</v>
      </c>
      <c r="H16" s="15">
        <v>29.993286716187505</v>
      </c>
      <c r="I16" s="15">
        <v>15.051413311599742</v>
      </c>
      <c r="J16" s="15">
        <v>17.454152591351619</v>
      </c>
      <c r="K16" s="15">
        <v>19.877295073538374</v>
      </c>
      <c r="L16" s="15">
        <v>28.713167123974348</v>
      </c>
      <c r="M16" s="15">
        <v>33.909307605491072</v>
      </c>
      <c r="N16" s="15">
        <v>34.587283336018174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>
      <c r="B17" s="11">
        <v>12</v>
      </c>
      <c r="C17" s="13">
        <v>38.452361059450901</v>
      </c>
      <c r="D17" s="13">
        <v>41.450085828068076</v>
      </c>
      <c r="E17" s="13">
        <v>41.525999169476613</v>
      </c>
      <c r="F17" s="13">
        <v>43.581834713901117</v>
      </c>
      <c r="G17" s="13">
        <v>32.797650530354169</v>
      </c>
      <c r="H17" s="13">
        <v>27.116602804800465</v>
      </c>
      <c r="I17" s="13">
        <v>15.104493570480033</v>
      </c>
      <c r="J17" s="13">
        <v>16.830029449644005</v>
      </c>
      <c r="K17" s="13">
        <v>18.631150196275311</v>
      </c>
      <c r="L17" s="13">
        <v>28.996710145439891</v>
      </c>
      <c r="M17" s="13">
        <v>33.577542572551408</v>
      </c>
      <c r="N17" s="13">
        <v>34.503242637348755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>
      <c r="B18" s="11">
        <v>13</v>
      </c>
      <c r="C18" s="13">
        <v>38.938850561274663</v>
      </c>
      <c r="D18" s="13">
        <v>43.51369054554447</v>
      </c>
      <c r="E18" s="13">
        <v>42.671888688164657</v>
      </c>
      <c r="F18" s="13">
        <v>44.889276765273259</v>
      </c>
      <c r="G18" s="13">
        <v>34.759176948471527</v>
      </c>
      <c r="H18" s="13">
        <v>27.169978068598038</v>
      </c>
      <c r="I18" s="13">
        <v>15.185230119427118</v>
      </c>
      <c r="J18" s="13">
        <v>17.015111212540969</v>
      </c>
      <c r="K18" s="13">
        <v>18.094696200906679</v>
      </c>
      <c r="L18" s="13">
        <v>29.156302647123944</v>
      </c>
      <c r="M18" s="13">
        <v>34.250030598972749</v>
      </c>
      <c r="N18" s="13">
        <v>35.190448750902497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>
      <c r="B19" s="11">
        <v>14</v>
      </c>
      <c r="C19" s="13">
        <v>38.367034951278484</v>
      </c>
      <c r="D19" s="13">
        <v>43.862204921752692</v>
      </c>
      <c r="E19" s="13">
        <v>43.599560455067454</v>
      </c>
      <c r="F19" s="13">
        <v>46.576347896097353</v>
      </c>
      <c r="G19" s="13">
        <v>36.948308072814783</v>
      </c>
      <c r="H19" s="13">
        <v>28.287045558001132</v>
      </c>
      <c r="I19" s="13">
        <v>17.02900650583663</v>
      </c>
      <c r="J19" s="13">
        <v>16.136735962634038</v>
      </c>
      <c r="K19" s="13">
        <v>18.106107817431372</v>
      </c>
      <c r="L19" s="13">
        <v>31.261662078411735</v>
      </c>
      <c r="M19" s="13">
        <v>35.275206165562864</v>
      </c>
      <c r="N19" s="13">
        <v>35.720353934961295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>
      <c r="B20" s="11">
        <v>15</v>
      </c>
      <c r="C20" s="13">
        <v>37.463302141038163</v>
      </c>
      <c r="D20" s="13">
        <v>43.910492441044823</v>
      </c>
      <c r="E20" s="13">
        <v>44.773747418025458</v>
      </c>
      <c r="F20" s="13">
        <v>48.470020648332557</v>
      </c>
      <c r="G20" s="13">
        <v>39.675088244465556</v>
      </c>
      <c r="H20" s="13">
        <v>32.108801627861396</v>
      </c>
      <c r="I20" s="13">
        <v>18.510546006111607</v>
      </c>
      <c r="J20" s="13">
        <v>16.980228118022275</v>
      </c>
      <c r="K20" s="13">
        <v>18.127722274886093</v>
      </c>
      <c r="L20" s="13">
        <v>32.203561891118696</v>
      </c>
      <c r="M20" s="13">
        <v>36.072404148157268</v>
      </c>
      <c r="N20" s="13">
        <v>35.420568554652633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>
      <c r="B21" s="11">
        <v>16</v>
      </c>
      <c r="C21" s="13">
        <v>37.146925963884073</v>
      </c>
      <c r="D21" s="13">
        <v>42.737068355544146</v>
      </c>
      <c r="E21" s="13">
        <v>46.501698433293704</v>
      </c>
      <c r="F21" s="13">
        <v>51.442876537651735</v>
      </c>
      <c r="G21" s="13">
        <v>42.727333293738688</v>
      </c>
      <c r="H21" s="13">
        <v>34.43591284258828</v>
      </c>
      <c r="I21" s="13">
        <v>20.797940115856136</v>
      </c>
      <c r="J21" s="13">
        <v>19.313727589193594</v>
      </c>
      <c r="K21" s="13">
        <v>20.695425190227152</v>
      </c>
      <c r="L21" s="13">
        <v>33.857219288499316</v>
      </c>
      <c r="M21" s="13">
        <v>36.441771364631954</v>
      </c>
      <c r="N21" s="13">
        <v>34.716790396087234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>
      <c r="B22" s="14">
        <v>17</v>
      </c>
      <c r="C22" s="15">
        <v>37.610350930695148</v>
      </c>
      <c r="D22" s="15">
        <v>41.071788796328384</v>
      </c>
      <c r="E22" s="15">
        <v>48.534396010922066</v>
      </c>
      <c r="F22" s="15">
        <v>52.850621351835628</v>
      </c>
      <c r="G22" s="15">
        <v>44.68592763971062</v>
      </c>
      <c r="H22" s="15">
        <v>37.707065621906636</v>
      </c>
      <c r="I22" s="15">
        <v>24.239278573710752</v>
      </c>
      <c r="J22" s="15">
        <v>20.968838003937655</v>
      </c>
      <c r="K22" s="15">
        <v>22.55536288052436</v>
      </c>
      <c r="L22" s="15">
        <v>34.538729379218921</v>
      </c>
      <c r="M22" s="15">
        <v>37.155119742229466</v>
      </c>
      <c r="N22" s="15">
        <v>36.287648823341904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>
      <c r="B23" s="16">
        <v>18</v>
      </c>
      <c r="C23" s="13">
        <v>43.112693270722765</v>
      </c>
      <c r="D23" s="13">
        <v>41.980435215734701</v>
      </c>
      <c r="E23" s="13">
        <v>49.060958158669294</v>
      </c>
      <c r="F23" s="13">
        <v>55.151302981638175</v>
      </c>
      <c r="G23" s="13">
        <v>45.643532348419761</v>
      </c>
      <c r="H23" s="13">
        <v>41.767203885042164</v>
      </c>
      <c r="I23" s="13">
        <v>27.195104858341214</v>
      </c>
      <c r="J23" s="13">
        <v>23.418606064386836</v>
      </c>
      <c r="K23" s="13">
        <v>25.167313245260427</v>
      </c>
      <c r="L23" s="13">
        <v>38.874465853307967</v>
      </c>
      <c r="M23" s="13">
        <v>47.664511153166785</v>
      </c>
      <c r="N23" s="13">
        <v>44.699794950464543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>
      <c r="B24" s="16">
        <v>19</v>
      </c>
      <c r="C24" s="13">
        <v>49.343721189128829</v>
      </c>
      <c r="D24" s="13">
        <v>47.658276419438444</v>
      </c>
      <c r="E24" s="13">
        <v>52.939468199623796</v>
      </c>
      <c r="F24" s="13">
        <v>58.70132406224522</v>
      </c>
      <c r="G24" s="13">
        <v>47.181277920343753</v>
      </c>
      <c r="H24" s="13">
        <v>47.343231510856533</v>
      </c>
      <c r="I24" s="13">
        <v>30.220826142992642</v>
      </c>
      <c r="J24" s="13">
        <v>28.757230729159062</v>
      </c>
      <c r="K24" s="13">
        <v>32.728834778922412</v>
      </c>
      <c r="L24" s="13">
        <v>47.255986048596071</v>
      </c>
      <c r="M24" s="13">
        <v>56.137419383747066</v>
      </c>
      <c r="N24" s="13">
        <v>50.760572002092424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>
      <c r="B25" s="16">
        <v>20</v>
      </c>
      <c r="C25" s="13">
        <v>52.170120837552737</v>
      </c>
      <c r="D25" s="13">
        <v>52.415082834389018</v>
      </c>
      <c r="E25" s="13">
        <v>60.251741919557446</v>
      </c>
      <c r="F25" s="13">
        <v>64.594967838457507</v>
      </c>
      <c r="G25" s="13">
        <v>55.970118814098228</v>
      </c>
      <c r="H25" s="13">
        <v>55.907046369616324</v>
      </c>
      <c r="I25" s="13">
        <v>34.765728843865205</v>
      </c>
      <c r="J25" s="13">
        <v>37.379053167205015</v>
      </c>
      <c r="K25" s="13">
        <v>39.958613792141975</v>
      </c>
      <c r="L25" s="13">
        <v>53.526273101217441</v>
      </c>
      <c r="M25" s="13">
        <v>59.04275844255141</v>
      </c>
      <c r="N25" s="13">
        <v>52.83778366115645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>
      <c r="B26" s="16">
        <v>21</v>
      </c>
      <c r="C26" s="13">
        <v>54.50315915113466</v>
      </c>
      <c r="D26" s="13">
        <v>55.350374461906</v>
      </c>
      <c r="E26" s="13">
        <v>63.305726994639947</v>
      </c>
      <c r="F26" s="13">
        <v>66.824922070580911</v>
      </c>
      <c r="G26" s="13">
        <v>59.408931655841741</v>
      </c>
      <c r="H26" s="13">
        <v>59.39867159133658</v>
      </c>
      <c r="I26" s="13">
        <v>41.698298826019375</v>
      </c>
      <c r="J26" s="13">
        <v>43.256211598540979</v>
      </c>
      <c r="K26" s="13">
        <v>44.181539140501847</v>
      </c>
      <c r="L26" s="13">
        <v>56.210817853756843</v>
      </c>
      <c r="M26" s="13">
        <v>61.238725593646052</v>
      </c>
      <c r="N26" s="13">
        <v>54.027002809688376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>
      <c r="B27" s="16">
        <v>22</v>
      </c>
      <c r="C27" s="13">
        <v>56.368644812589316</v>
      </c>
      <c r="D27" s="13">
        <v>55.31168780083501</v>
      </c>
      <c r="E27" s="13">
        <v>62.936292379660088</v>
      </c>
      <c r="F27" s="13">
        <v>68.076302963607048</v>
      </c>
      <c r="G27" s="13">
        <v>59.465275631263076</v>
      </c>
      <c r="H27" s="13">
        <v>60.103331354801973</v>
      </c>
      <c r="I27" s="13">
        <v>43.399283581803623</v>
      </c>
      <c r="J27" s="13">
        <v>47.409528874045506</v>
      </c>
      <c r="K27" s="13">
        <v>47.019881926316522</v>
      </c>
      <c r="L27" s="13">
        <v>57.359139483182837</v>
      </c>
      <c r="M27" s="13">
        <v>63.658932126109107</v>
      </c>
      <c r="N27" s="13">
        <v>56.31213866090625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ht="15.75" thickBot="1">
      <c r="B28" s="9">
        <v>23</v>
      </c>
      <c r="C28" s="17">
        <v>57.962480408922197</v>
      </c>
      <c r="D28" s="17">
        <v>55.687987403578305</v>
      </c>
      <c r="E28" s="17">
        <v>62.847533894498142</v>
      </c>
      <c r="F28" s="17">
        <v>68.492290336147661</v>
      </c>
      <c r="G28" s="17">
        <v>57.527896320412566</v>
      </c>
      <c r="H28" s="17">
        <v>60.155229847296397</v>
      </c>
      <c r="I28" s="17">
        <v>42.82929188296611</v>
      </c>
      <c r="J28" s="17">
        <v>48.878383871967046</v>
      </c>
      <c r="K28" s="17">
        <v>45.523354556834192</v>
      </c>
      <c r="L28" s="17">
        <v>54.86072901528334</v>
      </c>
      <c r="M28" s="17">
        <v>62.837612252554365</v>
      </c>
      <c r="N28" s="17">
        <v>57.416150867861013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ht="15.75" thickTop="1">
      <c r="B29" s="11" t="s">
        <v>16</v>
      </c>
      <c r="C29" s="18">
        <f t="shared" ref="C29:N29" si="0">AVERAGE(C5:C28)</f>
        <v>50.061047908536096</v>
      </c>
      <c r="D29" s="18">
        <f t="shared" si="0"/>
        <v>48.914444818116294</v>
      </c>
      <c r="E29" s="18">
        <f t="shared" si="0"/>
        <v>52.510249721283436</v>
      </c>
      <c r="F29" s="18">
        <f t="shared" si="0"/>
        <v>55.204125387844613</v>
      </c>
      <c r="G29" s="18">
        <f t="shared" si="0"/>
        <v>45.93260968842344</v>
      </c>
      <c r="H29" s="18">
        <f t="shared" si="0"/>
        <v>43.056038788850906</v>
      </c>
      <c r="I29" s="18">
        <f t="shared" si="0"/>
        <v>28.907101999469035</v>
      </c>
      <c r="J29" s="18">
        <f t="shared" si="0"/>
        <v>31.266587606827482</v>
      </c>
      <c r="K29" s="18">
        <f t="shared" si="0"/>
        <v>30.598447249465611</v>
      </c>
      <c r="L29" s="18">
        <f t="shared" si="0"/>
        <v>41.946065308100245</v>
      </c>
      <c r="M29" s="18">
        <f t="shared" si="0"/>
        <v>48.47498646355627</v>
      </c>
      <c r="N29" s="18">
        <f t="shared" si="0"/>
        <v>47.832793286556701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2" spans="2:27">
      <c r="M32" s="27" t="s">
        <v>12</v>
      </c>
      <c r="N32" s="28"/>
      <c r="O32" s="5">
        <f>+O71</f>
        <v>595839.17670269555</v>
      </c>
    </row>
    <row r="34" spans="2:27">
      <c r="M34" s="27" t="s">
        <v>11</v>
      </c>
      <c r="N34" s="28"/>
      <c r="O34" s="5">
        <f>+O109</f>
        <v>808132.57870348776</v>
      </c>
    </row>
    <row r="35" spans="2:27">
      <c r="B35" s="8" t="s">
        <v>26</v>
      </c>
      <c r="M35" s="20"/>
      <c r="N35" s="21"/>
      <c r="O35" s="24"/>
      <c r="P35" s="6"/>
    </row>
    <row r="36" spans="2:27">
      <c r="B36" s="8" t="s">
        <v>25</v>
      </c>
      <c r="M36" s="20"/>
      <c r="N36" s="21"/>
      <c r="O36" s="24"/>
      <c r="P36" s="6"/>
    </row>
    <row r="37" spans="2:27">
      <c r="B37" s="22" t="s">
        <v>30</v>
      </c>
      <c r="M37" s="20"/>
      <c r="N37" s="21"/>
      <c r="O37" s="24"/>
      <c r="P37" s="6"/>
    </row>
    <row r="38" spans="2:27">
      <c r="B38" s="23" t="s">
        <v>31</v>
      </c>
      <c r="M38" s="20"/>
      <c r="N38" s="21"/>
      <c r="O38" s="24"/>
      <c r="P38" s="6"/>
    </row>
    <row r="39" spans="2:27" ht="18.75">
      <c r="D39" s="26" t="s">
        <v>23</v>
      </c>
      <c r="E39" s="26"/>
      <c r="F39" s="26"/>
      <c r="G39" s="26"/>
      <c r="H39" s="26"/>
      <c r="I39" s="26"/>
      <c r="J39" s="26"/>
      <c r="K39" s="26"/>
      <c r="L39" s="26"/>
      <c r="M39" s="26"/>
    </row>
    <row r="41" spans="2:27">
      <c r="B41" s="1" t="s">
        <v>18</v>
      </c>
      <c r="C41">
        <f>118*1.79</f>
        <v>211.22</v>
      </c>
      <c r="D41">
        <f>+C41</f>
        <v>211.22</v>
      </c>
      <c r="E41">
        <f t="shared" ref="E41:N41" si="1">+D41</f>
        <v>211.22</v>
      </c>
      <c r="F41">
        <f t="shared" si="1"/>
        <v>211.22</v>
      </c>
      <c r="G41">
        <f t="shared" si="1"/>
        <v>211.22</v>
      </c>
      <c r="H41">
        <f t="shared" si="1"/>
        <v>211.22</v>
      </c>
      <c r="I41">
        <f t="shared" si="1"/>
        <v>211.22</v>
      </c>
      <c r="J41">
        <f t="shared" si="1"/>
        <v>211.22</v>
      </c>
      <c r="K41">
        <f t="shared" si="1"/>
        <v>211.22</v>
      </c>
      <c r="L41">
        <f t="shared" si="1"/>
        <v>211.22</v>
      </c>
      <c r="M41">
        <f t="shared" si="1"/>
        <v>211.22</v>
      </c>
      <c r="N41">
        <f t="shared" si="1"/>
        <v>211.22</v>
      </c>
    </row>
    <row r="42" spans="2:27">
      <c r="B42" s="1" t="s">
        <v>22</v>
      </c>
      <c r="C42" s="19">
        <f>32.238882/43.725374</f>
        <v>0.73730374496053475</v>
      </c>
      <c r="D42" s="19">
        <f>+C42</f>
        <v>0.73730374496053475</v>
      </c>
      <c r="E42" s="19">
        <f t="shared" ref="E42:N42" si="2">+D42</f>
        <v>0.73730374496053475</v>
      </c>
      <c r="F42" s="19">
        <f t="shared" si="2"/>
        <v>0.73730374496053475</v>
      </c>
      <c r="G42" s="19">
        <f t="shared" si="2"/>
        <v>0.73730374496053475</v>
      </c>
      <c r="H42" s="19">
        <f t="shared" si="2"/>
        <v>0.73730374496053475</v>
      </c>
      <c r="I42" s="19">
        <f t="shared" si="2"/>
        <v>0.73730374496053475</v>
      </c>
      <c r="J42" s="19">
        <f t="shared" si="2"/>
        <v>0.73730374496053475</v>
      </c>
      <c r="K42" s="19">
        <f t="shared" si="2"/>
        <v>0.73730374496053475</v>
      </c>
      <c r="L42" s="19">
        <f t="shared" si="2"/>
        <v>0.73730374496053475</v>
      </c>
      <c r="M42" s="19">
        <f t="shared" si="2"/>
        <v>0.73730374496053475</v>
      </c>
      <c r="N42" s="19">
        <f t="shared" si="2"/>
        <v>0.73730374496053475</v>
      </c>
    </row>
    <row r="43" spans="2:27">
      <c r="B43" s="7" t="s">
        <v>13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2:27" ht="15.75" thickBot="1">
      <c r="B44" s="9" t="s">
        <v>14</v>
      </c>
      <c r="C44" s="10" t="s">
        <v>0</v>
      </c>
      <c r="D44" s="10" t="s">
        <v>1</v>
      </c>
      <c r="E44" s="10" t="s">
        <v>15</v>
      </c>
      <c r="F44" s="10" t="s">
        <v>2</v>
      </c>
      <c r="G44" s="10" t="s">
        <v>3</v>
      </c>
      <c r="H44" s="10" t="s">
        <v>4</v>
      </c>
      <c r="I44" s="10" t="s">
        <v>5</v>
      </c>
      <c r="J44" s="10" t="s">
        <v>6</v>
      </c>
      <c r="K44" s="10" t="s">
        <v>7</v>
      </c>
      <c r="L44" s="10" t="s">
        <v>8</v>
      </c>
      <c r="M44" s="10" t="s">
        <v>9</v>
      </c>
      <c r="N44" s="10" t="s">
        <v>10</v>
      </c>
    </row>
    <row r="45" spans="2:27" ht="15.75" thickTop="1">
      <c r="B45">
        <v>0</v>
      </c>
      <c r="C45" s="3">
        <f>+C5*C$41*C$42/100</f>
        <v>93.40139590064436</v>
      </c>
      <c r="D45" s="3">
        <f t="shared" ref="D45:N45" si="3">+D5*D$41*D$42/100</f>
        <v>84.309783490899648</v>
      </c>
      <c r="E45" s="3">
        <f t="shared" si="3"/>
        <v>96.356491966544596</v>
      </c>
      <c r="F45" s="3">
        <f t="shared" si="3"/>
        <v>101.23752240669174</v>
      </c>
      <c r="G45" s="3">
        <f t="shared" si="3"/>
        <v>88.134805204978761</v>
      </c>
      <c r="H45" s="3">
        <f t="shared" si="3"/>
        <v>88.191208923087672</v>
      </c>
      <c r="I45" s="3">
        <f t="shared" si="3"/>
        <v>64.40277134709244</v>
      </c>
      <c r="J45" s="3">
        <f t="shared" si="3"/>
        <v>73.208498934550875</v>
      </c>
      <c r="K45" s="3">
        <f t="shared" si="3"/>
        <v>68.325267843452465</v>
      </c>
      <c r="L45" s="3">
        <f t="shared" si="3"/>
        <v>83.943883866073833</v>
      </c>
      <c r="M45" s="3">
        <f t="shared" si="3"/>
        <v>92.269377037105201</v>
      </c>
      <c r="N45" s="3">
        <f t="shared" si="3"/>
        <v>90.455591012196223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>
      <c r="B46">
        <v>1</v>
      </c>
      <c r="C46" s="3">
        <f t="shared" ref="C46:N46" si="4">+C6*C$41*C$42/100</f>
        <v>95.91299034605801</v>
      </c>
      <c r="D46" s="3">
        <f t="shared" si="4"/>
        <v>83.867944184147476</v>
      </c>
      <c r="E46" s="3">
        <f t="shared" si="4"/>
        <v>91.826770390921908</v>
      </c>
      <c r="F46" s="3">
        <f t="shared" si="4"/>
        <v>94.630565244857948</v>
      </c>
      <c r="G46" s="3">
        <f t="shared" si="4"/>
        <v>82.483708083126118</v>
      </c>
      <c r="H46" s="3">
        <f t="shared" si="4"/>
        <v>87.417414239177688</v>
      </c>
      <c r="I46" s="3">
        <f t="shared" si="4"/>
        <v>59.587574305751431</v>
      </c>
      <c r="J46" s="3">
        <f t="shared" si="4"/>
        <v>73.646609928455376</v>
      </c>
      <c r="K46" s="3">
        <f t="shared" si="4"/>
        <v>68.482127090051222</v>
      </c>
      <c r="L46" s="3">
        <f t="shared" si="4"/>
        <v>82.547644667070642</v>
      </c>
      <c r="M46" s="3">
        <f t="shared" si="4"/>
        <v>90.990365868477312</v>
      </c>
      <c r="N46" s="3">
        <f t="shared" si="4"/>
        <v>90.500887242592228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>
      <c r="B47">
        <v>2</v>
      </c>
      <c r="C47" s="3">
        <f t="shared" ref="C47:N47" si="5">+C7*C$41*C$42/100</f>
        <v>92.984353104753723</v>
      </c>
      <c r="D47" s="3">
        <f t="shared" si="5"/>
        <v>82.608232994085242</v>
      </c>
      <c r="E47" s="3">
        <f t="shared" si="5"/>
        <v>91.203068960231491</v>
      </c>
      <c r="F47" s="3">
        <f t="shared" si="5"/>
        <v>91.82030750725464</v>
      </c>
      <c r="G47" s="3">
        <f t="shared" si="5"/>
        <v>85.386554676502513</v>
      </c>
      <c r="H47" s="3">
        <f t="shared" si="5"/>
        <v>78.447755008638893</v>
      </c>
      <c r="I47" s="3">
        <f t="shared" si="5"/>
        <v>60.608418651504472</v>
      </c>
      <c r="J47" s="3">
        <f t="shared" si="5"/>
        <v>72.963268616554103</v>
      </c>
      <c r="K47" s="3">
        <f t="shared" si="5"/>
        <v>65.447975175551704</v>
      </c>
      <c r="L47" s="3">
        <f t="shared" si="5"/>
        <v>79.153554793397703</v>
      </c>
      <c r="M47" s="3">
        <f t="shared" si="5"/>
        <v>89.399037536812642</v>
      </c>
      <c r="N47" s="3">
        <f t="shared" si="5"/>
        <v>89.378214013022259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>
      <c r="B48">
        <v>3</v>
      </c>
      <c r="C48" s="3">
        <f t="shared" ref="C48:N48" si="6">+C8*C$41*C$42/100</f>
        <v>91.929922649092532</v>
      </c>
      <c r="D48" s="3">
        <f t="shared" si="6"/>
        <v>82.647710475209763</v>
      </c>
      <c r="E48" s="3">
        <f t="shared" si="6"/>
        <v>89.375213092120759</v>
      </c>
      <c r="F48" s="3">
        <f t="shared" si="6"/>
        <v>90.677078102971748</v>
      </c>
      <c r="G48" s="3">
        <f t="shared" si="6"/>
        <v>77.492571891463427</v>
      </c>
      <c r="H48" s="3">
        <f t="shared" si="6"/>
        <v>73.869094240513931</v>
      </c>
      <c r="I48" s="3">
        <f t="shared" si="6"/>
        <v>61.695642606124856</v>
      </c>
      <c r="J48" s="3">
        <f t="shared" si="6"/>
        <v>68.947122549048885</v>
      </c>
      <c r="K48" s="3">
        <f t="shared" si="6"/>
        <v>59.814948643131338</v>
      </c>
      <c r="L48" s="3">
        <f t="shared" si="6"/>
        <v>75.558734234885549</v>
      </c>
      <c r="M48" s="3">
        <f t="shared" si="6"/>
        <v>84.838589385293631</v>
      </c>
      <c r="N48" s="3">
        <f t="shared" si="6"/>
        <v>85.501991585542285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>
      <c r="B49">
        <v>4</v>
      </c>
      <c r="C49" s="3">
        <f t="shared" ref="C49:N49" si="7">+C9*C$41*C$42/100</f>
        <v>92.932188848496665</v>
      </c>
      <c r="D49" s="3">
        <f t="shared" si="7"/>
        <v>83.790559850877059</v>
      </c>
      <c r="E49" s="3">
        <f t="shared" si="7"/>
        <v>89.556761589590892</v>
      </c>
      <c r="F49" s="3">
        <f t="shared" si="7"/>
        <v>88.630066404119589</v>
      </c>
      <c r="G49" s="3">
        <f t="shared" si="7"/>
        <v>73.257514398874889</v>
      </c>
      <c r="H49" s="3">
        <f t="shared" si="7"/>
        <v>70.452852700618379</v>
      </c>
      <c r="I49" s="3">
        <f t="shared" si="7"/>
        <v>59.857427528769186</v>
      </c>
      <c r="J49" s="3">
        <f t="shared" si="7"/>
        <v>66.559542731844203</v>
      </c>
      <c r="K49" s="3">
        <f t="shared" si="7"/>
        <v>56.785175062762249</v>
      </c>
      <c r="L49" s="3">
        <f t="shared" si="7"/>
        <v>74.394737815628702</v>
      </c>
      <c r="M49" s="3">
        <f t="shared" si="7"/>
        <v>84.01768381119507</v>
      </c>
      <c r="N49" s="3">
        <f t="shared" si="7"/>
        <v>86.144105735490953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>
      <c r="B50">
        <v>5</v>
      </c>
      <c r="C50" s="3">
        <f t="shared" ref="C50:N50" si="8">+C10*C$41*C$42/100</f>
        <v>93.291352583230406</v>
      </c>
      <c r="D50" s="3">
        <f t="shared" si="8"/>
        <v>82.293030552588405</v>
      </c>
      <c r="E50" s="3">
        <f t="shared" si="8"/>
        <v>89.000124840685245</v>
      </c>
      <c r="F50" s="3">
        <f t="shared" si="8"/>
        <v>88.675844242516234</v>
      </c>
      <c r="G50" s="3">
        <f t="shared" si="8"/>
        <v>74.350062689417186</v>
      </c>
      <c r="H50" s="3">
        <f t="shared" si="8"/>
        <v>67.432444285470439</v>
      </c>
      <c r="I50" s="3">
        <f t="shared" si="8"/>
        <v>53.474757261343115</v>
      </c>
      <c r="J50" s="3">
        <f t="shared" si="8"/>
        <v>59.360131198024895</v>
      </c>
      <c r="K50" s="3">
        <f t="shared" si="8"/>
        <v>53.998362004054243</v>
      </c>
      <c r="L50" s="3">
        <f t="shared" si="8"/>
        <v>72.07247756629954</v>
      </c>
      <c r="M50" s="3">
        <f t="shared" si="8"/>
        <v>83.216094757695899</v>
      </c>
      <c r="N50" s="3">
        <f t="shared" si="8"/>
        <v>86.754815813324726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>
      <c r="B51">
        <v>6</v>
      </c>
      <c r="C51" s="3">
        <f t="shared" ref="C51:N51" si="9">+C11*C$41*C$42/100</f>
        <v>92.115748157520557</v>
      </c>
      <c r="D51" s="3">
        <f t="shared" si="9"/>
        <v>84.881759837770858</v>
      </c>
      <c r="E51" s="3">
        <f t="shared" si="9"/>
        <v>87.026142754918226</v>
      </c>
      <c r="F51" s="3">
        <f t="shared" si="9"/>
        <v>86.17425410572308</v>
      </c>
      <c r="G51" s="3">
        <f t="shared" si="9"/>
        <v>71.792206895107299</v>
      </c>
      <c r="H51" s="3">
        <f t="shared" si="9"/>
        <v>60.919141307820155</v>
      </c>
      <c r="I51" s="3">
        <f t="shared" si="9"/>
        <v>43.829646214602263</v>
      </c>
      <c r="J51" s="3">
        <f t="shared" si="9"/>
        <v>53.265170138108203</v>
      </c>
      <c r="K51" s="3">
        <f t="shared" si="9"/>
        <v>50.599613796101941</v>
      </c>
      <c r="L51" s="3">
        <f t="shared" si="9"/>
        <v>67.902336228486604</v>
      </c>
      <c r="M51" s="3">
        <f t="shared" si="9"/>
        <v>83.814182859302932</v>
      </c>
      <c r="N51" s="3">
        <f t="shared" si="9"/>
        <v>86.236274069256197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>
      <c r="B52">
        <v>7</v>
      </c>
      <c r="C52" s="3">
        <f t="shared" ref="C52:N52" si="10">+C12*C$41*C$42/100</f>
        <v>90.201307659537179</v>
      </c>
      <c r="D52" s="3">
        <f t="shared" si="10"/>
        <v>85.174455280119005</v>
      </c>
      <c r="E52" s="3">
        <f t="shared" si="10"/>
        <v>83.683622220578272</v>
      </c>
      <c r="F52" s="3">
        <f t="shared" si="10"/>
        <v>80.759702034975476</v>
      </c>
      <c r="G52" s="3">
        <f t="shared" si="10"/>
        <v>67.25034346196081</v>
      </c>
      <c r="H52" s="3">
        <f t="shared" si="10"/>
        <v>60.169699409665391</v>
      </c>
      <c r="I52" s="3">
        <f t="shared" si="10"/>
        <v>38.429851871123425</v>
      </c>
      <c r="J52" s="3">
        <f t="shared" si="10"/>
        <v>43.541631473851531</v>
      </c>
      <c r="K52" s="3">
        <f t="shared" si="10"/>
        <v>38.893908036147792</v>
      </c>
      <c r="L52" s="3">
        <f t="shared" si="10"/>
        <v>62.861817970394398</v>
      </c>
      <c r="M52" s="3">
        <f t="shared" si="10"/>
        <v>81.2785207657694</v>
      </c>
      <c r="N52" s="3">
        <f t="shared" si="10"/>
        <v>83.837856539700581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>
      <c r="B53">
        <v>8</v>
      </c>
      <c r="C53" s="3">
        <f t="shared" ref="C53:N53" si="11">+C13*C$41*C$42/100</f>
        <v>88.003931234377177</v>
      </c>
      <c r="D53" s="3">
        <f t="shared" si="11"/>
        <v>82.444861428327968</v>
      </c>
      <c r="E53" s="3">
        <f t="shared" si="11"/>
        <v>76.397317494662289</v>
      </c>
      <c r="F53" s="3">
        <f t="shared" si="11"/>
        <v>79.487106011838847</v>
      </c>
      <c r="G53" s="3">
        <f t="shared" si="11"/>
        <v>64.073397731562679</v>
      </c>
      <c r="H53" s="3">
        <f t="shared" si="11"/>
        <v>66.036388085071351</v>
      </c>
      <c r="I53" s="3">
        <f t="shared" si="11"/>
        <v>38.319377183983967</v>
      </c>
      <c r="J53" s="3">
        <f t="shared" si="11"/>
        <v>40.1606156023146</v>
      </c>
      <c r="K53" s="3">
        <f t="shared" si="11"/>
        <v>35.440701197310069</v>
      </c>
      <c r="L53" s="3">
        <f t="shared" si="11"/>
        <v>53.9081025369263</v>
      </c>
      <c r="M53" s="3">
        <f t="shared" si="11"/>
        <v>74.347779790226824</v>
      </c>
      <c r="N53" s="3">
        <f t="shared" si="11"/>
        <v>83.558907473659787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>
      <c r="B54">
        <v>9</v>
      </c>
      <c r="C54" s="3">
        <f t="shared" ref="C54:N54" si="12">+C14*C$41*C$42/100</f>
        <v>75.401255573067814</v>
      </c>
      <c r="D54" s="3">
        <f t="shared" si="12"/>
        <v>71.561206118280694</v>
      </c>
      <c r="E54" s="3">
        <f t="shared" si="12"/>
        <v>70.096697148441976</v>
      </c>
      <c r="F54" s="3">
        <f t="shared" si="12"/>
        <v>76.982484337671409</v>
      </c>
      <c r="G54" s="3">
        <f t="shared" si="12"/>
        <v>59.039044003907385</v>
      </c>
      <c r="H54" s="3">
        <f t="shared" si="12"/>
        <v>59.973188498906318</v>
      </c>
      <c r="I54" s="3">
        <f t="shared" si="12"/>
        <v>34.642846679455914</v>
      </c>
      <c r="J54" s="3">
        <f t="shared" si="12"/>
        <v>36.157573213138164</v>
      </c>
      <c r="K54" s="3">
        <f t="shared" si="12"/>
        <v>35.700654688919371</v>
      </c>
      <c r="L54" s="3">
        <f t="shared" si="12"/>
        <v>48.787502413921217</v>
      </c>
      <c r="M54" s="3">
        <f t="shared" si="12"/>
        <v>62.079192754651373</v>
      </c>
      <c r="N54" s="3">
        <f t="shared" si="12"/>
        <v>71.234629572329609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>
      <c r="B55">
        <v>10</v>
      </c>
      <c r="C55" s="3">
        <f t="shared" ref="C55:N55" si="13">+C15*C$41*C$42/100</f>
        <v>62.25170488850253</v>
      </c>
      <c r="D55" s="3">
        <f t="shared" si="13"/>
        <v>64.026256945782535</v>
      </c>
      <c r="E55" s="3">
        <f t="shared" si="13"/>
        <v>67.490973081585039</v>
      </c>
      <c r="F55" s="3">
        <f t="shared" si="13"/>
        <v>72.44954818416754</v>
      </c>
      <c r="G55" s="3">
        <f t="shared" si="13"/>
        <v>54.295272239361374</v>
      </c>
      <c r="H55" s="3">
        <f t="shared" si="13"/>
        <v>53.067406673551062</v>
      </c>
      <c r="I55" s="3">
        <f t="shared" si="13"/>
        <v>26.704891502865966</v>
      </c>
      <c r="J55" s="3">
        <f t="shared" si="13"/>
        <v>29.828504767080599</v>
      </c>
      <c r="K55" s="3">
        <f t="shared" si="13"/>
        <v>32.906161444744292</v>
      </c>
      <c r="L55" s="3">
        <f t="shared" si="13"/>
        <v>46.218978225020685</v>
      </c>
      <c r="M55" s="3">
        <f t="shared" si="13"/>
        <v>55.415068574940648</v>
      </c>
      <c r="N55" s="3">
        <f t="shared" si="13"/>
        <v>58.226486385788085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>
      <c r="B56">
        <v>11</v>
      </c>
      <c r="C56" s="3">
        <f t="shared" ref="C56:N56" si="14">+C16*C$41*C$42/100</f>
        <v>59.453328365529508</v>
      </c>
      <c r="D56" s="3">
        <f t="shared" si="14"/>
        <v>60.806085254771169</v>
      </c>
      <c r="E56" s="3">
        <f t="shared" si="14"/>
        <v>66.699749517817182</v>
      </c>
      <c r="F56" s="3">
        <f t="shared" si="14"/>
        <v>68.913155272642356</v>
      </c>
      <c r="G56" s="3">
        <f t="shared" si="14"/>
        <v>52.113107802109624</v>
      </c>
      <c r="H56" s="3">
        <f t="shared" si="14"/>
        <v>46.709534284950365</v>
      </c>
      <c r="I56" s="3">
        <f t="shared" si="14"/>
        <v>23.440062196841215</v>
      </c>
      <c r="J56" s="3">
        <f t="shared" si="14"/>
        <v>27.181927295766695</v>
      </c>
      <c r="K56" s="3">
        <f t="shared" si="14"/>
        <v>30.955566974539753</v>
      </c>
      <c r="L56" s="3">
        <f t="shared" si="14"/>
        <v>44.715961838318627</v>
      </c>
      <c r="M56" s="3">
        <f t="shared" si="14"/>
        <v>52.808082727485228</v>
      </c>
      <c r="N56" s="3">
        <f t="shared" si="14"/>
        <v>53.863916685566544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>
      <c r="B57">
        <v>12</v>
      </c>
      <c r="C57" s="3">
        <f t="shared" ref="C57:N57" si="15">+C17*C$41*C$42/100</f>
        <v>59.883129656289185</v>
      </c>
      <c r="D57" s="3">
        <f t="shared" si="15"/>
        <v>64.551585273759017</v>
      </c>
      <c r="E57" s="3">
        <f t="shared" si="15"/>
        <v>64.669807623205415</v>
      </c>
      <c r="F57" s="3">
        <f t="shared" si="15"/>
        <v>67.871428097652782</v>
      </c>
      <c r="G57" s="3">
        <f t="shared" si="15"/>
        <v>51.076862512923327</v>
      </c>
      <c r="H57" s="3">
        <f t="shared" si="15"/>
        <v>42.229579585174882</v>
      </c>
      <c r="I57" s="3">
        <f t="shared" si="15"/>
        <v>23.522725834057233</v>
      </c>
      <c r="J57" s="3">
        <f t="shared" si="15"/>
        <v>26.209959749779514</v>
      </c>
      <c r="K57" s="3">
        <f t="shared" si="15"/>
        <v>29.014904471649732</v>
      </c>
      <c r="L57" s="3">
        <f t="shared" si="15"/>
        <v>45.157532734090289</v>
      </c>
      <c r="M57" s="3">
        <f t="shared" si="15"/>
        <v>52.291414103360111</v>
      </c>
      <c r="N57" s="3">
        <f t="shared" si="15"/>
        <v>53.73303733469794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>
      <c r="B58">
        <v>13</v>
      </c>
      <c r="C58" s="3">
        <f t="shared" ref="C58:N58" si="16">+C18*C$41*C$42/100</f>
        <v>60.640755797089597</v>
      </c>
      <c r="D58" s="3">
        <f t="shared" si="16"/>
        <v>67.765304937550539</v>
      </c>
      <c r="E58" s="3">
        <f t="shared" si="16"/>
        <v>66.45433915075678</v>
      </c>
      <c r="F58" s="3">
        <f t="shared" si="16"/>
        <v>69.907550710757164</v>
      </c>
      <c r="G58" s="3">
        <f t="shared" si="16"/>
        <v>54.131612275590705</v>
      </c>
      <c r="H58" s="3">
        <f t="shared" si="16"/>
        <v>42.312702643274925</v>
      </c>
      <c r="I58" s="3">
        <f t="shared" si="16"/>
        <v>23.648459523625078</v>
      </c>
      <c r="J58" s="3">
        <f t="shared" si="16"/>
        <v>26.498193681304233</v>
      </c>
      <c r="K58" s="3">
        <f t="shared" si="16"/>
        <v>28.179466977717265</v>
      </c>
      <c r="L58" s="3">
        <f t="shared" si="16"/>
        <v>45.406071398744508</v>
      </c>
      <c r="M58" s="3">
        <f t="shared" si="16"/>
        <v>53.33870187890733</v>
      </c>
      <c r="N58" s="3">
        <f t="shared" si="16"/>
        <v>54.803246072593346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>
      <c r="B59">
        <v>14</v>
      </c>
      <c r="C59" s="3">
        <f t="shared" ref="C59:N59" si="17">+C19*C$41*C$42/100</f>
        <v>59.750248494821477</v>
      </c>
      <c r="D59" s="3">
        <f t="shared" si="17"/>
        <v>68.308057866175403</v>
      </c>
      <c r="E59" s="3">
        <f t="shared" si="17"/>
        <v>67.899032978790672</v>
      </c>
      <c r="F59" s="3">
        <f t="shared" si="17"/>
        <v>72.534882205702928</v>
      </c>
      <c r="G59" s="3">
        <f t="shared" si="17"/>
        <v>57.540818351414892</v>
      </c>
      <c r="H59" s="3">
        <f t="shared" si="17"/>
        <v>44.0523486743555</v>
      </c>
      <c r="I59" s="3">
        <f t="shared" si="17"/>
        <v>26.51983327968285</v>
      </c>
      <c r="J59" s="3">
        <f t="shared" si="17"/>
        <v>25.130270944499383</v>
      </c>
      <c r="K59" s="3">
        <f t="shared" si="17"/>
        <v>28.197238664373376</v>
      </c>
      <c r="L59" s="3">
        <f t="shared" si="17"/>
        <v>48.684817055011855</v>
      </c>
      <c r="M59" s="3">
        <f t="shared" si="17"/>
        <v>54.935241588904844</v>
      </c>
      <c r="N59" s="3">
        <f t="shared" si="17"/>
        <v>55.628484886758017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>
      <c r="B60">
        <v>15</v>
      </c>
      <c r="C60" s="3">
        <f t="shared" ref="C60:N60" si="18">+C20*C$41*C$42/100</f>
        <v>58.342835593267999</v>
      </c>
      <c r="D60" s="3">
        <f t="shared" si="18"/>
        <v>68.383257612013665</v>
      </c>
      <c r="E60" s="3">
        <f t="shared" si="18"/>
        <v>69.727633049273379</v>
      </c>
      <c r="F60" s="3">
        <f t="shared" si="18"/>
        <v>75.483961217349517</v>
      </c>
      <c r="G60" s="3">
        <f t="shared" si="18"/>
        <v>61.787323014956968</v>
      </c>
      <c r="H60" s="3">
        <f t="shared" si="18"/>
        <v>50.004095405650247</v>
      </c>
      <c r="I60" s="3">
        <f t="shared" si="18"/>
        <v>28.827083589974908</v>
      </c>
      <c r="J60" s="3">
        <f t="shared" si="18"/>
        <v>26.443869088110954</v>
      </c>
      <c r="K60" s="3">
        <f t="shared" si="18"/>
        <v>28.230899571598556</v>
      </c>
      <c r="L60" s="3">
        <f t="shared" si="18"/>
        <v>50.151668687876729</v>
      </c>
      <c r="M60" s="3">
        <f t="shared" si="18"/>
        <v>56.176744290900814</v>
      </c>
      <c r="N60" s="3">
        <f t="shared" si="18"/>
        <v>55.16161923004767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>
      <c r="B61">
        <v>16</v>
      </c>
      <c r="C61" s="3">
        <f t="shared" ref="C61:N61" si="19">+C21*C$41*C$42/100</f>
        <v>57.850132541629947</v>
      </c>
      <c r="D61" s="3">
        <f t="shared" si="19"/>
        <v>66.555845595747385</v>
      </c>
      <c r="E61" s="3">
        <f t="shared" si="19"/>
        <v>72.418628136078141</v>
      </c>
      <c r="F61" s="3">
        <f t="shared" si="19"/>
        <v>80.113687709158995</v>
      </c>
      <c r="G61" s="3">
        <f t="shared" si="19"/>
        <v>66.540684863031728</v>
      </c>
      <c r="H61" s="3">
        <f t="shared" si="19"/>
        <v>53.628182425447015</v>
      </c>
      <c r="I61" s="3">
        <f t="shared" si="19"/>
        <v>32.389317852705503</v>
      </c>
      <c r="J61" s="3">
        <f t="shared" si="19"/>
        <v>30.077904750290127</v>
      </c>
      <c r="K61" s="3">
        <f t="shared" si="19"/>
        <v>32.229667979095559</v>
      </c>
      <c r="L61" s="3">
        <f t="shared" si="19"/>
        <v>52.726963874076652</v>
      </c>
      <c r="M61" s="3">
        <f t="shared" si="19"/>
        <v>56.751972035192992</v>
      </c>
      <c r="N61" s="3">
        <f t="shared" si="19"/>
        <v>54.065602300073543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>
      <c r="B62">
        <v>17</v>
      </c>
      <c r="C62" s="3">
        <f t="shared" ref="C62:N62" si="20">+C22*C$41*C$42/100</f>
        <v>58.571839521614955</v>
      </c>
      <c r="D62" s="3">
        <f t="shared" si="20"/>
        <v>63.962450833737691</v>
      </c>
      <c r="E62" s="3">
        <f t="shared" si="20"/>
        <v>75.584215091972652</v>
      </c>
      <c r="F62" s="3">
        <f t="shared" si="20"/>
        <v>82.306015121782806</v>
      </c>
      <c r="G62" s="3">
        <f t="shared" si="20"/>
        <v>69.590868413076322</v>
      </c>
      <c r="H62" s="3">
        <f t="shared" si="20"/>
        <v>58.722456498932189</v>
      </c>
      <c r="I62" s="3">
        <f t="shared" si="20"/>
        <v>37.748627694415006</v>
      </c>
      <c r="J62" s="3">
        <f t="shared" si="20"/>
        <v>32.655462768336278</v>
      </c>
      <c r="K62" s="3">
        <f t="shared" si="20"/>
        <v>35.126210266537541</v>
      </c>
      <c r="L62" s="3">
        <f t="shared" si="20"/>
        <v>53.788302007813982</v>
      </c>
      <c r="M62" s="3">
        <f t="shared" si="20"/>
        <v>57.862892982796978</v>
      </c>
      <c r="N62" s="3">
        <f t="shared" si="20"/>
        <v>56.51195192020554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>
      <c r="B63">
        <v>18</v>
      </c>
      <c r="C63" s="3">
        <f t="shared" ref="C63:N63" si="21">+C23*C$41*C$42/100</f>
        <v>67.140818660548192</v>
      </c>
      <c r="D63" s="3">
        <f t="shared" si="21"/>
        <v>65.377515860847595</v>
      </c>
      <c r="E63" s="3">
        <f t="shared" si="21"/>
        <v>76.404247685469059</v>
      </c>
      <c r="F63" s="3">
        <f t="shared" si="21"/>
        <v>85.888942477590703</v>
      </c>
      <c r="G63" s="3">
        <f t="shared" si="21"/>
        <v>71.082177798277471</v>
      </c>
      <c r="H63" s="3">
        <f t="shared" si="21"/>
        <v>65.045443679300604</v>
      </c>
      <c r="I63" s="3">
        <f t="shared" si="21"/>
        <v>42.351833421374877</v>
      </c>
      <c r="J63" s="3">
        <f t="shared" si="21"/>
        <v>36.470567337985536</v>
      </c>
      <c r="K63" s="3">
        <f t="shared" si="21"/>
        <v>39.193886685820473</v>
      </c>
      <c r="L63" s="3">
        <f t="shared" si="21"/>
        <v>60.540487368602435</v>
      </c>
      <c r="M63" s="3">
        <f t="shared" si="21"/>
        <v>74.229514722794704</v>
      </c>
      <c r="N63" s="3">
        <f t="shared" si="21"/>
        <v>69.612464433320113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>
      <c r="B64">
        <v>19</v>
      </c>
      <c r="C64" s="3">
        <f t="shared" ref="C64:N64" si="22">+C24*C$41*C$42/100</f>
        <v>76.84460387553068</v>
      </c>
      <c r="D64" s="3">
        <f t="shared" si="22"/>
        <v>74.219805166399723</v>
      </c>
      <c r="E64" s="3">
        <f t="shared" si="22"/>
        <v>82.444379247133298</v>
      </c>
      <c r="F64" s="3">
        <f t="shared" si="22"/>
        <v>91.417507350990107</v>
      </c>
      <c r="G64" s="3">
        <f t="shared" si="22"/>
        <v>73.476959677068663</v>
      </c>
      <c r="H64" s="3">
        <f t="shared" si="22"/>
        <v>73.729175343201192</v>
      </c>
      <c r="I64" s="3">
        <f t="shared" si="22"/>
        <v>47.063888936312949</v>
      </c>
      <c r="J64" s="3">
        <f t="shared" si="22"/>
        <v>44.784583543454509</v>
      </c>
      <c r="K64" s="3">
        <f t="shared" si="22"/>
        <v>50.969693474356056</v>
      </c>
      <c r="L64" s="3">
        <f t="shared" si="22"/>
        <v>73.593305108330881</v>
      </c>
      <c r="M64" s="3">
        <f t="shared" si="22"/>
        <v>87.424654062956833</v>
      </c>
      <c r="N64" s="3">
        <f t="shared" si="22"/>
        <v>79.051112360279859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>
      <c r="B65">
        <v>20</v>
      </c>
      <c r="C65" s="3">
        <f t="shared" ref="C65:N65" si="23">+C25*C$41*C$42/100</f>
        <v>81.246249234716217</v>
      </c>
      <c r="D65" s="3">
        <f t="shared" si="23"/>
        <v>81.627736628812286</v>
      </c>
      <c r="E65" s="3">
        <f t="shared" si="23"/>
        <v>93.832024197622971</v>
      </c>
      <c r="F65" s="3">
        <f t="shared" si="23"/>
        <v>100.59587311774341</v>
      </c>
      <c r="G65" s="3">
        <f t="shared" si="23"/>
        <v>87.164111369925237</v>
      </c>
      <c r="H65" s="3">
        <f t="shared" si="23"/>
        <v>87.065886572628429</v>
      </c>
      <c r="I65" s="3">
        <f t="shared" si="23"/>
        <v>54.141815758303963</v>
      </c>
      <c r="J65" s="3">
        <f t="shared" si="23"/>
        <v>58.211631888620069</v>
      </c>
      <c r="K65" s="3">
        <f t="shared" si="23"/>
        <v>62.228866698220706</v>
      </c>
      <c r="L65" s="3">
        <f t="shared" si="23"/>
        <v>83.35822986740466</v>
      </c>
      <c r="M65" s="3">
        <f t="shared" si="23"/>
        <v>91.949234368568526</v>
      </c>
      <c r="N65" s="3">
        <f t="shared" si="23"/>
        <v>82.286022562828109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>
      <c r="B66">
        <v>21</v>
      </c>
      <c r="C66" s="3">
        <f t="shared" ref="C66:N66" si="24">+C26*C$41*C$42/100</f>
        <v>84.879566720976996</v>
      </c>
      <c r="D66" s="3">
        <f t="shared" si="24"/>
        <v>86.198963057219515</v>
      </c>
      <c r="E66" s="3">
        <f t="shared" si="24"/>
        <v>98.588095845259502</v>
      </c>
      <c r="F66" s="3">
        <f t="shared" si="24"/>
        <v>104.06865436525581</v>
      </c>
      <c r="G66" s="3">
        <f t="shared" si="24"/>
        <v>92.519487986395092</v>
      </c>
      <c r="H66" s="3">
        <f t="shared" si="24"/>
        <v>92.503509649665773</v>
      </c>
      <c r="I66" s="3">
        <f t="shared" si="24"/>
        <v>64.938135559077338</v>
      </c>
      <c r="J66" s="3">
        <f t="shared" si="24"/>
        <v>67.364324484273922</v>
      </c>
      <c r="K66" s="3">
        <f t="shared" si="24"/>
        <v>68.805367573516392</v>
      </c>
      <c r="L66" s="3">
        <f t="shared" si="24"/>
        <v>87.538959920258364</v>
      </c>
      <c r="M66" s="3">
        <f t="shared" si="24"/>
        <v>95.369086414237174</v>
      </c>
      <c r="N66" s="3">
        <f t="shared" si="24"/>
        <v>84.138032751517841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>
      <c r="B67">
        <v>22</v>
      </c>
      <c r="C67" s="3">
        <f t="shared" ref="C67:N67" si="25">+C27*C$41*C$42/100</f>
        <v>87.784749046819684</v>
      </c>
      <c r="D67" s="3">
        <f t="shared" si="25"/>
        <v>86.138715044430356</v>
      </c>
      <c r="E67" s="3">
        <f t="shared" si="25"/>
        <v>98.012763139053092</v>
      </c>
      <c r="F67" s="3">
        <f t="shared" si="25"/>
        <v>106.01747108812566</v>
      </c>
      <c r="G67" s="3">
        <f t="shared" si="25"/>
        <v>92.607234316985554</v>
      </c>
      <c r="H67" s="3">
        <f t="shared" si="25"/>
        <v>93.60089953201728</v>
      </c>
      <c r="I67" s="3">
        <f t="shared" si="25"/>
        <v>67.587135200907241</v>
      </c>
      <c r="J67" s="3">
        <f t="shared" si="25"/>
        <v>73.832422412726459</v>
      </c>
      <c r="K67" s="3">
        <f t="shared" si="25"/>
        <v>73.225612374327071</v>
      </c>
      <c r="L67" s="3">
        <f t="shared" si="25"/>
        <v>89.327279054048901</v>
      </c>
      <c r="M67" s="3">
        <f t="shared" si="25"/>
        <v>99.138153841706938</v>
      </c>
      <c r="N67" s="3">
        <f t="shared" si="25"/>
        <v>87.69675015378985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>
      <c r="B68">
        <v>23</v>
      </c>
      <c r="C68" s="3">
        <f t="shared" ref="C68:N68" si="26">+C28*C$41*C$42/100</f>
        <v>90.266881769916878</v>
      </c>
      <c r="D68" s="3">
        <f t="shared" si="26"/>
        <v>86.72473882242015</v>
      </c>
      <c r="E68" s="3">
        <f t="shared" si="26"/>
        <v>97.874536623733761</v>
      </c>
      <c r="F68" s="3">
        <f t="shared" si="26"/>
        <v>106.66530193853076</v>
      </c>
      <c r="G68" s="3">
        <f t="shared" si="26"/>
        <v>89.590089640597512</v>
      </c>
      <c r="H68" s="3">
        <f t="shared" si="26"/>
        <v>93.68172276547763</v>
      </c>
      <c r="I68" s="3">
        <f t="shared" si="26"/>
        <v>66.699468335621049</v>
      </c>
      <c r="J68" s="3">
        <f t="shared" si="26"/>
        <v>76.119918729294128</v>
      </c>
      <c r="K68" s="3">
        <f t="shared" si="26"/>
        <v>70.895020961166779</v>
      </c>
      <c r="L68" s="3">
        <f t="shared" si="26"/>
        <v>85.436422059531935</v>
      </c>
      <c r="M68" s="3">
        <f t="shared" si="26"/>
        <v>97.859085323617151</v>
      </c>
      <c r="N68" s="3">
        <f t="shared" si="26"/>
        <v>89.416064763079589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>
      <c r="B69" s="1" t="s">
        <v>20</v>
      </c>
      <c r="C69" s="3">
        <f>SUM(C45:C68)</f>
        <v>1871.0812902240327</v>
      </c>
      <c r="D69" s="3">
        <f t="shared" ref="D69:N69" si="27">SUM(D45:D68)</f>
        <v>1828.225863111973</v>
      </c>
      <c r="E69" s="3">
        <f t="shared" si="27"/>
        <v>1962.6226358264466</v>
      </c>
      <c r="F69" s="3">
        <f t="shared" si="27"/>
        <v>2063.3089092560708</v>
      </c>
      <c r="G69" s="3">
        <f t="shared" si="27"/>
        <v>1716.776819298615</v>
      </c>
      <c r="H69" s="3">
        <f t="shared" si="27"/>
        <v>1609.2621304325976</v>
      </c>
      <c r="I69" s="3">
        <f t="shared" si="27"/>
        <v>1080.4315923355164</v>
      </c>
      <c r="J69" s="3">
        <f t="shared" si="27"/>
        <v>1168.6197058274133</v>
      </c>
      <c r="K69" s="3">
        <f t="shared" si="27"/>
        <v>1143.6472976551463</v>
      </c>
      <c r="L69" s="3">
        <f t="shared" si="27"/>
        <v>1567.775771292215</v>
      </c>
      <c r="M69" s="3">
        <f t="shared" si="27"/>
        <v>1811.8006714829003</v>
      </c>
      <c r="N69" s="3">
        <f t="shared" si="27"/>
        <v>1787.7980648976609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>
      <c r="B70" s="1" t="s">
        <v>19</v>
      </c>
      <c r="C70" s="3">
        <v>31</v>
      </c>
      <c r="D70" s="3">
        <v>28</v>
      </c>
      <c r="E70" s="3">
        <v>31</v>
      </c>
      <c r="F70" s="3">
        <v>30</v>
      </c>
      <c r="G70" s="3">
        <v>31</v>
      </c>
      <c r="H70" s="3">
        <v>30</v>
      </c>
      <c r="I70" s="3">
        <v>31</v>
      </c>
      <c r="J70" s="3">
        <v>31</v>
      </c>
      <c r="K70" s="3">
        <v>30</v>
      </c>
      <c r="L70" s="3">
        <v>31</v>
      </c>
      <c r="M70" s="3">
        <v>30</v>
      </c>
      <c r="N70" s="3">
        <v>31</v>
      </c>
    </row>
    <row r="71" spans="2:27">
      <c r="B71" s="1" t="s">
        <v>21</v>
      </c>
      <c r="C71" s="3">
        <f>C69*C70</f>
        <v>58003.519996945011</v>
      </c>
      <c r="D71" s="3">
        <f t="shared" ref="D71:N71" si="28">D69*D70</f>
        <v>51190.324167135244</v>
      </c>
      <c r="E71" s="3">
        <f t="shared" si="28"/>
        <v>60841.301710619846</v>
      </c>
      <c r="F71" s="3">
        <f t="shared" si="28"/>
        <v>61899.267277682127</v>
      </c>
      <c r="G71" s="3">
        <f t="shared" si="28"/>
        <v>53220.081398257069</v>
      </c>
      <c r="H71" s="3">
        <f t="shared" si="28"/>
        <v>48277.863912977926</v>
      </c>
      <c r="I71" s="3">
        <f t="shared" si="28"/>
        <v>33493.379362401007</v>
      </c>
      <c r="J71" s="3">
        <f t="shared" si="28"/>
        <v>36227.210880649814</v>
      </c>
      <c r="K71" s="3">
        <f t="shared" si="28"/>
        <v>34309.418929654392</v>
      </c>
      <c r="L71" s="3">
        <f t="shared" si="28"/>
        <v>48601.048910058664</v>
      </c>
      <c r="M71" s="3">
        <f t="shared" si="28"/>
        <v>54354.020144487011</v>
      </c>
      <c r="N71" s="3">
        <f t="shared" si="28"/>
        <v>55421.740011827489</v>
      </c>
      <c r="O71" s="4">
        <f>SUM(C71:N71)</f>
        <v>595839.17670269555</v>
      </c>
    </row>
    <row r="72" spans="2:27">
      <c r="B72" s="1"/>
      <c r="C72" s="25">
        <v>63628</v>
      </c>
      <c r="D72" s="25">
        <v>54050</v>
      </c>
      <c r="E72" s="25">
        <v>65568</v>
      </c>
      <c r="F72" s="25">
        <v>66426</v>
      </c>
      <c r="G72" s="25">
        <v>56193</v>
      </c>
      <c r="H72" s="25">
        <v>53005</v>
      </c>
      <c r="I72" s="25">
        <v>38259</v>
      </c>
      <c r="J72" s="25">
        <v>41501</v>
      </c>
      <c r="K72" s="25">
        <v>38977</v>
      </c>
      <c r="L72" s="25">
        <v>52984</v>
      </c>
      <c r="M72" s="25">
        <v>58525</v>
      </c>
      <c r="N72" s="25">
        <v>58773</v>
      </c>
    </row>
    <row r="73" spans="2:27">
      <c r="B73" s="1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spans="2:27">
      <c r="B74" s="8" t="s">
        <v>24</v>
      </c>
    </row>
    <row r="75" spans="2:27">
      <c r="B75" s="8" t="s">
        <v>25</v>
      </c>
    </row>
    <row r="76" spans="2:27">
      <c r="B76" s="22" t="s">
        <v>30</v>
      </c>
    </row>
    <row r="77" spans="2:27">
      <c r="B77" s="23" t="s">
        <v>31</v>
      </c>
    </row>
    <row r="78" spans="2:27" ht="18.75">
      <c r="D78" s="26" t="s">
        <v>29</v>
      </c>
      <c r="E78" s="26"/>
      <c r="F78" s="26"/>
      <c r="G78" s="26"/>
      <c r="H78" s="26"/>
      <c r="I78" s="26"/>
      <c r="J78" s="26"/>
      <c r="K78" s="26"/>
      <c r="L78" s="26"/>
      <c r="M78" s="26"/>
    </row>
    <row r="80" spans="2:27">
      <c r="B80" s="1" t="s">
        <v>18</v>
      </c>
      <c r="C80">
        <f>118*1.79</f>
        <v>211.22</v>
      </c>
      <c r="D80">
        <f>+C80</f>
        <v>211.22</v>
      </c>
      <c r="E80">
        <f t="shared" ref="E80:N80" si="29">+D80</f>
        <v>211.22</v>
      </c>
      <c r="F80">
        <f t="shared" si="29"/>
        <v>211.22</v>
      </c>
      <c r="G80">
        <f t="shared" si="29"/>
        <v>211.22</v>
      </c>
      <c r="H80">
        <f t="shared" si="29"/>
        <v>211.22</v>
      </c>
      <c r="I80">
        <f t="shared" si="29"/>
        <v>211.22</v>
      </c>
      <c r="J80">
        <f t="shared" si="29"/>
        <v>211.22</v>
      </c>
      <c r="K80">
        <f t="shared" si="29"/>
        <v>211.22</v>
      </c>
      <c r="L80">
        <f t="shared" si="29"/>
        <v>211.22</v>
      </c>
      <c r="M80">
        <f t="shared" si="29"/>
        <v>211.22</v>
      </c>
      <c r="N80">
        <f t="shared" si="29"/>
        <v>211.22</v>
      </c>
    </row>
    <row r="81" spans="2:27">
      <c r="B81" s="7" t="s">
        <v>13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2:27" ht="15.75" thickBot="1">
      <c r="B82" s="9" t="s">
        <v>14</v>
      </c>
      <c r="C82" s="10" t="s">
        <v>0</v>
      </c>
      <c r="D82" s="10" t="s">
        <v>1</v>
      </c>
      <c r="E82" s="10" t="s">
        <v>15</v>
      </c>
      <c r="F82" s="10" t="s">
        <v>2</v>
      </c>
      <c r="G82" s="10" t="s">
        <v>3</v>
      </c>
      <c r="H82" s="10" t="s">
        <v>4</v>
      </c>
      <c r="I82" s="10" t="s">
        <v>5</v>
      </c>
      <c r="J82" s="10" t="s">
        <v>6</v>
      </c>
      <c r="K82" s="10" t="s">
        <v>7</v>
      </c>
      <c r="L82" s="10" t="s">
        <v>8</v>
      </c>
      <c r="M82" s="10" t="s">
        <v>9</v>
      </c>
      <c r="N82" s="10" t="s">
        <v>10</v>
      </c>
    </row>
    <row r="83" spans="2:27" ht="15.75" thickTop="1">
      <c r="B83">
        <v>0</v>
      </c>
      <c r="C83" s="3">
        <f t="shared" ref="C83:N83" si="30">+C5*C$80/100</f>
        <v>126.67967108405752</v>
      </c>
      <c r="D83" s="3">
        <f t="shared" si="30"/>
        <v>114.34877968158489</v>
      </c>
      <c r="E83" s="3">
        <f t="shared" si="30"/>
        <v>130.68764756064303</v>
      </c>
      <c r="F83" s="3">
        <f t="shared" si="30"/>
        <v>137.30775558736732</v>
      </c>
      <c r="G83" s="3">
        <f t="shared" si="30"/>
        <v>119.53663033367111</v>
      </c>
      <c r="H83" s="3">
        <f t="shared" si="30"/>
        <v>119.61313030874166</v>
      </c>
      <c r="I83" s="3">
        <f t="shared" si="30"/>
        <v>87.349035980469196</v>
      </c>
      <c r="J83" s="3">
        <f t="shared" si="30"/>
        <v>99.292183764059772</v>
      </c>
      <c r="K83" s="3">
        <f t="shared" si="30"/>
        <v>92.669091009580697</v>
      </c>
      <c r="L83" s="3">
        <f t="shared" si="30"/>
        <v>113.8525125361557</v>
      </c>
      <c r="M83" s="3">
        <f t="shared" si="30"/>
        <v>125.14432168257066</v>
      </c>
      <c r="N83" s="3">
        <f t="shared" si="30"/>
        <v>122.6842961675693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>
      <c r="B84">
        <v>1</v>
      </c>
      <c r="C84" s="3">
        <f t="shared" ref="C84:N84" si="31">+C6*C$80/100</f>
        <v>130.08612936204725</v>
      </c>
      <c r="D84" s="3">
        <f t="shared" si="31"/>
        <v>113.74951606767796</v>
      </c>
      <c r="E84" s="3">
        <f t="shared" si="31"/>
        <v>124.54401733146908</v>
      </c>
      <c r="F84" s="3">
        <f t="shared" si="31"/>
        <v>128.34678501453047</v>
      </c>
      <c r="G84" s="3">
        <f t="shared" si="31"/>
        <v>111.87208616109928</v>
      </c>
      <c r="H84" s="3">
        <f t="shared" si="31"/>
        <v>118.5636378991359</v>
      </c>
      <c r="I84" s="3">
        <f t="shared" si="31"/>
        <v>80.818217339911854</v>
      </c>
      <c r="J84" s="3">
        <f t="shared" si="31"/>
        <v>99.886390692885215</v>
      </c>
      <c r="K84" s="3">
        <f t="shared" si="31"/>
        <v>92.881838127265752</v>
      </c>
      <c r="L84" s="3">
        <f t="shared" si="31"/>
        <v>111.95880291031089</v>
      </c>
      <c r="M84" s="3">
        <f t="shared" si="31"/>
        <v>123.40960762832921</v>
      </c>
      <c r="N84" s="3">
        <f t="shared" si="31"/>
        <v>122.74573113342375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>
      <c r="B85">
        <v>2</v>
      </c>
      <c r="C85" s="3">
        <f t="shared" ref="C85:N85" si="32">+C7*C$80/100</f>
        <v>126.11403880734505</v>
      </c>
      <c r="D85" s="3">
        <f t="shared" si="32"/>
        <v>112.04097844166921</v>
      </c>
      <c r="E85" s="3">
        <f t="shared" si="32"/>
        <v>123.69809536924738</v>
      </c>
      <c r="F85" s="3">
        <f t="shared" si="32"/>
        <v>124.53525176678637</v>
      </c>
      <c r="G85" s="3">
        <f t="shared" si="32"/>
        <v>115.809197037339</v>
      </c>
      <c r="H85" s="3">
        <f t="shared" si="32"/>
        <v>106.39815075513815</v>
      </c>
      <c r="I85" s="3">
        <f t="shared" si="32"/>
        <v>82.202781507299449</v>
      </c>
      <c r="J85" s="3">
        <f t="shared" si="32"/>
        <v>98.959579569827852</v>
      </c>
      <c r="K85" s="3">
        <f t="shared" si="32"/>
        <v>88.766638746769019</v>
      </c>
      <c r="L85" s="3">
        <f t="shared" si="32"/>
        <v>107.35542215052023</v>
      </c>
      <c r="M85" s="3">
        <f t="shared" si="32"/>
        <v>121.2512999531799</v>
      </c>
      <c r="N85" s="3">
        <f t="shared" si="32"/>
        <v>121.22305715103396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>
      <c r="B86">
        <v>3</v>
      </c>
      <c r="C86" s="3">
        <f t="shared" ref="C86:N86" si="33">+C8*C$80/100</f>
        <v>124.68392203000843</v>
      </c>
      <c r="D86" s="3">
        <f t="shared" si="33"/>
        <v>112.09452147789324</v>
      </c>
      <c r="E86" s="3">
        <f t="shared" si="33"/>
        <v>121.21898702264789</v>
      </c>
      <c r="F86" s="3">
        <f t="shared" si="33"/>
        <v>122.98469758596626</v>
      </c>
      <c r="G86" s="3">
        <f t="shared" si="33"/>
        <v>105.10264246062026</v>
      </c>
      <c r="H86" s="3">
        <f t="shared" si="33"/>
        <v>100.18814463565201</v>
      </c>
      <c r="I86" s="3">
        <f t="shared" si="33"/>
        <v>83.677375881804608</v>
      </c>
      <c r="J86" s="3">
        <f t="shared" si="33"/>
        <v>93.512508271254447</v>
      </c>
      <c r="K86" s="3">
        <f t="shared" si="33"/>
        <v>81.12660359040089</v>
      </c>
      <c r="L86" s="3">
        <f t="shared" si="33"/>
        <v>102.47979174299454</v>
      </c>
      <c r="M86" s="3">
        <f t="shared" si="33"/>
        <v>115.0659954803766</v>
      </c>
      <c r="N86" s="3">
        <f t="shared" si="33"/>
        <v>115.96576332338975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>
      <c r="B87">
        <v>4</v>
      </c>
      <c r="C87" s="3">
        <f t="shared" ref="C87:N87" si="34">+C9*C$80/100</f>
        <v>126.04328878523599</v>
      </c>
      <c r="D87" s="3">
        <f t="shared" si="34"/>
        <v>113.64456022851488</v>
      </c>
      <c r="E87" s="3">
        <f t="shared" si="34"/>
        <v>121.46522000154027</v>
      </c>
      <c r="F87" s="3">
        <f t="shared" si="34"/>
        <v>120.20834969292558</v>
      </c>
      <c r="G87" s="3">
        <f t="shared" si="34"/>
        <v>99.358663101319394</v>
      </c>
      <c r="H87" s="3">
        <f t="shared" si="34"/>
        <v>95.554719723266118</v>
      </c>
      <c r="I87" s="3">
        <f t="shared" si="34"/>
        <v>81.184217410930344</v>
      </c>
      <c r="J87" s="3">
        <f t="shared" si="34"/>
        <v>90.274250180849009</v>
      </c>
      <c r="K87" s="3">
        <f t="shared" si="34"/>
        <v>77.017342514382264</v>
      </c>
      <c r="L87" s="3">
        <f t="shared" si="34"/>
        <v>100.90107140254766</v>
      </c>
      <c r="M87" s="3">
        <f t="shared" si="34"/>
        <v>113.95260689431632</v>
      </c>
      <c r="N87" s="3">
        <f t="shared" si="34"/>
        <v>116.8366583301458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>
      <c r="B88">
        <v>5</v>
      </c>
      <c r="C88" s="3">
        <f t="shared" ref="C88:N88" si="35">+C10*C$80/100</f>
        <v>126.53042008924551</v>
      </c>
      <c r="D88" s="3">
        <f t="shared" si="35"/>
        <v>111.61347153742352</v>
      </c>
      <c r="E88" s="3">
        <f t="shared" si="35"/>
        <v>120.71025740612386</v>
      </c>
      <c r="F88" s="3">
        <f t="shared" si="35"/>
        <v>120.27043786040004</v>
      </c>
      <c r="G88" s="3">
        <f t="shared" si="35"/>
        <v>100.84047883602827</v>
      </c>
      <c r="H88" s="3">
        <f t="shared" si="35"/>
        <v>91.458160556447268</v>
      </c>
      <c r="I88" s="3">
        <f t="shared" si="35"/>
        <v>72.527445610906838</v>
      </c>
      <c r="J88" s="3">
        <f t="shared" si="35"/>
        <v>80.509737816674502</v>
      </c>
      <c r="K88" s="3">
        <f t="shared" si="35"/>
        <v>73.237607123431303</v>
      </c>
      <c r="L88" s="3">
        <f t="shared" si="35"/>
        <v>97.751405792950806</v>
      </c>
      <c r="M88" s="3">
        <f t="shared" si="35"/>
        <v>112.86541717233534</v>
      </c>
      <c r="N88" s="3">
        <f t="shared" si="35"/>
        <v>117.66496020980934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>
      <c r="B89">
        <v>6</v>
      </c>
      <c r="C89" s="3">
        <f t="shared" ref="C89:N89" si="36">+C11*C$80/100</f>
        <v>124.93595588945664</v>
      </c>
      <c r="D89" s="3">
        <f t="shared" si="36"/>
        <v>115.12454726825548</v>
      </c>
      <c r="E89" s="3">
        <f t="shared" si="36"/>
        <v>118.03295907519963</v>
      </c>
      <c r="F89" s="3">
        <f t="shared" si="36"/>
        <v>116.87754835740823</v>
      </c>
      <c r="G89" s="3">
        <f t="shared" si="36"/>
        <v>97.371276608597839</v>
      </c>
      <c r="H89" s="3">
        <f t="shared" si="36"/>
        <v>82.624212509704449</v>
      </c>
      <c r="I89" s="3">
        <f t="shared" si="36"/>
        <v>59.445847812624777</v>
      </c>
      <c r="J89" s="3">
        <f t="shared" si="36"/>
        <v>72.243184036667685</v>
      </c>
      <c r="K89" s="3">
        <f t="shared" si="36"/>
        <v>68.62790829688565</v>
      </c>
      <c r="L89" s="3">
        <f t="shared" si="36"/>
        <v>92.095471768044774</v>
      </c>
      <c r="M89" s="3">
        <f t="shared" si="36"/>
        <v>113.67659995242423</v>
      </c>
      <c r="N89" s="3">
        <f t="shared" si="36"/>
        <v>116.96166560753346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>
      <c r="B90">
        <v>7</v>
      </c>
      <c r="C90" s="3">
        <f t="shared" ref="C90:N90" si="37">+C12*C$80/100</f>
        <v>122.33941340466858</v>
      </c>
      <c r="D90" s="3">
        <f t="shared" si="37"/>
        <v>115.52152808430139</v>
      </c>
      <c r="E90" s="3">
        <f t="shared" si="37"/>
        <v>113.49952145578423</v>
      </c>
      <c r="F90" s="3">
        <f t="shared" si="37"/>
        <v>109.53382861129812</v>
      </c>
      <c r="G90" s="3">
        <f t="shared" si="37"/>
        <v>91.211178461545018</v>
      </c>
      <c r="H90" s="3">
        <f t="shared" si="37"/>
        <v>81.6077496159823</v>
      </c>
      <c r="I90" s="3">
        <f t="shared" si="37"/>
        <v>52.122143870543397</v>
      </c>
      <c r="J90" s="3">
        <f t="shared" si="37"/>
        <v>59.055215399973534</v>
      </c>
      <c r="K90" s="3">
        <f t="shared" si="37"/>
        <v>52.751540056574164</v>
      </c>
      <c r="L90" s="3">
        <f t="shared" si="37"/>
        <v>85.259051510390961</v>
      </c>
      <c r="M90" s="3">
        <f t="shared" si="37"/>
        <v>110.23749888876524</v>
      </c>
      <c r="N90" s="3">
        <f t="shared" si="37"/>
        <v>113.70870840238052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>
      <c r="B91">
        <v>8</v>
      </c>
      <c r="C91" s="3">
        <f t="shared" ref="C91:N91" si="38">+C13*C$80/100</f>
        <v>119.35912686716073</v>
      </c>
      <c r="D91" s="3">
        <f t="shared" si="38"/>
        <v>111.81939871028453</v>
      </c>
      <c r="E91" s="3">
        <f t="shared" si="38"/>
        <v>103.61715645259819</v>
      </c>
      <c r="F91" s="3">
        <f t="shared" si="38"/>
        <v>107.80781537477951</v>
      </c>
      <c r="G91" s="3">
        <f t="shared" si="38"/>
        <v>86.902308810315759</v>
      </c>
      <c r="H91" s="3">
        <f t="shared" si="38"/>
        <v>89.564699130351016</v>
      </c>
      <c r="I91" s="3">
        <f t="shared" si="38"/>
        <v>51.972307811938578</v>
      </c>
      <c r="J91" s="3">
        <f t="shared" si="38"/>
        <v>54.469566819390366</v>
      </c>
      <c r="K91" s="3">
        <f t="shared" si="38"/>
        <v>48.067979363385824</v>
      </c>
      <c r="L91" s="3">
        <f t="shared" si="38"/>
        <v>73.11518882873952</v>
      </c>
      <c r="M91" s="3">
        <f t="shared" si="38"/>
        <v>100.83738255555232</v>
      </c>
      <c r="N91" s="3">
        <f t="shared" si="38"/>
        <v>113.33037170200784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>
      <c r="B92">
        <v>9</v>
      </c>
      <c r="C92" s="3">
        <f t="shared" ref="C92:N92" si="39">+C14*C$80/100</f>
        <v>102.26620451670671</v>
      </c>
      <c r="D92" s="3">
        <f t="shared" si="39"/>
        <v>97.057971843220628</v>
      </c>
      <c r="E92" s="3">
        <f t="shared" si="39"/>
        <v>95.071668396576499</v>
      </c>
      <c r="F92" s="3">
        <f t="shared" si="39"/>
        <v>104.41081421849012</v>
      </c>
      <c r="G92" s="3">
        <f t="shared" si="39"/>
        <v>80.074249462909663</v>
      </c>
      <c r="H92" s="3">
        <f t="shared" si="39"/>
        <v>81.341223218819366</v>
      </c>
      <c r="I92" s="3">
        <f t="shared" si="39"/>
        <v>46.9858547664236</v>
      </c>
      <c r="J92" s="3">
        <f t="shared" si="39"/>
        <v>49.040267949640686</v>
      </c>
      <c r="K92" s="3">
        <f t="shared" si="39"/>
        <v>48.420552496760074</v>
      </c>
      <c r="L92" s="3">
        <f t="shared" si="39"/>
        <v>66.170154088302709</v>
      </c>
      <c r="M92" s="3">
        <f t="shared" si="39"/>
        <v>84.197582311173889</v>
      </c>
      <c r="N92" s="3">
        <f t="shared" si="39"/>
        <v>96.61503831930564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>
      <c r="B93">
        <v>10</v>
      </c>
      <c r="C93" s="3">
        <f t="shared" ref="C93:N93" si="40">+C15*C$80/100</f>
        <v>84.431559332218825</v>
      </c>
      <c r="D93" s="3">
        <f t="shared" si="40"/>
        <v>86.838372086675932</v>
      </c>
      <c r="E93" s="3">
        <f t="shared" si="40"/>
        <v>91.537542760206108</v>
      </c>
      <c r="F93" s="3">
        <f t="shared" si="40"/>
        <v>98.262824079437578</v>
      </c>
      <c r="G93" s="3">
        <f t="shared" si="40"/>
        <v>73.640304434188934</v>
      </c>
      <c r="H93" s="3">
        <f t="shared" si="40"/>
        <v>71.974958809400292</v>
      </c>
      <c r="I93" s="3">
        <f t="shared" si="40"/>
        <v>36.219660737374099</v>
      </c>
      <c r="J93" s="3">
        <f t="shared" si="40"/>
        <v>40.456195931403023</v>
      </c>
      <c r="K93" s="3">
        <f t="shared" si="40"/>
        <v>44.630400523064807</v>
      </c>
      <c r="L93" s="3">
        <f t="shared" si="40"/>
        <v>62.686482390638915</v>
      </c>
      <c r="M93" s="3">
        <f t="shared" si="40"/>
        <v>75.159076505039081</v>
      </c>
      <c r="N93" s="3">
        <f t="shared" si="40"/>
        <v>78.972183152148148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>
      <c r="B94">
        <v>11</v>
      </c>
      <c r="C94" s="3">
        <f t="shared" ref="C94:N94" si="41">+C16*C$80/100</f>
        <v>80.636140494189178</v>
      </c>
      <c r="D94" s="3">
        <f t="shared" si="41"/>
        <v>82.470875362264579</v>
      </c>
      <c r="E94" s="3">
        <f t="shared" si="41"/>
        <v>90.464411680680371</v>
      </c>
      <c r="F94" s="3">
        <f t="shared" si="41"/>
        <v>93.466438687804342</v>
      </c>
      <c r="G94" s="3">
        <f t="shared" si="41"/>
        <v>70.680649811291886</v>
      </c>
      <c r="H94" s="3">
        <f t="shared" si="41"/>
        <v>63.351820201931247</v>
      </c>
      <c r="I94" s="3">
        <f t="shared" si="41"/>
        <v>31.791595196760973</v>
      </c>
      <c r="J94" s="3">
        <f t="shared" si="41"/>
        <v>36.866661103452891</v>
      </c>
      <c r="K94" s="3">
        <f t="shared" si="41"/>
        <v>41.984822654327758</v>
      </c>
      <c r="L94" s="3">
        <f t="shared" si="41"/>
        <v>60.647951599258612</v>
      </c>
      <c r="M94" s="3">
        <f t="shared" si="41"/>
        <v>71.623239524318237</v>
      </c>
      <c r="N94" s="3">
        <f t="shared" si="41"/>
        <v>73.055259862337593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>
      <c r="B95">
        <v>12</v>
      </c>
      <c r="C95" s="3">
        <f t="shared" ref="C95:N95" si="42">+C17*C$80/100</f>
        <v>81.219077029772194</v>
      </c>
      <c r="D95" s="3">
        <f t="shared" si="42"/>
        <v>87.550871286045378</v>
      </c>
      <c r="E95" s="3">
        <f t="shared" si="42"/>
        <v>87.711215445768502</v>
      </c>
      <c r="F95" s="3">
        <f t="shared" si="42"/>
        <v>92.053551282701932</v>
      </c>
      <c r="G95" s="3">
        <f t="shared" si="42"/>
        <v>69.27519745021408</v>
      </c>
      <c r="H95" s="3">
        <f t="shared" si="42"/>
        <v>57.27568844429954</v>
      </c>
      <c r="I95" s="3">
        <f t="shared" si="42"/>
        <v>31.903711319567925</v>
      </c>
      <c r="J95" s="3">
        <f t="shared" si="42"/>
        <v>35.548388203538067</v>
      </c>
      <c r="K95" s="3">
        <f t="shared" si="42"/>
        <v>39.352715444572709</v>
      </c>
      <c r="L95" s="3">
        <f t="shared" si="42"/>
        <v>61.246851169198138</v>
      </c>
      <c r="M95" s="3">
        <f t="shared" si="42"/>
        <v>70.92248542174309</v>
      </c>
      <c r="N95" s="3">
        <f t="shared" si="42"/>
        <v>72.877749098608035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>
      <c r="B96">
        <v>13</v>
      </c>
      <c r="C96" s="3">
        <f t="shared" ref="C96:N96" si="43">+C18*C$80/100</f>
        <v>82.246640155524346</v>
      </c>
      <c r="D96" s="3">
        <f t="shared" si="43"/>
        <v>91.909617170299029</v>
      </c>
      <c r="E96" s="3">
        <f t="shared" si="43"/>
        <v>90.131563287141375</v>
      </c>
      <c r="F96" s="3">
        <f t="shared" si="43"/>
        <v>94.815130383610182</v>
      </c>
      <c r="G96" s="3">
        <f t="shared" si="43"/>
        <v>73.418333550561556</v>
      </c>
      <c r="H96" s="3">
        <f t="shared" si="43"/>
        <v>57.388427676492775</v>
      </c>
      <c r="I96" s="3">
        <f t="shared" si="43"/>
        <v>32.074243058253963</v>
      </c>
      <c r="J96" s="3">
        <f t="shared" si="43"/>
        <v>35.939317903129037</v>
      </c>
      <c r="K96" s="3">
        <f t="shared" si="43"/>
        <v>38.219617315555091</v>
      </c>
      <c r="L96" s="3">
        <f t="shared" si="43"/>
        <v>61.583942451255197</v>
      </c>
      <c r="M96" s="3">
        <f t="shared" si="43"/>
        <v>72.342914631150236</v>
      </c>
      <c r="N96" s="3">
        <f t="shared" si="43"/>
        <v>74.32926585165626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>
      <c r="B97">
        <v>14</v>
      </c>
      <c r="C97" s="3">
        <f t="shared" ref="C97:N97" si="44">+C19*C$80/100</f>
        <v>81.038851224090408</v>
      </c>
      <c r="D97" s="3">
        <f t="shared" si="44"/>
        <v>92.645749235726029</v>
      </c>
      <c r="E97" s="3">
        <f t="shared" si="44"/>
        <v>92.090991593193479</v>
      </c>
      <c r="F97" s="3">
        <f t="shared" si="44"/>
        <v>98.378562026136819</v>
      </c>
      <c r="G97" s="3">
        <f t="shared" si="44"/>
        <v>78.042216311399386</v>
      </c>
      <c r="H97" s="3">
        <f t="shared" si="44"/>
        <v>59.747897627609994</v>
      </c>
      <c r="I97" s="3">
        <f t="shared" si="44"/>
        <v>35.968667541628129</v>
      </c>
      <c r="J97" s="3">
        <f t="shared" si="44"/>
        <v>34.084013700275612</v>
      </c>
      <c r="K97" s="3">
        <f t="shared" si="44"/>
        <v>38.243720931978544</v>
      </c>
      <c r="L97" s="3">
        <f t="shared" si="44"/>
        <v>66.030882642021268</v>
      </c>
      <c r="M97" s="3">
        <f t="shared" si="44"/>
        <v>74.508290462901883</v>
      </c>
      <c r="N97" s="3">
        <f t="shared" si="44"/>
        <v>75.448531581425243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>
      <c r="B98">
        <v>15</v>
      </c>
      <c r="C98" s="3">
        <f t="shared" ref="C98:N98" si="45">+C20*C$80/100</f>
        <v>79.129986782300819</v>
      </c>
      <c r="D98" s="3">
        <f t="shared" si="45"/>
        <v>92.747742133974882</v>
      </c>
      <c r="E98" s="3">
        <f t="shared" si="45"/>
        <v>94.57110929635337</v>
      </c>
      <c r="F98" s="3">
        <f t="shared" si="45"/>
        <v>102.37837761340803</v>
      </c>
      <c r="G98" s="3">
        <f t="shared" si="45"/>
        <v>83.80172138996015</v>
      </c>
      <c r="H98" s="3">
        <f t="shared" si="45"/>
        <v>67.820210798368848</v>
      </c>
      <c r="I98" s="3">
        <f t="shared" si="45"/>
        <v>39.097975274108933</v>
      </c>
      <c r="J98" s="3">
        <f t="shared" si="45"/>
        <v>35.865637830886648</v>
      </c>
      <c r="K98" s="3">
        <f t="shared" si="45"/>
        <v>38.289374989014405</v>
      </c>
      <c r="L98" s="3">
        <f t="shared" si="45"/>
        <v>68.020363426420914</v>
      </c>
      <c r="M98" s="3">
        <f t="shared" si="45"/>
        <v>76.192132041737779</v>
      </c>
      <c r="N98" s="3">
        <f t="shared" si="45"/>
        <v>74.815324901137288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>
      <c r="B99">
        <v>16</v>
      </c>
      <c r="C99" s="3">
        <f t="shared" ref="C99:N99" si="46">+C21*C$80/100</f>
        <v>78.461737020915933</v>
      </c>
      <c r="D99" s="3">
        <f t="shared" si="46"/>
        <v>90.269235780580345</v>
      </c>
      <c r="E99" s="3">
        <f t="shared" si="46"/>
        <v>98.220887430802961</v>
      </c>
      <c r="F99" s="3">
        <f t="shared" si="46"/>
        <v>108.65764382282799</v>
      </c>
      <c r="G99" s="3">
        <f t="shared" si="46"/>
        <v>90.248673383034856</v>
      </c>
      <c r="H99" s="3">
        <f t="shared" si="46"/>
        <v>72.735535106114966</v>
      </c>
      <c r="I99" s="3">
        <f t="shared" si="46"/>
        <v>43.929409112711326</v>
      </c>
      <c r="J99" s="3">
        <f t="shared" si="46"/>
        <v>40.79445541389471</v>
      </c>
      <c r="K99" s="3">
        <f t="shared" si="46"/>
        <v>43.712877086797789</v>
      </c>
      <c r="L99" s="3">
        <f t="shared" si="46"/>
        <v>71.51321858116826</v>
      </c>
      <c r="M99" s="3">
        <f t="shared" si="46"/>
        <v>76.972309476375614</v>
      </c>
      <c r="N99" s="3">
        <f t="shared" si="46"/>
        <v>73.328804674615455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>
      <c r="B100">
        <v>17</v>
      </c>
      <c r="C100" s="3">
        <f t="shared" ref="C100:N100" si="47">+C22*C$80/100</f>
        <v>79.440583235814287</v>
      </c>
      <c r="D100" s="3">
        <f t="shared" si="47"/>
        <v>86.751832295604814</v>
      </c>
      <c r="E100" s="3">
        <f t="shared" si="47"/>
        <v>102.51435125426958</v>
      </c>
      <c r="F100" s="3">
        <f t="shared" si="47"/>
        <v>111.63108241934721</v>
      </c>
      <c r="G100" s="3">
        <f t="shared" si="47"/>
        <v>94.385616360596771</v>
      </c>
      <c r="H100" s="3">
        <f t="shared" si="47"/>
        <v>79.644864006591192</v>
      </c>
      <c r="I100" s="3">
        <f t="shared" si="47"/>
        <v>51.198204203391853</v>
      </c>
      <c r="J100" s="3">
        <f t="shared" si="47"/>
        <v>44.290379631917112</v>
      </c>
      <c r="K100" s="3">
        <f t="shared" si="47"/>
        <v>47.641437476243553</v>
      </c>
      <c r="L100" s="3">
        <f t="shared" si="47"/>
        <v>72.952704194786207</v>
      </c>
      <c r="M100" s="3">
        <f t="shared" si="47"/>
        <v>78.479043919537077</v>
      </c>
      <c r="N100" s="3">
        <f t="shared" si="47"/>
        <v>76.646771844662766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>
      <c r="B101">
        <v>18</v>
      </c>
      <c r="C101" s="3">
        <f t="shared" ref="C101:N101" si="48">+C23*C$80/100</f>
        <v>91.062630726420636</v>
      </c>
      <c r="D101" s="3">
        <f t="shared" si="48"/>
        <v>88.671075262674833</v>
      </c>
      <c r="E101" s="3">
        <f t="shared" si="48"/>
        <v>103.62655582274128</v>
      </c>
      <c r="F101" s="3">
        <f t="shared" si="48"/>
        <v>116.49058215781615</v>
      </c>
      <c r="G101" s="3">
        <f t="shared" si="48"/>
        <v>96.408269026332221</v>
      </c>
      <c r="H101" s="3">
        <f t="shared" si="48"/>
        <v>88.220688045986066</v>
      </c>
      <c r="I101" s="3">
        <f t="shared" si="48"/>
        <v>57.44150048178831</v>
      </c>
      <c r="J101" s="3">
        <f t="shared" si="48"/>
        <v>49.464779729197872</v>
      </c>
      <c r="K101" s="3">
        <f t="shared" si="48"/>
        <v>53.158399036639075</v>
      </c>
      <c r="L101" s="3">
        <f t="shared" si="48"/>
        <v>82.110646775357097</v>
      </c>
      <c r="M101" s="3">
        <f t="shared" si="48"/>
        <v>100.6769804577189</v>
      </c>
      <c r="N101" s="3">
        <f t="shared" si="48"/>
        <v>94.414906894371214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>
      <c r="B102">
        <v>19</v>
      </c>
      <c r="C102" s="3">
        <f t="shared" ref="C102:N102" si="49">+C24*C$80/100</f>
        <v>104.22380789567791</v>
      </c>
      <c r="D102" s="3">
        <f t="shared" si="49"/>
        <v>100.66381145313788</v>
      </c>
      <c r="E102" s="3">
        <f t="shared" si="49"/>
        <v>111.81874473124539</v>
      </c>
      <c r="F102" s="3">
        <f t="shared" si="49"/>
        <v>123.98893668427436</v>
      </c>
      <c r="G102" s="3">
        <f t="shared" si="49"/>
        <v>99.656295223350085</v>
      </c>
      <c r="H102" s="3">
        <f t="shared" si="49"/>
        <v>99.998373597231165</v>
      </c>
      <c r="I102" s="3">
        <f t="shared" si="49"/>
        <v>63.832428979229064</v>
      </c>
      <c r="J102" s="3">
        <f t="shared" si="49"/>
        <v>60.741022746129772</v>
      </c>
      <c r="K102" s="3">
        <f t="shared" si="49"/>
        <v>69.129844820039921</v>
      </c>
      <c r="L102" s="3">
        <f t="shared" si="49"/>
        <v>99.814093731844622</v>
      </c>
      <c r="M102" s="3">
        <f t="shared" si="49"/>
        <v>118.57345722235056</v>
      </c>
      <c r="N102" s="3">
        <f t="shared" si="49"/>
        <v>107.21648018281961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>
      <c r="B103">
        <v>20</v>
      </c>
      <c r="C103" s="3">
        <f t="shared" ref="C103:N103" si="50">+C25*C$80/100</f>
        <v>110.19372923307888</v>
      </c>
      <c r="D103" s="3">
        <f t="shared" si="50"/>
        <v>110.7111379627965</v>
      </c>
      <c r="E103" s="3">
        <f t="shared" si="50"/>
        <v>127.26372928248924</v>
      </c>
      <c r="F103" s="3">
        <f t="shared" si="50"/>
        <v>136.43749106838993</v>
      </c>
      <c r="G103" s="3">
        <f t="shared" si="50"/>
        <v>118.22008495913828</v>
      </c>
      <c r="H103" s="3">
        <f t="shared" si="50"/>
        <v>118.08686334190361</v>
      </c>
      <c r="I103" s="3">
        <f t="shared" si="50"/>
        <v>73.432172464012083</v>
      </c>
      <c r="J103" s="3">
        <f t="shared" si="50"/>
        <v>78.952036099770424</v>
      </c>
      <c r="K103" s="3">
        <f t="shared" si="50"/>
        <v>84.400584051762266</v>
      </c>
      <c r="L103" s="3">
        <f t="shared" si="50"/>
        <v>113.05819404439147</v>
      </c>
      <c r="M103" s="3">
        <f t="shared" si="50"/>
        <v>124.71011438235708</v>
      </c>
      <c r="N103" s="3">
        <f t="shared" si="50"/>
        <v>111.60396664909466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>
      <c r="B104">
        <v>21</v>
      </c>
      <c r="C104" s="3">
        <f t="shared" ref="C104:N104" si="51">+C26*C$80/100</f>
        <v>115.12157275902662</v>
      </c>
      <c r="D104" s="3">
        <f t="shared" si="51"/>
        <v>116.91106093843786</v>
      </c>
      <c r="E104" s="3">
        <f t="shared" si="51"/>
        <v>133.71435655807849</v>
      </c>
      <c r="F104" s="3">
        <f t="shared" si="51"/>
        <v>141.147600397481</v>
      </c>
      <c r="G104" s="3">
        <f t="shared" si="51"/>
        <v>125.48354544346893</v>
      </c>
      <c r="H104" s="3">
        <f t="shared" si="51"/>
        <v>125.46187413522111</v>
      </c>
      <c r="I104" s="3">
        <f t="shared" si="51"/>
        <v>88.075146780318121</v>
      </c>
      <c r="J104" s="3">
        <f t="shared" si="51"/>
        <v>91.365770138438251</v>
      </c>
      <c r="K104" s="3">
        <f t="shared" si="51"/>
        <v>93.320246972568</v>
      </c>
      <c r="L104" s="3">
        <f t="shared" si="51"/>
        <v>118.72848947070521</v>
      </c>
      <c r="M104" s="3">
        <f t="shared" si="51"/>
        <v>129.34843619889921</v>
      </c>
      <c r="N104" s="3">
        <f t="shared" si="51"/>
        <v>114.1158353346238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>
      <c r="B105">
        <v>22</v>
      </c>
      <c r="C105" s="3">
        <f t="shared" ref="C105:N105" si="52">+C27*C$80/100</f>
        <v>119.06185157315116</v>
      </c>
      <c r="D105" s="3">
        <f t="shared" si="52"/>
        <v>116.8293469729237</v>
      </c>
      <c r="E105" s="3">
        <f t="shared" si="52"/>
        <v>132.93403676431805</v>
      </c>
      <c r="F105" s="3">
        <f t="shared" si="52"/>
        <v>143.79076711973082</v>
      </c>
      <c r="G105" s="3">
        <f t="shared" si="52"/>
        <v>125.60255518835388</v>
      </c>
      <c r="H105" s="3">
        <f t="shared" si="52"/>
        <v>126.95025648761273</v>
      </c>
      <c r="I105" s="3">
        <f t="shared" si="52"/>
        <v>91.667966781485617</v>
      </c>
      <c r="J105" s="3">
        <f t="shared" si="52"/>
        <v>100.13840688775892</v>
      </c>
      <c r="K105" s="3">
        <f t="shared" si="52"/>
        <v>99.315394604765757</v>
      </c>
      <c r="L105" s="3">
        <f t="shared" si="52"/>
        <v>121.15397441637879</v>
      </c>
      <c r="M105" s="3">
        <f t="shared" si="52"/>
        <v>134.46039643676767</v>
      </c>
      <c r="N105" s="3">
        <f t="shared" si="52"/>
        <v>118.94249927956618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>
      <c r="B106">
        <v>23</v>
      </c>
      <c r="C106" s="3">
        <f t="shared" ref="C106:N106" si="53">+C28*C$80/100</f>
        <v>122.42835111972546</v>
      </c>
      <c r="D106" s="3">
        <f t="shared" si="53"/>
        <v>117.6241669938381</v>
      </c>
      <c r="E106" s="3">
        <f t="shared" si="53"/>
        <v>132.74656109195897</v>
      </c>
      <c r="F106" s="3">
        <f t="shared" si="53"/>
        <v>144.6694156480111</v>
      </c>
      <c r="G106" s="3">
        <f t="shared" si="53"/>
        <v>121.51042260797541</v>
      </c>
      <c r="H106" s="3">
        <f t="shared" si="53"/>
        <v>127.05987648345945</v>
      </c>
      <c r="I106" s="3">
        <f t="shared" si="53"/>
        <v>90.464030315201015</v>
      </c>
      <c r="J106" s="3">
        <f t="shared" si="53"/>
        <v>103.2409224143688</v>
      </c>
      <c r="K106" s="3">
        <f t="shared" si="53"/>
        <v>96.154429494945177</v>
      </c>
      <c r="L106" s="3">
        <f t="shared" si="53"/>
        <v>115.87683182608147</v>
      </c>
      <c r="M106" s="3">
        <f t="shared" si="53"/>
        <v>132.72560459984533</v>
      </c>
      <c r="N106" s="3">
        <f t="shared" si="53"/>
        <v>121.27439386309602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>
      <c r="B107" s="1" t="s">
        <v>20</v>
      </c>
      <c r="C107" s="3">
        <f>SUM(C83:C106)</f>
        <v>2537.734689417839</v>
      </c>
      <c r="D107" s="3">
        <f t="shared" ref="D107:N107" si="54">SUM(D83:D106)</f>
        <v>2479.6101682758058</v>
      </c>
      <c r="E107" s="3">
        <f t="shared" si="54"/>
        <v>2661.8915870710775</v>
      </c>
      <c r="F107" s="3">
        <f t="shared" si="54"/>
        <v>2798.4516874609299</v>
      </c>
      <c r="G107" s="3">
        <f t="shared" si="54"/>
        <v>2328.4525964133122</v>
      </c>
      <c r="H107" s="3">
        <f t="shared" si="54"/>
        <v>2182.6311631154608</v>
      </c>
      <c r="I107" s="3">
        <f t="shared" si="54"/>
        <v>1465.3819402386841</v>
      </c>
      <c r="J107" s="3">
        <f t="shared" si="54"/>
        <v>1584.9908722353841</v>
      </c>
      <c r="K107" s="3">
        <f t="shared" si="54"/>
        <v>1551.1209667277105</v>
      </c>
      <c r="L107" s="3">
        <f t="shared" si="54"/>
        <v>2126.3634994504641</v>
      </c>
      <c r="M107" s="3">
        <f t="shared" si="54"/>
        <v>2457.3327937997656</v>
      </c>
      <c r="N107" s="3">
        <f t="shared" si="54"/>
        <v>2424.778223516761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>
      <c r="B108" s="1" t="s">
        <v>19</v>
      </c>
      <c r="C108" s="3">
        <v>31</v>
      </c>
      <c r="D108" s="3">
        <v>28</v>
      </c>
      <c r="E108" s="3">
        <v>31</v>
      </c>
      <c r="F108" s="3">
        <v>30</v>
      </c>
      <c r="G108" s="3">
        <v>31</v>
      </c>
      <c r="H108" s="3">
        <v>30</v>
      </c>
      <c r="I108" s="3">
        <v>31</v>
      </c>
      <c r="J108" s="3">
        <v>31</v>
      </c>
      <c r="K108" s="3">
        <v>30</v>
      </c>
      <c r="L108" s="3">
        <v>31</v>
      </c>
      <c r="M108" s="3">
        <v>30</v>
      </c>
      <c r="N108" s="3">
        <v>31</v>
      </c>
    </row>
    <row r="109" spans="2:27">
      <c r="B109" s="1" t="s">
        <v>21</v>
      </c>
      <c r="C109" s="3">
        <f>C107*C108</f>
        <v>78669.775371953016</v>
      </c>
      <c r="D109" s="3">
        <f t="shared" ref="D109:N109" si="55">D107*D108</f>
        <v>69429.084711722564</v>
      </c>
      <c r="E109" s="3">
        <f t="shared" si="55"/>
        <v>82518.639199203404</v>
      </c>
      <c r="F109" s="3">
        <f t="shared" si="55"/>
        <v>83953.55062382789</v>
      </c>
      <c r="G109" s="3">
        <f t="shared" si="55"/>
        <v>72182.030488812685</v>
      </c>
      <c r="H109" s="3">
        <f t="shared" si="55"/>
        <v>65478.934893463826</v>
      </c>
      <c r="I109" s="3">
        <f t="shared" si="55"/>
        <v>45426.840147399205</v>
      </c>
      <c r="J109" s="3">
        <f t="shared" si="55"/>
        <v>49134.717039296906</v>
      </c>
      <c r="K109" s="3">
        <f t="shared" si="55"/>
        <v>46533.629001831316</v>
      </c>
      <c r="L109" s="3">
        <f t="shared" si="55"/>
        <v>65917.268482964384</v>
      </c>
      <c r="M109" s="3">
        <f t="shared" si="55"/>
        <v>73719.983813992963</v>
      </c>
      <c r="N109" s="3">
        <f t="shared" si="55"/>
        <v>75168.124929019599</v>
      </c>
      <c r="O109" s="4">
        <f>SUM(C109:N109)</f>
        <v>808132.57870348776</v>
      </c>
    </row>
    <row r="111" spans="2:27">
      <c r="B111" s="8" t="s">
        <v>27</v>
      </c>
    </row>
    <row r="112" spans="2:27">
      <c r="B112" s="8" t="s">
        <v>25</v>
      </c>
    </row>
    <row r="113" spans="2:14">
      <c r="B113" s="22" t="s">
        <v>30</v>
      </c>
    </row>
    <row r="114" spans="2:14">
      <c r="B114" s="23" t="s">
        <v>31</v>
      </c>
    </row>
    <row r="115" spans="2:14" ht="18.75">
      <c r="D115" s="26" t="s">
        <v>28</v>
      </c>
      <c r="E115" s="26"/>
      <c r="F115" s="26"/>
      <c r="G115" s="26"/>
      <c r="H115" s="26"/>
      <c r="I115" s="26"/>
      <c r="J115" s="26"/>
      <c r="K115" s="26"/>
      <c r="L115" s="26"/>
      <c r="M115" s="26"/>
    </row>
    <row r="117" spans="2:14">
      <c r="B117" s="1" t="s">
        <v>18</v>
      </c>
      <c r="C117">
        <f>+C80</f>
        <v>211.22</v>
      </c>
      <c r="D117">
        <f>+C117</f>
        <v>211.22</v>
      </c>
      <c r="E117">
        <f t="shared" ref="E117:N117" si="56">+D117</f>
        <v>211.22</v>
      </c>
      <c r="F117">
        <f t="shared" si="56"/>
        <v>211.22</v>
      </c>
      <c r="G117">
        <f t="shared" si="56"/>
        <v>211.22</v>
      </c>
      <c r="H117">
        <f t="shared" si="56"/>
        <v>211.22</v>
      </c>
      <c r="I117">
        <f t="shared" si="56"/>
        <v>211.22</v>
      </c>
      <c r="J117">
        <f t="shared" si="56"/>
        <v>211.22</v>
      </c>
      <c r="K117">
        <f t="shared" si="56"/>
        <v>211.22</v>
      </c>
      <c r="L117">
        <f t="shared" si="56"/>
        <v>211.22</v>
      </c>
      <c r="M117">
        <f t="shared" si="56"/>
        <v>211.22</v>
      </c>
      <c r="N117">
        <f t="shared" si="56"/>
        <v>211.22</v>
      </c>
    </row>
    <row r="118" spans="2:14">
      <c r="B118" s="7" t="s">
        <v>13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2:14" ht="15.75" thickBot="1">
      <c r="B119" s="9" t="s">
        <v>14</v>
      </c>
      <c r="C119" s="10" t="s">
        <v>0</v>
      </c>
      <c r="D119" s="10" t="s">
        <v>1</v>
      </c>
      <c r="E119" s="10" t="s">
        <v>15</v>
      </c>
      <c r="F119" s="10" t="s">
        <v>2</v>
      </c>
      <c r="G119" s="10" t="s">
        <v>3</v>
      </c>
      <c r="H119" s="10" t="s">
        <v>4</v>
      </c>
      <c r="I119" s="10" t="s">
        <v>5</v>
      </c>
      <c r="J119" s="10" t="s">
        <v>6</v>
      </c>
      <c r="K119" s="10" t="s">
        <v>7</v>
      </c>
      <c r="L119" s="10" t="s">
        <v>8</v>
      </c>
      <c r="M119" s="10" t="s">
        <v>9</v>
      </c>
      <c r="N119" s="10" t="s">
        <v>10</v>
      </c>
    </row>
    <row r="120" spans="2:14" ht="15.75" thickTop="1">
      <c r="B120">
        <v>0</v>
      </c>
      <c r="C120" s="3">
        <f>+C83-C45</f>
        <v>33.278275183413157</v>
      </c>
      <c r="D120" s="3">
        <f t="shared" ref="D120:N120" si="57">+D83-D45</f>
        <v>30.038996190685239</v>
      </c>
      <c r="E120" s="3">
        <f t="shared" si="57"/>
        <v>34.331155594098433</v>
      </c>
      <c r="F120" s="3">
        <f t="shared" si="57"/>
        <v>36.070233180675586</v>
      </c>
      <c r="G120" s="3">
        <f t="shared" si="57"/>
        <v>31.401825128692352</v>
      </c>
      <c r="H120" s="3">
        <f t="shared" si="57"/>
        <v>31.421921385653988</v>
      </c>
      <c r="I120" s="3">
        <f t="shared" si="57"/>
        <v>22.946264633376757</v>
      </c>
      <c r="J120" s="3">
        <f t="shared" si="57"/>
        <v>26.083684829508897</v>
      </c>
      <c r="K120" s="3">
        <f t="shared" si="57"/>
        <v>24.343823166128232</v>
      </c>
      <c r="L120" s="3">
        <f t="shared" si="57"/>
        <v>29.908628670081868</v>
      </c>
      <c r="M120" s="3">
        <f t="shared" si="57"/>
        <v>32.874944645465462</v>
      </c>
      <c r="N120" s="3">
        <f t="shared" si="57"/>
        <v>32.228705155373078</v>
      </c>
    </row>
    <row r="121" spans="2:14">
      <c r="B121">
        <v>1</v>
      </c>
      <c r="C121" s="3">
        <f t="shared" ref="C121:N121" si="58">+C84-C46</f>
        <v>34.173139015989236</v>
      </c>
      <c r="D121" s="3">
        <f t="shared" si="58"/>
        <v>29.881571883530484</v>
      </c>
      <c r="E121" s="3">
        <f t="shared" si="58"/>
        <v>32.71724694054717</v>
      </c>
      <c r="F121" s="3">
        <f t="shared" si="58"/>
        <v>33.71621976967252</v>
      </c>
      <c r="G121" s="3">
        <f t="shared" si="58"/>
        <v>29.388378077973158</v>
      </c>
      <c r="H121" s="3">
        <f t="shared" si="58"/>
        <v>31.14622365995821</v>
      </c>
      <c r="I121" s="3">
        <f t="shared" si="58"/>
        <v>21.230643034160423</v>
      </c>
      <c r="J121" s="3">
        <f t="shared" si="58"/>
        <v>26.239780764429838</v>
      </c>
      <c r="K121" s="3">
        <f t="shared" si="58"/>
        <v>24.39971103721453</v>
      </c>
      <c r="L121" s="3">
        <f t="shared" si="58"/>
        <v>29.411158243240251</v>
      </c>
      <c r="M121" s="3">
        <f t="shared" si="58"/>
        <v>32.4192417598519</v>
      </c>
      <c r="N121" s="3">
        <f t="shared" si="58"/>
        <v>32.244843890831518</v>
      </c>
    </row>
    <row r="122" spans="2:14">
      <c r="B122">
        <v>2</v>
      </c>
      <c r="C122" s="3">
        <f t="shared" ref="C122:N122" si="59">+C85-C47</f>
        <v>33.129685702591331</v>
      </c>
      <c r="D122" s="3">
        <f t="shared" si="59"/>
        <v>29.432745447583969</v>
      </c>
      <c r="E122" s="3">
        <f t="shared" si="59"/>
        <v>32.495026409015892</v>
      </c>
      <c r="F122" s="3">
        <f t="shared" si="59"/>
        <v>32.714944259531734</v>
      </c>
      <c r="G122" s="3">
        <f t="shared" si="59"/>
        <v>30.422642360836491</v>
      </c>
      <c r="H122" s="3">
        <f t="shared" si="59"/>
        <v>27.950395746499254</v>
      </c>
      <c r="I122" s="3">
        <f t="shared" si="59"/>
        <v>21.594362855794976</v>
      </c>
      <c r="J122" s="3">
        <f t="shared" si="59"/>
        <v>25.996310953273749</v>
      </c>
      <c r="K122" s="3">
        <f t="shared" si="59"/>
        <v>23.318663571217314</v>
      </c>
      <c r="L122" s="3">
        <f t="shared" si="59"/>
        <v>28.201867357122524</v>
      </c>
      <c r="M122" s="3">
        <f t="shared" si="59"/>
        <v>31.852262416367253</v>
      </c>
      <c r="N122" s="3">
        <f t="shared" si="59"/>
        <v>31.844843138011697</v>
      </c>
    </row>
    <row r="123" spans="2:14">
      <c r="B123">
        <v>3</v>
      </c>
      <c r="C123" s="3">
        <f t="shared" ref="C123:N123" si="60">+C86-C48</f>
        <v>32.7539993809159</v>
      </c>
      <c r="D123" s="3">
        <f t="shared" si="60"/>
        <v>29.446811002683475</v>
      </c>
      <c r="E123" s="3">
        <f t="shared" si="60"/>
        <v>31.843773930527135</v>
      </c>
      <c r="F123" s="3">
        <f t="shared" si="60"/>
        <v>32.307619482994511</v>
      </c>
      <c r="G123" s="3">
        <f t="shared" si="60"/>
        <v>27.610070569156832</v>
      </c>
      <c r="H123" s="3">
        <f t="shared" si="60"/>
        <v>26.319050395138078</v>
      </c>
      <c r="I123" s="3">
        <f t="shared" si="60"/>
        <v>21.981733275679751</v>
      </c>
      <c r="J123" s="3">
        <f t="shared" si="60"/>
        <v>24.565385722205562</v>
      </c>
      <c r="K123" s="3">
        <f t="shared" si="60"/>
        <v>21.311654947269552</v>
      </c>
      <c r="L123" s="3">
        <f t="shared" si="60"/>
        <v>26.921057508108987</v>
      </c>
      <c r="M123" s="3">
        <f t="shared" si="60"/>
        <v>30.227406095082969</v>
      </c>
      <c r="N123" s="3">
        <f t="shared" si="60"/>
        <v>30.463771737847466</v>
      </c>
    </row>
    <row r="124" spans="2:14">
      <c r="B124">
        <v>4</v>
      </c>
      <c r="C124" s="3">
        <f t="shared" ref="C124:N124" si="61">+C87-C49</f>
        <v>33.111099936739322</v>
      </c>
      <c r="D124" s="3">
        <f t="shared" si="61"/>
        <v>29.854000377637817</v>
      </c>
      <c r="E124" s="3">
        <f t="shared" si="61"/>
        <v>31.908458411949383</v>
      </c>
      <c r="F124" s="3">
        <f t="shared" si="61"/>
        <v>31.578283288805991</v>
      </c>
      <c r="G124" s="3">
        <f t="shared" si="61"/>
        <v>26.101148702444505</v>
      </c>
      <c r="H124" s="3">
        <f t="shared" si="61"/>
        <v>25.101867022647738</v>
      </c>
      <c r="I124" s="3">
        <f t="shared" si="61"/>
        <v>21.326789882161158</v>
      </c>
      <c r="J124" s="3">
        <f t="shared" si="61"/>
        <v>23.714707449004806</v>
      </c>
      <c r="K124" s="3">
        <f t="shared" si="61"/>
        <v>20.232167451620015</v>
      </c>
      <c r="L124" s="3">
        <f t="shared" si="61"/>
        <v>26.506333586918956</v>
      </c>
      <c r="M124" s="3">
        <f t="shared" si="61"/>
        <v>29.934923083121248</v>
      </c>
      <c r="N124" s="3">
        <f t="shared" si="61"/>
        <v>30.692552594654842</v>
      </c>
    </row>
    <row r="125" spans="2:14">
      <c r="B125">
        <v>5</v>
      </c>
      <c r="C125" s="3">
        <f t="shared" ref="C125:N125" si="62">+C88-C50</f>
        <v>33.239067506015104</v>
      </c>
      <c r="D125" s="3">
        <f t="shared" si="62"/>
        <v>29.320440984835116</v>
      </c>
      <c r="E125" s="3">
        <f t="shared" si="62"/>
        <v>31.710132565438613</v>
      </c>
      <c r="F125" s="3">
        <f t="shared" si="62"/>
        <v>31.594593617883802</v>
      </c>
      <c r="G125" s="3">
        <f t="shared" si="62"/>
        <v>26.490416146611082</v>
      </c>
      <c r="H125" s="3">
        <f t="shared" si="62"/>
        <v>24.025716270976829</v>
      </c>
      <c r="I125" s="3">
        <f t="shared" si="62"/>
        <v>19.052688349563724</v>
      </c>
      <c r="J125" s="3">
        <f t="shared" si="62"/>
        <v>21.149606618649607</v>
      </c>
      <c r="K125" s="3">
        <f t="shared" si="62"/>
        <v>19.23924511937706</v>
      </c>
      <c r="L125" s="3">
        <f t="shared" si="62"/>
        <v>25.678928226651266</v>
      </c>
      <c r="M125" s="3">
        <f t="shared" si="62"/>
        <v>29.649322414639443</v>
      </c>
      <c r="N125" s="3">
        <f t="shared" si="62"/>
        <v>30.910144396484611</v>
      </c>
    </row>
    <row r="126" spans="2:14">
      <c r="B126">
        <v>6</v>
      </c>
      <c r="C126" s="3">
        <f t="shared" ref="C126:N126" si="63">+C89-C51</f>
        <v>32.82020773193608</v>
      </c>
      <c r="D126" s="3">
        <f t="shared" si="63"/>
        <v>30.242787430484626</v>
      </c>
      <c r="E126" s="3">
        <f t="shared" si="63"/>
        <v>31.006816320281402</v>
      </c>
      <c r="F126" s="3">
        <f t="shared" si="63"/>
        <v>30.703294251685151</v>
      </c>
      <c r="G126" s="3">
        <f t="shared" si="63"/>
        <v>25.57906971349054</v>
      </c>
      <c r="H126" s="3">
        <f t="shared" si="63"/>
        <v>21.705071201884294</v>
      </c>
      <c r="I126" s="3">
        <f t="shared" si="63"/>
        <v>15.616201598022514</v>
      </c>
      <c r="J126" s="3">
        <f t="shared" si="63"/>
        <v>18.978013898559482</v>
      </c>
      <c r="K126" s="3">
        <f t="shared" si="63"/>
        <v>18.028294500783709</v>
      </c>
      <c r="L126" s="3">
        <f t="shared" si="63"/>
        <v>24.19313553955817</v>
      </c>
      <c r="M126" s="3">
        <f t="shared" si="63"/>
        <v>29.862417093121294</v>
      </c>
      <c r="N126" s="3">
        <f t="shared" si="63"/>
        <v>30.725391538277265</v>
      </c>
    </row>
    <row r="127" spans="2:14">
      <c r="B127">
        <v>7</v>
      </c>
      <c r="C127" s="3">
        <f t="shared" ref="C127:N127" si="64">+C90-C52</f>
        <v>32.138105745131398</v>
      </c>
      <c r="D127" s="3">
        <f t="shared" si="64"/>
        <v>30.347072804182389</v>
      </c>
      <c r="E127" s="3">
        <f t="shared" si="64"/>
        <v>29.815899235205961</v>
      </c>
      <c r="F127" s="3">
        <f t="shared" si="64"/>
        <v>28.774126576322644</v>
      </c>
      <c r="G127" s="3">
        <f t="shared" si="64"/>
        <v>23.960834999584208</v>
      </c>
      <c r="H127" s="3">
        <f t="shared" si="64"/>
        <v>21.438050206316909</v>
      </c>
      <c r="I127" s="3">
        <f t="shared" si="64"/>
        <v>13.692291999419972</v>
      </c>
      <c r="J127" s="3">
        <f t="shared" si="64"/>
        <v>15.513583926122003</v>
      </c>
      <c r="K127" s="3">
        <f t="shared" si="64"/>
        <v>13.857632020426372</v>
      </c>
      <c r="L127" s="3">
        <f t="shared" si="64"/>
        <v>22.397233539996563</v>
      </c>
      <c r="M127" s="3">
        <f t="shared" si="64"/>
        <v>28.958978122995845</v>
      </c>
      <c r="N127" s="3">
        <f t="shared" si="64"/>
        <v>29.870851862679942</v>
      </c>
    </row>
    <row r="128" spans="2:14">
      <c r="B128">
        <v>8</v>
      </c>
      <c r="C128" s="3">
        <f t="shared" ref="C128:N128" si="65">+C91-C53</f>
        <v>31.355195632783548</v>
      </c>
      <c r="D128" s="3">
        <f t="shared" si="65"/>
        <v>29.374537281956563</v>
      </c>
      <c r="E128" s="3">
        <f t="shared" si="65"/>
        <v>27.219838957935906</v>
      </c>
      <c r="F128" s="3">
        <f t="shared" si="65"/>
        <v>28.320709362940661</v>
      </c>
      <c r="G128" s="3">
        <f t="shared" si="65"/>
        <v>22.82891107875308</v>
      </c>
      <c r="H128" s="3">
        <f t="shared" si="65"/>
        <v>23.528311045279665</v>
      </c>
      <c r="I128" s="3">
        <f t="shared" si="65"/>
        <v>13.652930627954611</v>
      </c>
      <c r="J128" s="3">
        <f t="shared" si="65"/>
        <v>14.308951217075766</v>
      </c>
      <c r="K128" s="3">
        <f t="shared" si="65"/>
        <v>12.627278166075754</v>
      </c>
      <c r="L128" s="3">
        <f t="shared" si="65"/>
        <v>19.207086291813219</v>
      </c>
      <c r="M128" s="3">
        <f t="shared" si="65"/>
        <v>26.4896027653255</v>
      </c>
      <c r="N128" s="3">
        <f t="shared" si="65"/>
        <v>29.771464228348052</v>
      </c>
    </row>
    <row r="129" spans="2:14">
      <c r="B129">
        <v>9</v>
      </c>
      <c r="C129" s="3">
        <f t="shared" ref="C129:N129" si="66">+C92-C54</f>
        <v>26.864948943638893</v>
      </c>
      <c r="D129" s="3">
        <f t="shared" si="66"/>
        <v>25.496765724939934</v>
      </c>
      <c r="E129" s="3">
        <f t="shared" si="66"/>
        <v>24.974971248134523</v>
      </c>
      <c r="F129" s="3">
        <f t="shared" si="66"/>
        <v>27.428329880818708</v>
      </c>
      <c r="G129" s="3">
        <f t="shared" si="66"/>
        <v>21.035205459002277</v>
      </c>
      <c r="H129" s="3">
        <f t="shared" si="66"/>
        <v>21.368034719913048</v>
      </c>
      <c r="I129" s="3">
        <f t="shared" si="66"/>
        <v>12.343008086967686</v>
      </c>
      <c r="J129" s="3">
        <f t="shared" si="66"/>
        <v>12.882694736502522</v>
      </c>
      <c r="K129" s="3">
        <f t="shared" si="66"/>
        <v>12.719897807840702</v>
      </c>
      <c r="L129" s="3">
        <f t="shared" si="66"/>
        <v>17.382651674381492</v>
      </c>
      <c r="M129" s="3">
        <f t="shared" si="66"/>
        <v>22.118389556522516</v>
      </c>
      <c r="N129" s="3">
        <f t="shared" si="66"/>
        <v>25.38040874697603</v>
      </c>
    </row>
    <row r="130" spans="2:14">
      <c r="B130">
        <v>10</v>
      </c>
      <c r="C130" s="3">
        <f t="shared" ref="C130:N130" si="67">+C93-C55</f>
        <v>22.179854443716295</v>
      </c>
      <c r="D130" s="3">
        <f t="shared" si="67"/>
        <v>22.812115140893397</v>
      </c>
      <c r="E130" s="3">
        <f t="shared" si="67"/>
        <v>24.046569678621069</v>
      </c>
      <c r="F130" s="3">
        <f t="shared" si="67"/>
        <v>25.813275895270039</v>
      </c>
      <c r="G130" s="3">
        <f t="shared" si="67"/>
        <v>19.34503219482756</v>
      </c>
      <c r="H130" s="3">
        <f t="shared" si="67"/>
        <v>18.90755213584923</v>
      </c>
      <c r="I130" s="3">
        <f t="shared" si="67"/>
        <v>9.5147692345081332</v>
      </c>
      <c r="J130" s="3">
        <f t="shared" si="67"/>
        <v>10.627691164322425</v>
      </c>
      <c r="K130" s="3">
        <f t="shared" si="67"/>
        <v>11.724239078320515</v>
      </c>
      <c r="L130" s="3">
        <f t="shared" si="67"/>
        <v>16.46750416561823</v>
      </c>
      <c r="M130" s="3">
        <f t="shared" si="67"/>
        <v>19.744007930098434</v>
      </c>
      <c r="N130" s="3">
        <f t="shared" si="67"/>
        <v>20.745696766360062</v>
      </c>
    </row>
    <row r="131" spans="2:14">
      <c r="B131">
        <v>11</v>
      </c>
      <c r="C131" s="3">
        <f t="shared" ref="C131:N131" si="68">+C94-C56</f>
        <v>21.18281212865967</v>
      </c>
      <c r="D131" s="3">
        <f t="shared" si="68"/>
        <v>21.66479010749341</v>
      </c>
      <c r="E131" s="3">
        <f t="shared" si="68"/>
        <v>23.764662162863189</v>
      </c>
      <c r="F131" s="3">
        <f t="shared" si="68"/>
        <v>24.553283415161985</v>
      </c>
      <c r="G131" s="3">
        <f t="shared" si="68"/>
        <v>18.567542009182262</v>
      </c>
      <c r="H131" s="3">
        <f t="shared" si="68"/>
        <v>16.642285916980882</v>
      </c>
      <c r="I131" s="3">
        <f t="shared" si="68"/>
        <v>8.3515329999197583</v>
      </c>
      <c r="J131" s="3">
        <f t="shared" si="68"/>
        <v>9.6847338076861966</v>
      </c>
      <c r="K131" s="3">
        <f t="shared" si="68"/>
        <v>11.029255679788005</v>
      </c>
      <c r="L131" s="3">
        <f t="shared" si="68"/>
        <v>15.931989760939985</v>
      </c>
      <c r="M131" s="3">
        <f t="shared" si="68"/>
        <v>18.815156796833008</v>
      </c>
      <c r="N131" s="3">
        <f t="shared" si="68"/>
        <v>19.191343176771049</v>
      </c>
    </row>
    <row r="132" spans="2:14">
      <c r="B132">
        <v>12</v>
      </c>
      <c r="C132" s="3">
        <f t="shared" ref="C132:N132" si="69">+C95-C57</f>
        <v>21.335947373483009</v>
      </c>
      <c r="D132" s="3">
        <f t="shared" si="69"/>
        <v>22.999286012286362</v>
      </c>
      <c r="E132" s="3">
        <f t="shared" si="69"/>
        <v>23.041407822563087</v>
      </c>
      <c r="F132" s="3">
        <f t="shared" si="69"/>
        <v>24.18212318504915</v>
      </c>
      <c r="G132" s="3">
        <f t="shared" si="69"/>
        <v>18.198334937290753</v>
      </c>
      <c r="H132" s="3">
        <f t="shared" si="69"/>
        <v>15.046108859124658</v>
      </c>
      <c r="I132" s="3">
        <f t="shared" si="69"/>
        <v>8.380985485510692</v>
      </c>
      <c r="J132" s="3">
        <f t="shared" si="69"/>
        <v>9.3384284537585529</v>
      </c>
      <c r="K132" s="3">
        <f t="shared" si="69"/>
        <v>10.337810972922977</v>
      </c>
      <c r="L132" s="3">
        <f t="shared" si="69"/>
        <v>16.089318435107849</v>
      </c>
      <c r="M132" s="3">
        <f t="shared" si="69"/>
        <v>18.631071318382979</v>
      </c>
      <c r="N132" s="3">
        <f t="shared" si="69"/>
        <v>19.144711763910095</v>
      </c>
    </row>
    <row r="133" spans="2:14">
      <c r="B133">
        <v>13</v>
      </c>
      <c r="C133" s="3">
        <f t="shared" ref="C133:N133" si="70">+C96-C58</f>
        <v>21.60588435843475</v>
      </c>
      <c r="D133" s="3">
        <f t="shared" si="70"/>
        <v>24.14431223274849</v>
      </c>
      <c r="E133" s="3">
        <f t="shared" si="70"/>
        <v>23.677224136384595</v>
      </c>
      <c r="F133" s="3">
        <f t="shared" si="70"/>
        <v>24.907579672853018</v>
      </c>
      <c r="G133" s="3">
        <f t="shared" si="70"/>
        <v>19.286721274970851</v>
      </c>
      <c r="H133" s="3">
        <f t="shared" si="70"/>
        <v>15.07572503321785</v>
      </c>
      <c r="I133" s="3">
        <f t="shared" si="70"/>
        <v>8.4257835346288843</v>
      </c>
      <c r="J133" s="3">
        <f t="shared" si="70"/>
        <v>9.4411242218248042</v>
      </c>
      <c r="K133" s="3">
        <f t="shared" si="70"/>
        <v>10.040150337837826</v>
      </c>
      <c r="L133" s="3">
        <f t="shared" si="70"/>
        <v>16.177871052510689</v>
      </c>
      <c r="M133" s="3">
        <f t="shared" si="70"/>
        <v>19.004212752242907</v>
      </c>
      <c r="N133" s="3">
        <f t="shared" si="70"/>
        <v>19.526019779062914</v>
      </c>
    </row>
    <row r="134" spans="2:14">
      <c r="B134">
        <v>14</v>
      </c>
      <c r="C134" s="3">
        <f t="shared" ref="C134:N134" si="71">+C97-C59</f>
        <v>21.288602729268931</v>
      </c>
      <c r="D134" s="3">
        <f t="shared" si="71"/>
        <v>24.337691369550626</v>
      </c>
      <c r="E134" s="3">
        <f t="shared" si="71"/>
        <v>24.191958614402807</v>
      </c>
      <c r="F134" s="3">
        <f t="shared" si="71"/>
        <v>25.843679820433891</v>
      </c>
      <c r="G134" s="3">
        <f t="shared" si="71"/>
        <v>20.501397959984494</v>
      </c>
      <c r="H134" s="3">
        <f t="shared" si="71"/>
        <v>15.695548953254495</v>
      </c>
      <c r="I134" s="3">
        <f t="shared" si="71"/>
        <v>9.4488342619452794</v>
      </c>
      <c r="J134" s="3">
        <f t="shared" si="71"/>
        <v>8.9537427557762292</v>
      </c>
      <c r="K134" s="3">
        <f t="shared" si="71"/>
        <v>10.046482267605167</v>
      </c>
      <c r="L134" s="3">
        <f t="shared" si="71"/>
        <v>17.346065587009413</v>
      </c>
      <c r="M134" s="3">
        <f t="shared" si="71"/>
        <v>19.573048873997038</v>
      </c>
      <c r="N134" s="3">
        <f t="shared" si="71"/>
        <v>19.820046694667226</v>
      </c>
    </row>
    <row r="135" spans="2:14">
      <c r="B135">
        <v>15</v>
      </c>
      <c r="C135" s="3">
        <f t="shared" ref="C135:N135" si="72">+C98-C60</f>
        <v>20.787151189032819</v>
      </c>
      <c r="D135" s="3">
        <f t="shared" si="72"/>
        <v>24.364484521961217</v>
      </c>
      <c r="E135" s="3">
        <f t="shared" si="72"/>
        <v>24.843476247079991</v>
      </c>
      <c r="F135" s="3">
        <f t="shared" si="72"/>
        <v>26.894416396058517</v>
      </c>
      <c r="G135" s="3">
        <f t="shared" si="72"/>
        <v>22.014398375003182</v>
      </c>
      <c r="H135" s="3">
        <f t="shared" si="72"/>
        <v>17.816115392718601</v>
      </c>
      <c r="I135" s="3">
        <f t="shared" si="72"/>
        <v>10.270891684134025</v>
      </c>
      <c r="J135" s="3">
        <f t="shared" si="72"/>
        <v>9.4217687427756935</v>
      </c>
      <c r="K135" s="3">
        <f t="shared" si="72"/>
        <v>10.058475417415849</v>
      </c>
      <c r="L135" s="3">
        <f t="shared" si="72"/>
        <v>17.868694738544185</v>
      </c>
      <c r="M135" s="3">
        <f t="shared" si="72"/>
        <v>20.015387750836965</v>
      </c>
      <c r="N135" s="3">
        <f t="shared" si="72"/>
        <v>19.653705671089618</v>
      </c>
    </row>
    <row r="136" spans="2:14">
      <c r="B136">
        <v>16</v>
      </c>
      <c r="C136" s="3">
        <f t="shared" ref="C136:N136" si="73">+C99-C61</f>
        <v>20.611604479285987</v>
      </c>
      <c r="D136" s="3">
        <f t="shared" si="73"/>
        <v>23.71339018483296</v>
      </c>
      <c r="E136" s="3">
        <f t="shared" si="73"/>
        <v>25.80225929472482</v>
      </c>
      <c r="F136" s="3">
        <f t="shared" si="73"/>
        <v>28.543956113668997</v>
      </c>
      <c r="G136" s="3">
        <f t="shared" si="73"/>
        <v>23.707988520003127</v>
      </c>
      <c r="H136" s="3">
        <f t="shared" si="73"/>
        <v>19.107352680667951</v>
      </c>
      <c r="I136" s="3">
        <f t="shared" si="73"/>
        <v>11.540091260005823</v>
      </c>
      <c r="J136" s="3">
        <f t="shared" si="73"/>
        <v>10.716550663604583</v>
      </c>
      <c r="K136" s="3">
        <f t="shared" si="73"/>
        <v>11.48320910770223</v>
      </c>
      <c r="L136" s="3">
        <f t="shared" si="73"/>
        <v>18.786254707091608</v>
      </c>
      <c r="M136" s="3">
        <f t="shared" si="73"/>
        <v>20.220337441182622</v>
      </c>
      <c r="N136" s="3">
        <f t="shared" si="73"/>
        <v>19.263202374541912</v>
      </c>
    </row>
    <row r="137" spans="2:14">
      <c r="B137">
        <v>17</v>
      </c>
      <c r="C137" s="3">
        <f t="shared" ref="C137:N137" si="74">+C100-C62</f>
        <v>20.868743714199333</v>
      </c>
      <c r="D137" s="3">
        <f t="shared" si="74"/>
        <v>22.789381461867123</v>
      </c>
      <c r="E137" s="3">
        <f t="shared" si="74"/>
        <v>26.930136162296932</v>
      </c>
      <c r="F137" s="3">
        <f t="shared" si="74"/>
        <v>29.325067297564402</v>
      </c>
      <c r="G137" s="3">
        <f t="shared" si="74"/>
        <v>24.794747947520449</v>
      </c>
      <c r="H137" s="3">
        <f t="shared" si="74"/>
        <v>20.922407507659003</v>
      </c>
      <c r="I137" s="3">
        <f t="shared" si="74"/>
        <v>13.449576508976847</v>
      </c>
      <c r="J137" s="3">
        <f t="shared" si="74"/>
        <v>11.634916863580834</v>
      </c>
      <c r="K137" s="3">
        <f t="shared" si="74"/>
        <v>12.515227209706012</v>
      </c>
      <c r="L137" s="3">
        <f t="shared" si="74"/>
        <v>19.164402186972225</v>
      </c>
      <c r="M137" s="3">
        <f t="shared" si="74"/>
        <v>20.616150936740098</v>
      </c>
      <c r="N137" s="3">
        <f t="shared" si="74"/>
        <v>20.134819924457226</v>
      </c>
    </row>
    <row r="138" spans="2:14">
      <c r="B138">
        <v>18</v>
      </c>
      <c r="C138" s="3">
        <f t="shared" ref="C138:N138" si="75">+C101-C63</f>
        <v>23.921812065872444</v>
      </c>
      <c r="D138" s="3">
        <f t="shared" si="75"/>
        <v>23.293559401827238</v>
      </c>
      <c r="E138" s="3">
        <f t="shared" si="75"/>
        <v>27.222308137272222</v>
      </c>
      <c r="F138" s="3">
        <f t="shared" si="75"/>
        <v>30.601639680225446</v>
      </c>
      <c r="G138" s="3">
        <f t="shared" si="75"/>
        <v>25.32609122805475</v>
      </c>
      <c r="H138" s="3">
        <f t="shared" si="75"/>
        <v>23.175244366685462</v>
      </c>
      <c r="I138" s="3">
        <f t="shared" si="75"/>
        <v>15.089667060413433</v>
      </c>
      <c r="J138" s="3">
        <f t="shared" si="75"/>
        <v>12.994212391212336</v>
      </c>
      <c r="K138" s="3">
        <f t="shared" si="75"/>
        <v>13.964512350818602</v>
      </c>
      <c r="L138" s="3">
        <f t="shared" si="75"/>
        <v>21.570159406754662</v>
      </c>
      <c r="M138" s="3">
        <f t="shared" si="75"/>
        <v>26.447465734924194</v>
      </c>
      <c r="N138" s="3">
        <f t="shared" si="75"/>
        <v>24.802442461051101</v>
      </c>
    </row>
    <row r="139" spans="2:14">
      <c r="B139">
        <v>19</v>
      </c>
      <c r="C139" s="3">
        <f t="shared" ref="C139:N139" si="76">+C102-C64</f>
        <v>27.379204020147228</v>
      </c>
      <c r="D139" s="3">
        <f t="shared" si="76"/>
        <v>26.444006286738158</v>
      </c>
      <c r="E139" s="3">
        <f t="shared" si="76"/>
        <v>29.37436548411209</v>
      </c>
      <c r="F139" s="3">
        <f t="shared" si="76"/>
        <v>32.571429333284257</v>
      </c>
      <c r="G139" s="3">
        <f t="shared" si="76"/>
        <v>26.179335546281422</v>
      </c>
      <c r="H139" s="3">
        <f t="shared" si="76"/>
        <v>26.269198254029973</v>
      </c>
      <c r="I139" s="3">
        <f t="shared" si="76"/>
        <v>16.768540042916115</v>
      </c>
      <c r="J139" s="3">
        <f t="shared" si="76"/>
        <v>15.956439202675263</v>
      </c>
      <c r="K139" s="3">
        <f t="shared" si="76"/>
        <v>18.160151345683865</v>
      </c>
      <c r="L139" s="3">
        <f t="shared" si="76"/>
        <v>26.220788623513741</v>
      </c>
      <c r="M139" s="3">
        <f t="shared" si="76"/>
        <v>31.148803159393722</v>
      </c>
      <c r="N139" s="3">
        <f t="shared" si="76"/>
        <v>28.16536782253975</v>
      </c>
    </row>
    <row r="140" spans="2:14">
      <c r="B140">
        <v>20</v>
      </c>
      <c r="C140" s="3">
        <f t="shared" ref="C140:N140" si="77">+C103-C65</f>
        <v>28.947479998362667</v>
      </c>
      <c r="D140" s="3">
        <f t="shared" si="77"/>
        <v>29.083401333984213</v>
      </c>
      <c r="E140" s="3">
        <f t="shared" si="77"/>
        <v>33.431705084866266</v>
      </c>
      <c r="F140" s="3">
        <f t="shared" si="77"/>
        <v>35.841617950646523</v>
      </c>
      <c r="G140" s="3">
        <f t="shared" si="77"/>
        <v>31.055973589213039</v>
      </c>
      <c r="H140" s="3">
        <f t="shared" si="77"/>
        <v>31.02097676927518</v>
      </c>
      <c r="I140" s="3">
        <f t="shared" si="77"/>
        <v>19.29035670570812</v>
      </c>
      <c r="J140" s="3">
        <f t="shared" si="77"/>
        <v>20.740404211150356</v>
      </c>
      <c r="K140" s="3">
        <f t="shared" si="77"/>
        <v>22.17171735354156</v>
      </c>
      <c r="L140" s="3">
        <f t="shared" si="77"/>
        <v>29.699964176986811</v>
      </c>
      <c r="M140" s="3">
        <f t="shared" si="77"/>
        <v>32.760880013788551</v>
      </c>
      <c r="N140" s="3">
        <f t="shared" si="77"/>
        <v>29.31794408626655</v>
      </c>
    </row>
    <row r="141" spans="2:14">
      <c r="B141">
        <v>21</v>
      </c>
      <c r="C141" s="3">
        <f t="shared" ref="C141:N141" si="78">+C104-C66</f>
        <v>30.242006038049624</v>
      </c>
      <c r="D141" s="3">
        <f t="shared" si="78"/>
        <v>30.712097881218341</v>
      </c>
      <c r="E141" s="3">
        <f t="shared" si="78"/>
        <v>35.12626071281899</v>
      </c>
      <c r="F141" s="3">
        <f t="shared" si="78"/>
        <v>37.07894603222519</v>
      </c>
      <c r="G141" s="3">
        <f t="shared" si="78"/>
        <v>32.964057457073835</v>
      </c>
      <c r="H141" s="3">
        <f t="shared" si="78"/>
        <v>32.958364485555336</v>
      </c>
      <c r="I141" s="3">
        <f t="shared" si="78"/>
        <v>23.137011221240783</v>
      </c>
      <c r="J141" s="3">
        <f t="shared" si="78"/>
        <v>24.001445654164328</v>
      </c>
      <c r="K141" s="3">
        <f t="shared" si="78"/>
        <v>24.514879399051608</v>
      </c>
      <c r="L141" s="3">
        <f t="shared" si="78"/>
        <v>31.189529550446849</v>
      </c>
      <c r="M141" s="3">
        <f t="shared" si="78"/>
        <v>33.979349784662034</v>
      </c>
      <c r="N141" s="3">
        <f t="shared" si="78"/>
        <v>29.977802583105955</v>
      </c>
    </row>
    <row r="142" spans="2:14">
      <c r="B142">
        <v>22</v>
      </c>
      <c r="C142" s="3">
        <f t="shared" ref="C142:N142" si="79">+C105-C67</f>
        <v>31.277102526331475</v>
      </c>
      <c r="D142" s="3">
        <f t="shared" si="79"/>
        <v>30.690631928493346</v>
      </c>
      <c r="E142" s="3">
        <f t="shared" si="79"/>
        <v>34.921273625264959</v>
      </c>
      <c r="F142" s="3">
        <f t="shared" si="79"/>
        <v>37.773296031605156</v>
      </c>
      <c r="G142" s="3">
        <f t="shared" si="79"/>
        <v>32.995320871368321</v>
      </c>
      <c r="H142" s="3">
        <f t="shared" si="79"/>
        <v>33.349356955595454</v>
      </c>
      <c r="I142" s="3">
        <f t="shared" si="79"/>
        <v>24.080831580578376</v>
      </c>
      <c r="J142" s="3">
        <f t="shared" si="79"/>
        <v>26.30598447503246</v>
      </c>
      <c r="K142" s="3">
        <f t="shared" si="79"/>
        <v>26.089782230438686</v>
      </c>
      <c r="L142" s="3">
        <f t="shared" si="79"/>
        <v>31.826695362329886</v>
      </c>
      <c r="M142" s="3">
        <f t="shared" si="79"/>
        <v>35.322242595060729</v>
      </c>
      <c r="N142" s="3">
        <f t="shared" si="79"/>
        <v>31.245749125776328</v>
      </c>
    </row>
    <row r="143" spans="2:14">
      <c r="B143">
        <v>23</v>
      </c>
      <c r="C143" s="3">
        <f t="shared" ref="C143:N143" si="80">+C106-C68</f>
        <v>32.161469349808584</v>
      </c>
      <c r="D143" s="3">
        <f t="shared" si="80"/>
        <v>30.899428171417952</v>
      </c>
      <c r="E143" s="3">
        <f t="shared" si="80"/>
        <v>34.872024468225206</v>
      </c>
      <c r="F143" s="3">
        <f t="shared" si="80"/>
        <v>38.004113709480336</v>
      </c>
      <c r="G143" s="3">
        <f t="shared" si="80"/>
        <v>31.920332967377902</v>
      </c>
      <c r="H143" s="3">
        <f t="shared" si="80"/>
        <v>33.378153717981817</v>
      </c>
      <c r="I143" s="3">
        <f t="shared" si="80"/>
        <v>23.764561979579966</v>
      </c>
      <c r="J143" s="3">
        <f t="shared" si="80"/>
        <v>27.121003685074669</v>
      </c>
      <c r="K143" s="3">
        <f t="shared" si="80"/>
        <v>25.259408533778398</v>
      </c>
      <c r="L143" s="3">
        <f t="shared" si="80"/>
        <v>30.440409766549536</v>
      </c>
      <c r="M143" s="3">
        <f t="shared" si="80"/>
        <v>34.866519276228175</v>
      </c>
      <c r="N143" s="3">
        <f t="shared" si="80"/>
        <v>31.858329100016434</v>
      </c>
    </row>
    <row r="144" spans="2:14">
      <c r="B144" s="1" t="s">
        <v>20</v>
      </c>
      <c r="C144" s="3">
        <f>SUM(C120:C143)</f>
        <v>666.65339919380676</v>
      </c>
      <c r="D144" s="3">
        <f t="shared" ref="D144:N144" si="81">SUM(D120:D143)</f>
        <v>651.38430516383244</v>
      </c>
      <c r="E144" s="3">
        <f t="shared" si="81"/>
        <v>699.26895124463056</v>
      </c>
      <c r="F144" s="3">
        <f t="shared" si="81"/>
        <v>735.14277820485802</v>
      </c>
      <c r="G144" s="3">
        <f t="shared" si="81"/>
        <v>611.67577711469653</v>
      </c>
      <c r="H144" s="3">
        <f t="shared" si="81"/>
        <v>573.36903268286392</v>
      </c>
      <c r="I144" s="3">
        <f t="shared" si="81"/>
        <v>384.95034790316782</v>
      </c>
      <c r="J144" s="3">
        <f t="shared" si="81"/>
        <v>416.37116640797092</v>
      </c>
      <c r="K144" s="3">
        <f t="shared" si="81"/>
        <v>407.47366907256458</v>
      </c>
      <c r="L144" s="3">
        <f t="shared" si="81"/>
        <v>558.58772815824909</v>
      </c>
      <c r="M144" s="3">
        <f t="shared" si="81"/>
        <v>645.53212231686484</v>
      </c>
      <c r="N144" s="3">
        <f t="shared" si="81"/>
        <v>636.98015861910073</v>
      </c>
    </row>
    <row r="145" spans="2:16">
      <c r="B145" s="1" t="s">
        <v>19</v>
      </c>
      <c r="C145" s="3">
        <v>31</v>
      </c>
      <c r="D145" s="3">
        <v>28</v>
      </c>
      <c r="E145" s="3">
        <v>31</v>
      </c>
      <c r="F145" s="3">
        <v>30</v>
      </c>
      <c r="G145" s="3">
        <v>31</v>
      </c>
      <c r="H145" s="3">
        <v>30</v>
      </c>
      <c r="I145" s="3">
        <v>31</v>
      </c>
      <c r="J145" s="3">
        <v>31</v>
      </c>
      <c r="K145" s="3">
        <v>30</v>
      </c>
      <c r="L145" s="3">
        <v>31</v>
      </c>
      <c r="M145" s="3">
        <v>30</v>
      </c>
      <c r="N145" s="3">
        <v>31</v>
      </c>
    </row>
    <row r="146" spans="2:16">
      <c r="B146" s="1" t="s">
        <v>21</v>
      </c>
      <c r="C146" s="3">
        <f>C144*C145</f>
        <v>20666.255375008011</v>
      </c>
      <c r="D146" s="3">
        <f t="shared" ref="D146:N146" si="82">D144*D145</f>
        <v>18238.760544587309</v>
      </c>
      <c r="E146" s="3">
        <f t="shared" si="82"/>
        <v>21677.337488583547</v>
      </c>
      <c r="F146" s="3">
        <f t="shared" si="82"/>
        <v>22054.283346145741</v>
      </c>
      <c r="G146" s="3">
        <f t="shared" si="82"/>
        <v>18961.949090555594</v>
      </c>
      <c r="H146" s="3">
        <f t="shared" si="82"/>
        <v>17201.070980485918</v>
      </c>
      <c r="I146" s="3">
        <f t="shared" si="82"/>
        <v>11933.460784998202</v>
      </c>
      <c r="J146" s="3">
        <f t="shared" si="82"/>
        <v>12907.506158647098</v>
      </c>
      <c r="K146" s="3">
        <f t="shared" si="82"/>
        <v>12224.210072176937</v>
      </c>
      <c r="L146" s="3">
        <f t="shared" si="82"/>
        <v>17316.21957290572</v>
      </c>
      <c r="M146" s="3">
        <f t="shared" si="82"/>
        <v>19365.963669505945</v>
      </c>
      <c r="N146" s="3">
        <f t="shared" si="82"/>
        <v>19746.384917192121</v>
      </c>
      <c r="O146" s="4">
        <f>SUM(C146:N146)</f>
        <v>212293.40200079212</v>
      </c>
      <c r="P146" s="25"/>
    </row>
    <row r="147" spans="2:16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50" spans="2:16">
      <c r="D150" s="3"/>
    </row>
    <row r="151" spans="2:16">
      <c r="D151" s="3"/>
    </row>
    <row r="152" spans="2:16">
      <c r="D152" s="3"/>
    </row>
    <row r="153" spans="2:16">
      <c r="D153" s="3"/>
    </row>
    <row r="154" spans="2:16">
      <c r="D154" s="3"/>
    </row>
    <row r="155" spans="2:16">
      <c r="D155" s="3"/>
    </row>
    <row r="156" spans="2:16">
      <c r="D156" s="3"/>
    </row>
    <row r="157" spans="2:16">
      <c r="D157" s="3"/>
    </row>
    <row r="158" spans="2:16">
      <c r="D158" s="3"/>
    </row>
    <row r="159" spans="2:16">
      <c r="D159" s="3"/>
    </row>
    <row r="160" spans="2:16">
      <c r="D160" s="3"/>
    </row>
    <row r="161" spans="4:4">
      <c r="D161" s="3"/>
    </row>
    <row r="162" spans="4:4">
      <c r="D162" s="3"/>
    </row>
    <row r="163" spans="4:4">
      <c r="D163" s="3"/>
    </row>
    <row r="164" spans="4:4">
      <c r="D164" s="3"/>
    </row>
    <row r="165" spans="4:4">
      <c r="D165" s="3"/>
    </row>
    <row r="166" spans="4:4">
      <c r="D166" s="3"/>
    </row>
    <row r="167" spans="4:4">
      <c r="D167" s="3"/>
    </row>
    <row r="168" spans="4:4">
      <c r="D168" s="3"/>
    </row>
    <row r="169" spans="4:4">
      <c r="D169" s="3"/>
    </row>
    <row r="170" spans="4:4">
      <c r="D170" s="3"/>
    </row>
    <row r="171" spans="4:4">
      <c r="D171" s="3"/>
    </row>
    <row r="172" spans="4:4">
      <c r="D172" s="3"/>
    </row>
    <row r="173" spans="4:4">
      <c r="D173" s="3"/>
    </row>
    <row r="174" spans="4:4">
      <c r="D174" s="3"/>
    </row>
    <row r="175" spans="4:4">
      <c r="D175" s="3"/>
    </row>
    <row r="176" spans="4:4">
      <c r="D176" s="3"/>
    </row>
    <row r="177" spans="4:4">
      <c r="D177" s="3"/>
    </row>
    <row r="178" spans="4:4">
      <c r="D178" s="3"/>
    </row>
    <row r="179" spans="4:4">
      <c r="D179" s="3"/>
    </row>
    <row r="180" spans="4:4">
      <c r="D180" s="3"/>
    </row>
    <row r="181" spans="4:4">
      <c r="D181" s="3"/>
    </row>
    <row r="182" spans="4:4">
      <c r="D182" s="3"/>
    </row>
    <row r="183" spans="4:4">
      <c r="D183" s="3"/>
    </row>
    <row r="184" spans="4:4">
      <c r="D184" s="3"/>
    </row>
    <row r="185" spans="4:4">
      <c r="D185" s="3"/>
    </row>
    <row r="186" spans="4:4">
      <c r="D186" s="3"/>
    </row>
    <row r="187" spans="4:4">
      <c r="D187" s="3"/>
    </row>
    <row r="188" spans="4:4">
      <c r="D188" s="3"/>
    </row>
    <row r="189" spans="4:4">
      <c r="D189" s="3"/>
    </row>
    <row r="190" spans="4:4">
      <c r="D190" s="3"/>
    </row>
    <row r="191" spans="4:4">
      <c r="D191" s="3"/>
    </row>
    <row r="192" spans="4:4">
      <c r="D192" s="3"/>
    </row>
    <row r="193" spans="4:4">
      <c r="D193" s="3"/>
    </row>
    <row r="194" spans="4:4">
      <c r="D194" s="3"/>
    </row>
    <row r="195" spans="4:4">
      <c r="D195" s="3"/>
    </row>
    <row r="196" spans="4:4">
      <c r="D196" s="3"/>
    </row>
    <row r="197" spans="4:4">
      <c r="D197" s="3"/>
    </row>
    <row r="198" spans="4:4">
      <c r="D198" s="3"/>
    </row>
    <row r="199" spans="4:4">
      <c r="D199" s="3"/>
    </row>
    <row r="200" spans="4:4">
      <c r="D200" s="3"/>
    </row>
    <row r="201" spans="4:4">
      <c r="D201" s="3"/>
    </row>
    <row r="202" spans="4:4">
      <c r="D202" s="3"/>
    </row>
  </sheetData>
  <mergeCells count="6">
    <mergeCell ref="D115:M115"/>
    <mergeCell ref="C2:M2"/>
    <mergeCell ref="M34:N34"/>
    <mergeCell ref="M32:N32"/>
    <mergeCell ref="D39:M39"/>
    <mergeCell ref="D78:M78"/>
  </mergeCells>
  <pageMargins left="0.7" right="0.7" top="0.75" bottom="0.75" header="0.3" footer="0.3"/>
  <pageSetup scale="7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A3D9718964154FB2494D168FD32F04" ma:contentTypeVersion="0" ma:contentTypeDescription="Create a new document." ma:contentTypeScope="" ma:versionID="e264155934ff15e880bc2bbb84ef7f15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B869A8C-E1C5-4647-80CA-EB9D88F08FA4}"/>
</file>

<file path=customXml/itemProps2.xml><?xml version="1.0" encoding="utf-8"?>
<ds:datastoreItem xmlns:ds="http://schemas.openxmlformats.org/officeDocument/2006/customXml" ds:itemID="{B7EEDD00-CD79-4B9F-BFEB-113406798FB3}"/>
</file>

<file path=customXml/itemProps3.xml><?xml version="1.0" encoding="utf-8"?>
<ds:datastoreItem xmlns:ds="http://schemas.openxmlformats.org/officeDocument/2006/customXml" ds:itemID="{297F362F-8940-4B08-9B3A-53BC02E507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P50, P99 values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Jiro Miyazaki</dc:creator>
  <cp:lastModifiedBy>Bill Cannon</cp:lastModifiedBy>
  <cp:lastPrinted>2013-07-01T22:52:01Z</cp:lastPrinted>
  <dcterms:created xsi:type="dcterms:W3CDTF">2013-06-25T18:56:40Z</dcterms:created>
  <dcterms:modified xsi:type="dcterms:W3CDTF">2014-01-07T15:03:56Z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0x010100B8A3D9718964154FB2494D168FD32F04</vt:lpwstr>
  </property>
</Properties>
</file>