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drawings/drawing3.xml" ContentType="application/vnd.openxmlformats-officedocument.drawing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Gamboa\Dropbox\GL PLASTICOS GUADALARA\COMISIONES\2015\"/>
    </mc:Choice>
  </mc:AlternateContent>
  <bookViews>
    <workbookView xWindow="0" yWindow="0" windowWidth="20490" windowHeight="7065" activeTab="2"/>
  </bookViews>
  <sheets>
    <sheet name="CARLOS CARRILLO" sheetId="1" r:id="rId1"/>
    <sheet name="ANTONIO VILLA" sheetId="2" r:id="rId2"/>
    <sheet name="ISAI JUAREZ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3" l="1"/>
  <c r="O61" i="2" l="1"/>
  <c r="N85" i="1"/>
  <c r="N87" i="1" s="1"/>
  <c r="N89" i="1" s="1"/>
  <c r="M83" i="1" l="1"/>
  <c r="O83" i="1"/>
  <c r="M4" i="1"/>
  <c r="M5" i="1"/>
  <c r="M6" i="1"/>
  <c r="O6" i="1" s="1"/>
  <c r="M7" i="1"/>
  <c r="O7" i="1" s="1"/>
  <c r="M8" i="1"/>
  <c r="M9" i="1"/>
  <c r="M10" i="1"/>
  <c r="O10" i="1" s="1"/>
  <c r="M11" i="1"/>
  <c r="O11" i="1" s="1"/>
  <c r="M12" i="1"/>
  <c r="M13" i="1"/>
  <c r="M14" i="1"/>
  <c r="O14" i="1" s="1"/>
  <c r="M15" i="1"/>
  <c r="O15" i="1" s="1"/>
  <c r="M16" i="1"/>
  <c r="M17" i="1"/>
  <c r="M18" i="1"/>
  <c r="O18" i="1" s="1"/>
  <c r="M19" i="1"/>
  <c r="O19" i="1" s="1"/>
  <c r="M20" i="1"/>
  <c r="M21" i="1"/>
  <c r="M22" i="1"/>
  <c r="O22" i="1" s="1"/>
  <c r="M23" i="1"/>
  <c r="O23" i="1" s="1"/>
  <c r="M24" i="1"/>
  <c r="M25" i="1"/>
  <c r="M26" i="1"/>
  <c r="O26" i="1" s="1"/>
  <c r="M27" i="1"/>
  <c r="O27" i="1" s="1"/>
  <c r="M28" i="1"/>
  <c r="M29" i="1"/>
  <c r="M30" i="1"/>
  <c r="O30" i="1" s="1"/>
  <c r="M31" i="1"/>
  <c r="O31" i="1" s="1"/>
  <c r="M32" i="1"/>
  <c r="M33" i="1"/>
  <c r="M34" i="1"/>
  <c r="O34" i="1" s="1"/>
  <c r="M35" i="1"/>
  <c r="O35" i="1" s="1"/>
  <c r="M36" i="1"/>
  <c r="M37" i="1"/>
  <c r="M38" i="1"/>
  <c r="O38" i="1" s="1"/>
  <c r="M39" i="1"/>
  <c r="O39" i="1" s="1"/>
  <c r="M40" i="1"/>
  <c r="M41" i="1"/>
  <c r="M42" i="1"/>
  <c r="O42" i="1" s="1"/>
  <c r="M43" i="1"/>
  <c r="O43" i="1" s="1"/>
  <c r="M44" i="1"/>
  <c r="M45" i="1"/>
  <c r="M46" i="1"/>
  <c r="O46" i="1" s="1"/>
  <c r="M47" i="1"/>
  <c r="O47" i="1" s="1"/>
  <c r="M48" i="1"/>
  <c r="M49" i="1"/>
  <c r="M50" i="1"/>
  <c r="O50" i="1" s="1"/>
  <c r="M51" i="1"/>
  <c r="O51" i="1" s="1"/>
  <c r="M52" i="1"/>
  <c r="M53" i="1"/>
  <c r="M54" i="1"/>
  <c r="O54" i="1" s="1"/>
  <c r="M55" i="1"/>
  <c r="O55" i="1" s="1"/>
  <c r="M56" i="1"/>
  <c r="M57" i="1"/>
  <c r="M58" i="1"/>
  <c r="O58" i="1" s="1"/>
  <c r="M59" i="1"/>
  <c r="O59" i="1" s="1"/>
  <c r="M60" i="1"/>
  <c r="M61" i="1"/>
  <c r="M62" i="1"/>
  <c r="O62" i="1" s="1"/>
  <c r="M63" i="1"/>
  <c r="O63" i="1" s="1"/>
  <c r="M64" i="1"/>
  <c r="M65" i="1"/>
  <c r="M66" i="1"/>
  <c r="O66" i="1" s="1"/>
  <c r="M67" i="1"/>
  <c r="O67" i="1" s="1"/>
  <c r="M68" i="1"/>
  <c r="M69" i="1"/>
  <c r="M70" i="1"/>
  <c r="O70" i="1" s="1"/>
  <c r="M71" i="1"/>
  <c r="O71" i="1" s="1"/>
  <c r="M72" i="1"/>
  <c r="M73" i="1"/>
  <c r="M74" i="1"/>
  <c r="O74" i="1" s="1"/>
  <c r="M75" i="1"/>
  <c r="O75" i="1" s="1"/>
  <c r="M76" i="1"/>
  <c r="M77" i="1"/>
  <c r="M78" i="1"/>
  <c r="O78" i="1" s="1"/>
  <c r="M79" i="1"/>
  <c r="O79" i="1" s="1"/>
  <c r="M80" i="1"/>
  <c r="M81" i="1"/>
  <c r="M82" i="1"/>
  <c r="O82" i="1" s="1"/>
  <c r="O5" i="1"/>
  <c r="O8" i="1"/>
  <c r="O9" i="1"/>
  <c r="O12" i="1"/>
  <c r="O13" i="1"/>
  <c r="O16" i="1"/>
  <c r="O17" i="1"/>
  <c r="O20" i="1"/>
  <c r="O21" i="1"/>
  <c r="O24" i="1"/>
  <c r="O25" i="1"/>
  <c r="O28" i="1"/>
  <c r="O29" i="1"/>
  <c r="O32" i="1"/>
  <c r="O33" i="1"/>
  <c r="O36" i="1"/>
  <c r="O37" i="1"/>
  <c r="O40" i="1"/>
  <c r="O41" i="1"/>
  <c r="O44" i="1"/>
  <c r="O45" i="1"/>
  <c r="O48" i="1"/>
  <c r="O49" i="1"/>
  <c r="O52" i="1"/>
  <c r="O53" i="1"/>
  <c r="O56" i="1"/>
  <c r="O57" i="1"/>
  <c r="O60" i="1"/>
  <c r="O61" i="1"/>
  <c r="O64" i="1"/>
  <c r="O65" i="1"/>
  <c r="O68" i="1"/>
  <c r="O69" i="1"/>
  <c r="O72" i="1"/>
  <c r="O73" i="1"/>
  <c r="O76" i="1"/>
  <c r="O77" i="1"/>
  <c r="O80" i="1"/>
  <c r="O81" i="1"/>
  <c r="O4" i="1"/>
  <c r="O3" i="1"/>
  <c r="M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3" i="1"/>
</calcChain>
</file>

<file path=xl/sharedStrings.xml><?xml version="1.0" encoding="utf-8"?>
<sst xmlns="http://schemas.openxmlformats.org/spreadsheetml/2006/main" count="931" uniqueCount="240">
  <si>
    <t>Nombre del cliente </t>
  </si>
  <si>
    <t>Plazo de la factura </t>
  </si>
  <si>
    <t>Diario contable </t>
  </si>
  <si>
    <t>Journal Item </t>
  </si>
  <si>
    <t>Fecha de vencimiento</t>
  </si>
  <si>
    <t>Monto de la factura </t>
  </si>
  <si>
    <t>Fecha de pago </t>
  </si>
  <si>
    <t>Monto del pago </t>
  </si>
  <si>
    <t>Vendedor</t>
  </si>
  <si>
    <t>Dias de retraso</t>
  </si>
  <si>
    <t>Porcentaje de comisión </t>
  </si>
  <si>
    <t>Monto de penalización</t>
  </si>
  <si>
    <t>Porcentaje de penalización</t>
  </si>
  <si>
    <t>Comision </t>
  </si>
  <si>
    <t>JUAN CARLOS HINOJOSA GARCIA</t>
  </si>
  <si>
    <t>45 Días</t>
  </si>
  <si>
    <t>Facturacion Electronica CFDI (MXN)</t>
  </si>
  <si>
    <t>SANTANDER/7807 (FAC. 9091)</t>
  </si>
  <si>
    <t>CARLOS CARRILLO</t>
  </si>
  <si>
    <t>YOLANDA LOPEZ AYALA</t>
  </si>
  <si>
    <t>15 días</t>
  </si>
  <si>
    <t>F926 (FAC. 9513 APLICACION DE NC. 442)</t>
  </si>
  <si>
    <t>PLASTICOS Y EMPAQUES DEL BAJIO SA DE CV</t>
  </si>
  <si>
    <t>45 Días foráneo</t>
  </si>
  <si>
    <t>SANTANDER/7791 (FAC. 9370)</t>
  </si>
  <si>
    <t>PLASTICOS RODOLFO MOJARRO SA DE CV</t>
  </si>
  <si>
    <t>30 días netos</t>
  </si>
  <si>
    <t>SANTANDER/7690 (FAC. 9396)</t>
  </si>
  <si>
    <t>MIL ENVASES SA DE CV</t>
  </si>
  <si>
    <t>SANTANDER/7795 (FAC. 9614)</t>
  </si>
  <si>
    <t>MAURICIO ANTONIO CORTES MOJARRO</t>
  </si>
  <si>
    <t>SANTANDER/7787 (FAC. 9705)</t>
  </si>
  <si>
    <t>BRENTY VILLALOBOS ARELLANO</t>
  </si>
  <si>
    <t>SANTANDER/8060 (FAC. 9696)</t>
  </si>
  <si>
    <t>ARTURO YOSHIRO NAGOYA TERAMOTO</t>
  </si>
  <si>
    <t>SANTANDER/7687 (FAC. 9707)</t>
  </si>
  <si>
    <t>CORPORATIVO DE EMPAQUES SANTRI SA DE CV</t>
  </si>
  <si>
    <t>SANTANDER/7724 (FAC. 9745)</t>
  </si>
  <si>
    <t>TECNIENVASES PLASTICOS SA DE CV</t>
  </si>
  <si>
    <t>SANTANDER/7689 (FAC. 9763)</t>
  </si>
  <si>
    <t>DYMPCO ABASTOS SA DE CV</t>
  </si>
  <si>
    <t>SANTANDER/7677 (FAC. 9773)</t>
  </si>
  <si>
    <t>DISTRIBUIDORA SIERRAPACK SA DE CV</t>
  </si>
  <si>
    <t>SANTANDER/8003 (FAC. 9791)</t>
  </si>
  <si>
    <t>BECERRA VILLARREAL MARIA CONCEPCION</t>
  </si>
  <si>
    <t>SANTANDER/7854 (FAC. 9814, 10601 (ANTICIPO 6,093.60))</t>
  </si>
  <si>
    <t>PLASTICOS Y DESECHABLES GEMINIS SA DE CV</t>
  </si>
  <si>
    <t>SANTANDER/7674 (FAC. 9834)</t>
  </si>
  <si>
    <t>PB PLASTIBOL SA DE CV</t>
  </si>
  <si>
    <t>SANTANDER/7747 (FAC. 9867)</t>
  </si>
  <si>
    <t>SANTANDER/7832 (FAC. 9897)</t>
  </si>
  <si>
    <t>SANTANDER/7936 (FAC. 9901)</t>
  </si>
  <si>
    <t>BODEGAS TARAHUMARA SA DE CV</t>
  </si>
  <si>
    <t>BAN2/2015/1789 (FAC. 9918, 9919)</t>
  </si>
  <si>
    <t>SANTANDER/7775 (FAC. 9943)</t>
  </si>
  <si>
    <t>SANTANDER/7889 (FAC. 9944)</t>
  </si>
  <si>
    <t>CESAR RAMON CAMPOS CAMPOS</t>
  </si>
  <si>
    <t>BAN2/2015/1801 (FAC. 9974, 9975, 10091)</t>
  </si>
  <si>
    <t>DESECHABLES MANOLO SA DE CV</t>
  </si>
  <si>
    <t>SANTANDER/7801 (FAC. 9976, 10118, 10168)</t>
  </si>
  <si>
    <t>SANTANDER/7962 (FAC. 9980, 10010, 10373)</t>
  </si>
  <si>
    <t>CATALINA VELAZQUEZ CORTES</t>
  </si>
  <si>
    <t>SANTANDER/7952 (FAC. 9992)</t>
  </si>
  <si>
    <t>BAN2/2015/1802 (FAC. 9982)</t>
  </si>
  <si>
    <t>GRUPO BISUTERO DE GUADALAJARA S.A. DE C.V.</t>
  </si>
  <si>
    <t>SANTANDER/7901 (FAC. 10039)</t>
  </si>
  <si>
    <t>BARRAGAN AVALOS AMALIA</t>
  </si>
  <si>
    <t>15 días foráneo</t>
  </si>
  <si>
    <t>SANTANDER/7683 (FAC. 1004)</t>
  </si>
  <si>
    <t>ECO PLASTICOS ABASTOS SA DE CV</t>
  </si>
  <si>
    <t>SANTANDER/8078 (FAC. 10042, 10384)</t>
  </si>
  <si>
    <t>SANTANDER/7850 (FAC. 10119, 10030, 10031, 10032)</t>
  </si>
  <si>
    <t>BAN2/2015/1818 (FAC. 10091, 10092, 10093, 10279)</t>
  </si>
  <si>
    <t>JOSE FELIX GONZALEZ DE ANDA</t>
  </si>
  <si>
    <t>F907 (AJUSTE POR CENTAVOS)</t>
  </si>
  <si>
    <t>SANTANDER/7685 (FAC. 10116)</t>
  </si>
  <si>
    <t>SANTANDER/8085 (FAC. 10132)</t>
  </si>
  <si>
    <t>SANTANDER/7934 (FAC. 10136)</t>
  </si>
  <si>
    <t>SANTANDER/8014 (FAC. 10161)</t>
  </si>
  <si>
    <t>SANTANDER/7871 (FAC. 10173)</t>
  </si>
  <si>
    <t>SANTANDER/7909 (FAC. 10174)</t>
  </si>
  <si>
    <t>DISTRIBUIDORA DOÑA BLANCA, S.A. DE C.V.</t>
  </si>
  <si>
    <t>SANTANDER/7953 (FAC. 10177, 10182)</t>
  </si>
  <si>
    <t>SANTANDER/8022 (FAC. 10185)</t>
  </si>
  <si>
    <t>SANTANDER/7981 (FAC. 10186)</t>
  </si>
  <si>
    <t>CONFITADOS FINOS COMERCIAL SA DE CV</t>
  </si>
  <si>
    <t>BAN2/2015/1822 (FAC. 10188, 10189, 10190, 10679)</t>
  </si>
  <si>
    <t>DULCERIA YAHUALICA SA DE CV</t>
  </si>
  <si>
    <t>SANTANDER/8027 (FAC. 10194, 10195, 10196)</t>
  </si>
  <si>
    <t>GABRIEL CARDENAS ROSALES</t>
  </si>
  <si>
    <t>SANTANDER/7856 (FAC. 10197, 10198)</t>
  </si>
  <si>
    <t>J YSMAEL AGUILAR ORTIZ</t>
  </si>
  <si>
    <t>SANTANDER/7886 (FAC. 10199, 10200)</t>
  </si>
  <si>
    <t>SANTANDER/7960 (FAC. 10261, 10335, 10393, 10392, 10391)</t>
  </si>
  <si>
    <t>BAN2/2015/1848 (FAC. 10279, 10282, 10456)</t>
  </si>
  <si>
    <t>BAN2/2015/1844 (FAC. 10349)</t>
  </si>
  <si>
    <t>SANTANDER/7951 (FAC. 10372)</t>
  </si>
  <si>
    <t>F939 (AJUSTE POR CENTAVOS)</t>
  </si>
  <si>
    <t>MARGARITA SANCHEZ GONZALEZ</t>
  </si>
  <si>
    <t>SANTANDER/8077 (FAC. 10367, 10368, 10369, 10666)</t>
  </si>
  <si>
    <t>ABASTECEDORA DE MATERIAS PRIMAS LA LUCIERNAGA SA DE CV</t>
  </si>
  <si>
    <t>SANTANDER/8005 (FAC. 10399, 10400)</t>
  </si>
  <si>
    <t>MA. DORMIS ESTELA MUÑOZ LOZA</t>
  </si>
  <si>
    <t>Pago inmediato</t>
  </si>
  <si>
    <t>SANTANDER/7730 (FAC. 10396)</t>
  </si>
  <si>
    <t>HORACIO GONZALEZ CASILLAS</t>
  </si>
  <si>
    <t>SANTANDER/7891 (FAC. 10408)</t>
  </si>
  <si>
    <t>BAN2/2015/1856 (FAC. 10456, 10596)</t>
  </si>
  <si>
    <t xml:space="preserve"> </t>
  </si>
  <si>
    <t>COMISION</t>
  </si>
  <si>
    <t xml:space="preserve">SUELDO </t>
  </si>
  <si>
    <t>TOTAL</t>
  </si>
  <si>
    <t>MENSUAL</t>
  </si>
  <si>
    <t>DEPOSITAR</t>
  </si>
  <si>
    <t>DULCES Y MATERIAS PRIMAS DEL CENTRO, S.A. DE C.V.</t>
  </si>
  <si>
    <t>30 días Foráneo</t>
  </si>
  <si>
    <t>SANTANDER/7753 (FAC. 9334)</t>
  </si>
  <si>
    <t>ANTONIO VILLA</t>
  </si>
  <si>
    <t>CORPORATIVO DULCERO DEL CENTRO SA DE CV</t>
  </si>
  <si>
    <t>SANTANDER/7842 (FAC. 9495)</t>
  </si>
  <si>
    <t>VICTOR HERNANDEZ SOTO</t>
  </si>
  <si>
    <t>SANTANDER/7688 (FAC. 9506)</t>
  </si>
  <si>
    <t>MAYOREO DE DULCES S.A DE C.V.</t>
  </si>
  <si>
    <t>SANTANDER/7796 (FAC. 9525)</t>
  </si>
  <si>
    <t>OMAR YOUSELF CASTILLO GUTIERREZ</t>
  </si>
  <si>
    <t>SANTANDER/7701 (FAC. 9538)</t>
  </si>
  <si>
    <t>PRODUCTORA FLORES ROGEL SC DE RL DE CV</t>
  </si>
  <si>
    <t>SANTANDER/7700 (FAC. 9636)</t>
  </si>
  <si>
    <t>SANTANDER/7862 (FAC. 9677)</t>
  </si>
  <si>
    <t>SANTANDER/8076 (FAC. 9678)</t>
  </si>
  <si>
    <t>MARCELA CASTILLO</t>
  </si>
  <si>
    <t>SANTANDER/7993 (FAC. 9712, 9713)</t>
  </si>
  <si>
    <t>JUAN CARLOS GONZALEZ SALUM</t>
  </si>
  <si>
    <t>SANTANDER/7661 (FAC. 9709, 9710)</t>
  </si>
  <si>
    <t>ALBERTO HERNANDEZ SOTO</t>
  </si>
  <si>
    <t>SANTANDER/7697 (FAC. 9775)</t>
  </si>
  <si>
    <t>PROMOTORA DE DULCERIAS DE MATAMOROS SA DE CV</t>
  </si>
  <si>
    <t>SANTANDER/7829 (FAC. 9842, 9843)</t>
  </si>
  <si>
    <t>COMERCIAL DE VASOS DEL BAJIO SA DE CV</t>
  </si>
  <si>
    <t>BAN2/2015/1837 (FAC. 9876, 9884, 10012, 10038, 10410)</t>
  </si>
  <si>
    <t>DISTRIBUCIONES AYARI SA DE CV</t>
  </si>
  <si>
    <t>SANTANDER/7888 (FAC. 10051)</t>
  </si>
  <si>
    <t>MAYOREO DULCERO S.A. DE C.V.</t>
  </si>
  <si>
    <t>SANTANDER/7965 (FAC. 10033)</t>
  </si>
  <si>
    <t>BIOPAC SA DE CV</t>
  </si>
  <si>
    <t>SANTANDER/7781 (FAC. 10034)</t>
  </si>
  <si>
    <t>DISTRIBUIDORA LEON DE QUERETARO S.A DE CV</t>
  </si>
  <si>
    <t>SANTANDER/7835 (FAC. 10036)</t>
  </si>
  <si>
    <t>GRUPO KEDER DE SAN LUIS SA DE CV</t>
  </si>
  <si>
    <t>SANTANDER/7859 (FAC. 10056, 10057)</t>
  </si>
  <si>
    <t>RICARDO RICO HERNANDEZ</t>
  </si>
  <si>
    <t>SANTANDER/7778 (FAC. 10067)</t>
  </si>
  <si>
    <t>JAVIER SANCHEZ RAMOS</t>
  </si>
  <si>
    <t>SANTANDER/7845 (FAC. 10069)</t>
  </si>
  <si>
    <t>SANTANDER/7846 (FAC. 10070)</t>
  </si>
  <si>
    <t>TICO PLASTIC SA DE CV</t>
  </si>
  <si>
    <t>SANTANDER/8051 (FAC. 10071)</t>
  </si>
  <si>
    <t>YOLANDA HUERTA GOVEA</t>
  </si>
  <si>
    <t>SANTANDER/8048 (FAC. 10073)</t>
  </si>
  <si>
    <t>DIEGO BECERRA HERNANDEZ</t>
  </si>
  <si>
    <t>SANTANDER/8073 (FAC. 10104)</t>
  </si>
  <si>
    <t>SALVADOR MARTINEZ HERNANDEZ</t>
  </si>
  <si>
    <t>SANTANDER/7858 (FAC. 10130)</t>
  </si>
  <si>
    <t>SANTANDER/7935 (FAC. 10134)</t>
  </si>
  <si>
    <t>SANTANDER/7872 (FAC. 10137)</t>
  </si>
  <si>
    <t>SANTANDER/7974 (FAC. 10147, 10148)</t>
  </si>
  <si>
    <t>ARTURO JAVIER RICO HERNANDEZ</t>
  </si>
  <si>
    <t>SANTANDER/7870 (FAC. 10205)</t>
  </si>
  <si>
    <t>RAMONA MERINOS FLORES</t>
  </si>
  <si>
    <t>SANTANDER/8032 (FAC. 10020)</t>
  </si>
  <si>
    <t>COMERCIALIZADORA DOBLE PROPOSITO SA DE CV</t>
  </si>
  <si>
    <t>SANTANDER/7703 (FAC. 10233)</t>
  </si>
  <si>
    <t>M CONCEPCION MERINO LANUZA</t>
  </si>
  <si>
    <t>SANTANDER/7867 (FAC. 10259)</t>
  </si>
  <si>
    <t>SANTANDER/8050 (FAC. 10296)</t>
  </si>
  <si>
    <t>COMERCIAL VILLA DE LEON S.A DE C.V.</t>
  </si>
  <si>
    <t>SANTANDER/7997 (FAC. 10324)</t>
  </si>
  <si>
    <t>MIGUEL ANGEL GUERRERO PRADO</t>
  </si>
  <si>
    <t>BAN2/2015/1838 (FAC. 10325, 10326)</t>
  </si>
  <si>
    <t>GUSTAVO MORENO VERDIN</t>
  </si>
  <si>
    <t>SANTANDER/7770 (FAC. 10328)</t>
  </si>
  <si>
    <t>DANIEL RAMOS VILLAFAÑA</t>
  </si>
  <si>
    <t>SANTANDER/7684 (FAC. 10330)</t>
  </si>
  <si>
    <t>SANTANDER/7959 (FAC. 10313, 10314, 10315, 10643)</t>
  </si>
  <si>
    <t>HECTOR MARTINEZ JIMENEZ</t>
  </si>
  <si>
    <t>SANTANDER/8056 (FAC. 10341)</t>
  </si>
  <si>
    <t>MARIA DE LOURDES RODRIGUEZ BRAVO</t>
  </si>
  <si>
    <t>Pago inmediato Foráneo</t>
  </si>
  <si>
    <t>SANTANDER/7676 (FAC. 10607)</t>
  </si>
  <si>
    <t>MAGALLY RAMIREZ OSORNIO</t>
  </si>
  <si>
    <t>SANTANDER/7814 (FAC. 10819)</t>
  </si>
  <si>
    <t>ALEJO MARTINEZ AGUADO</t>
  </si>
  <si>
    <t>SANTANDER/7948 (FAC. 10889, 10890)</t>
  </si>
  <si>
    <t>LUIS MORENO HERNANDEZ</t>
  </si>
  <si>
    <t>SANTANDER/7992 (FAC. 10898)</t>
  </si>
  <si>
    <t>GABRIELA GUTIERREZ FRAUSTO</t>
  </si>
  <si>
    <t>SANTANDER/7913 (FAC. 10973, 10974 (A FAVOR 3,650.30))</t>
  </si>
  <si>
    <t>COMISIONES</t>
  </si>
  <si>
    <t>ENRIQUE FACES ZAMORA</t>
  </si>
  <si>
    <t>BAN2/2015/1829 (FAC. 9468, 9469)</t>
  </si>
  <si>
    <t>ISAI JUAREZ</t>
  </si>
  <si>
    <t>GONZALO LOPEZ GARCIA</t>
  </si>
  <si>
    <t>BAN2/2015/1803 (FAC. 9563)</t>
  </si>
  <si>
    <t>DISTRIBUIDORA DE PERFUMERIA Y POPULARES S.A DE C.V..</t>
  </si>
  <si>
    <t>25 Días foráneo</t>
  </si>
  <si>
    <t>F911 (FAC. 9622 APLICACION DE NC. 429)</t>
  </si>
  <si>
    <t>MAYRA LUCERO SANTIAGO QUEVEDO</t>
  </si>
  <si>
    <t>SANTANDER/7848 (FAC. 9680)</t>
  </si>
  <si>
    <t>SANTANDER/7847 (FAC. 9717)</t>
  </si>
  <si>
    <t>GUILLERMINA MARIA ISABEL HERRERA BAUTISTA</t>
  </si>
  <si>
    <t>SANTANDER/7727 (FAC. 9818, 9819, 9821, 9833)</t>
  </si>
  <si>
    <t>MARCOS REYES TELLEZ</t>
  </si>
  <si>
    <t>F912 (FAC. 9824 APLICACION DE NC. 427)</t>
  </si>
  <si>
    <t>DULCERIA LA ESTRELLA S.A DE C.V.</t>
  </si>
  <si>
    <t>SANTANDER/7666 (FAC. 9951, 9956, 9957, 9958, 9960, 9961, 9971)</t>
  </si>
  <si>
    <t>SANTANDER/7721 (FAC. 9999)</t>
  </si>
  <si>
    <t>LIDIA HERNANDEZ JUAN</t>
  </si>
  <si>
    <t>SANTANDER/7877 (FAC. 10002)</t>
  </si>
  <si>
    <t>SANTANDER/8049 (FAC. 10003, 10064)</t>
  </si>
  <si>
    <t>SANTANDER/8008 (FAC. 10063)</t>
  </si>
  <si>
    <t>JOSE JUAN PALACIOS FIGUEROA</t>
  </si>
  <si>
    <t>SANTANDER/8000 (FAC. 10156)</t>
  </si>
  <si>
    <t>SANTANDER/7999 (FAC. 10157)</t>
  </si>
  <si>
    <t>SANTANDER/8019 (FAC. 10158)</t>
  </si>
  <si>
    <t>SANTANDER/8020 (FAC. 10159)</t>
  </si>
  <si>
    <t>DIBOCE SA DE CV</t>
  </si>
  <si>
    <t>SANTANDER/7976 (FAC. 10316)</t>
  </si>
  <si>
    <t>JULIO CESAR CORTES SANTIZ</t>
  </si>
  <si>
    <t>SANTANDER/7715 (FAC. 10319, 10320)</t>
  </si>
  <si>
    <t>F946 (FAC. 10303, 10309 APLICACION DE NC. 476, 477)</t>
  </si>
  <si>
    <t>ROSENDO TELLEZ CALIXTO</t>
  </si>
  <si>
    <t>SANTANDER/7908 (FAC. 10566, 10585)</t>
  </si>
  <si>
    <t>SANTANDER/7982 (FAC. 10525)</t>
  </si>
  <si>
    <t>DULCERA LA JOSEFINA S.A DE C.V.</t>
  </si>
  <si>
    <t>SANTANDER/7804 (FAC. 10621)</t>
  </si>
  <si>
    <t>CARLOS GALINDO CORDOVA</t>
  </si>
  <si>
    <t>SANTANDER/7946 (FAC. 10825)</t>
  </si>
  <si>
    <t>PATRICIA RODRIGUEZ OCHOA</t>
  </si>
  <si>
    <t>BAN2/2015/1859 (FAC. 11086)</t>
  </si>
  <si>
    <t>COMISIONES ISAI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</si>
</sst>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F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DFDFDF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4" fontId="0" fillId="0" borderId="0" xfId="0" applyNumberFormat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14" fontId="0" fillId="2" borderId="2" xfId="0" applyNumberFormat="1" applyFill="1" applyBorder="1" applyAlignment="1">
      <alignment horizontal="left" vertical="top" wrapText="1"/>
    </xf>
    <xf numFmtId="4" fontId="0" fillId="2" borderId="2" xfId="0" applyNumberFormat="1" applyFill="1" applyBorder="1" applyAlignment="1">
      <alignment horizontal="right" vertical="top" wrapText="1"/>
    </xf>
    <xf numFmtId="0" fontId="0" fillId="2" borderId="2" xfId="0" applyFill="1" applyBorder="1" applyAlignment="1">
      <alignment horizontal="right" vertical="top" wrapText="1"/>
    </xf>
    <xf numFmtId="9" fontId="0" fillId="2" borderId="2" xfId="0" applyNumberForma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9" fontId="0" fillId="0" borderId="2" xfId="0" applyNumberFormat="1" applyBorder="1" applyAlignment="1">
      <alignment horizontal="left" vertical="top" wrapText="1"/>
    </xf>
    <xf numFmtId="4" fontId="0" fillId="0" borderId="2" xfId="0" applyNumberFormat="1" applyBorder="1" applyAlignment="1">
      <alignment horizontal="right" vertical="top" wrapText="1"/>
    </xf>
    <xf numFmtId="44" fontId="0" fillId="0" borderId="0" xfId="1" applyFont="1"/>
    <xf numFmtId="0" fontId="0" fillId="2" borderId="0" xfId="0" applyFill="1" applyBorder="1" applyAlignment="1">
      <alignment horizontal="right" vertical="top" wrapText="1"/>
    </xf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44" fontId="0" fillId="3" borderId="8" xfId="0" applyNumberFormat="1" applyFill="1" applyBorder="1"/>
    <xf numFmtId="44" fontId="0" fillId="2" borderId="9" xfId="1" applyFont="1" applyFill="1" applyBorder="1" applyAlignment="1">
      <alignment horizontal="right" vertical="top" wrapText="1"/>
    </xf>
    <xf numFmtId="10" fontId="0" fillId="0" borderId="0" xfId="2" applyNumberFormat="1" applyFont="1"/>
    <xf numFmtId="4" fontId="0" fillId="3" borderId="9" xfId="0" applyNumberFormat="1" applyFill="1" applyBorder="1" applyAlignment="1">
      <alignment horizontal="right" vertical="top" wrapText="1"/>
    </xf>
    <xf numFmtId="44" fontId="0" fillId="3" borderId="0" xfId="1" applyFont="1" applyFill="1"/>
    <xf numFmtId="44" fontId="0" fillId="3" borderId="9" xfId="1" applyFont="1" applyFill="1" applyBorder="1"/>
    <xf numFmtId="0" fontId="2" fillId="0" borderId="9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266700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266700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266700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266700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266700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266700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266700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81</xdr:row>
          <xdr:rowOff>266700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76200</xdr:colOff>
          <xdr:row>2</xdr:row>
          <xdr:rowOff>266700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76200</xdr:colOff>
          <xdr:row>3</xdr:row>
          <xdr:rowOff>266700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76200</xdr:colOff>
          <xdr:row>4</xdr:row>
          <xdr:rowOff>266700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76200</xdr:colOff>
          <xdr:row>5</xdr:row>
          <xdr:rowOff>266700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76200</xdr:colOff>
          <xdr:row>6</xdr:row>
          <xdr:rowOff>266700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</xdr:col>
          <xdr:colOff>76200</xdr:colOff>
          <xdr:row>7</xdr:row>
          <xdr:rowOff>266700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76200</xdr:colOff>
          <xdr:row>8</xdr:row>
          <xdr:rowOff>266700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76200</xdr:colOff>
          <xdr:row>9</xdr:row>
          <xdr:rowOff>266700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76200</xdr:colOff>
          <xdr:row>10</xdr:row>
          <xdr:rowOff>266700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76200</xdr:colOff>
          <xdr:row>11</xdr:row>
          <xdr:rowOff>266700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76200</xdr:colOff>
          <xdr:row>12</xdr:row>
          <xdr:rowOff>266700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76200</xdr:colOff>
          <xdr:row>13</xdr:row>
          <xdr:rowOff>266700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76200</xdr:colOff>
          <xdr:row>14</xdr:row>
          <xdr:rowOff>266700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</xdr:col>
          <xdr:colOff>76200</xdr:colOff>
          <xdr:row>15</xdr:row>
          <xdr:rowOff>266700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1</xdr:col>
          <xdr:colOff>76200</xdr:colOff>
          <xdr:row>16</xdr:row>
          <xdr:rowOff>266700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1</xdr:col>
          <xdr:colOff>76200</xdr:colOff>
          <xdr:row>17</xdr:row>
          <xdr:rowOff>266700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1</xdr:col>
          <xdr:colOff>76200</xdr:colOff>
          <xdr:row>18</xdr:row>
          <xdr:rowOff>266700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76200</xdr:colOff>
          <xdr:row>19</xdr:row>
          <xdr:rowOff>266700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</xdr:col>
          <xdr:colOff>76200</xdr:colOff>
          <xdr:row>20</xdr:row>
          <xdr:rowOff>266700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76200</xdr:colOff>
          <xdr:row>21</xdr:row>
          <xdr:rowOff>266700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1</xdr:col>
          <xdr:colOff>76200</xdr:colOff>
          <xdr:row>22</xdr:row>
          <xdr:rowOff>266700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76200</xdr:colOff>
          <xdr:row>23</xdr:row>
          <xdr:rowOff>266700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1</xdr:col>
          <xdr:colOff>76200</xdr:colOff>
          <xdr:row>24</xdr:row>
          <xdr:rowOff>266700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1</xdr:col>
          <xdr:colOff>76200</xdr:colOff>
          <xdr:row>25</xdr:row>
          <xdr:rowOff>266700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</xdr:col>
          <xdr:colOff>76200</xdr:colOff>
          <xdr:row>26</xdr:row>
          <xdr:rowOff>266700</xdr:rowOff>
        </xdr:to>
        <xdr:sp macro="" textlink="">
          <xdr:nvSpPr>
            <xdr:cNvPr id="3097" name="Control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1</xdr:col>
          <xdr:colOff>76200</xdr:colOff>
          <xdr:row>27</xdr:row>
          <xdr:rowOff>266700</xdr:rowOff>
        </xdr:to>
        <xdr:sp macro="" textlink="">
          <xdr:nvSpPr>
            <xdr:cNvPr id="3098" name="Control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1</xdr:col>
          <xdr:colOff>76200</xdr:colOff>
          <xdr:row>28</xdr:row>
          <xdr:rowOff>266700</xdr:rowOff>
        </xdr:to>
        <xdr:sp macro="" textlink="">
          <xdr:nvSpPr>
            <xdr:cNvPr id="3099" name="Control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1</xdr:col>
          <xdr:colOff>76200</xdr:colOff>
          <xdr:row>29</xdr:row>
          <xdr:rowOff>266700</xdr:rowOff>
        </xdr:to>
        <xdr:sp macro="" textlink="">
          <xdr:nvSpPr>
            <xdr:cNvPr id="3100" name="Control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</xdr:col>
          <xdr:colOff>76200</xdr:colOff>
          <xdr:row>30</xdr:row>
          <xdr:rowOff>266700</xdr:rowOff>
        </xdr:to>
        <xdr:sp macro="" textlink="">
          <xdr:nvSpPr>
            <xdr:cNvPr id="3101" name="Control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1</xdr:col>
          <xdr:colOff>76200</xdr:colOff>
          <xdr:row>31</xdr:row>
          <xdr:rowOff>266700</xdr:rowOff>
        </xdr:to>
        <xdr:sp macro="" textlink="">
          <xdr:nvSpPr>
            <xdr:cNvPr id="3102" name="Control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1</xdr:col>
          <xdr:colOff>76200</xdr:colOff>
          <xdr:row>32</xdr:row>
          <xdr:rowOff>266700</xdr:rowOff>
        </xdr:to>
        <xdr:sp macro="" textlink="">
          <xdr:nvSpPr>
            <xdr:cNvPr id="3103" name="Control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1</xdr:col>
          <xdr:colOff>76200</xdr:colOff>
          <xdr:row>33</xdr:row>
          <xdr:rowOff>266700</xdr:rowOff>
        </xdr:to>
        <xdr:sp macro="" textlink="">
          <xdr:nvSpPr>
            <xdr:cNvPr id="3104" name="Control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1</xdr:col>
          <xdr:colOff>76200</xdr:colOff>
          <xdr:row>34</xdr:row>
          <xdr:rowOff>266700</xdr:rowOff>
        </xdr:to>
        <xdr:sp macro="" textlink="">
          <xdr:nvSpPr>
            <xdr:cNvPr id="3105" name="Control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1</xdr:col>
          <xdr:colOff>76200</xdr:colOff>
          <xdr:row>35</xdr:row>
          <xdr:rowOff>266700</xdr:rowOff>
        </xdr:to>
        <xdr:sp macro="" textlink="">
          <xdr:nvSpPr>
            <xdr:cNvPr id="3106" name="Control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1</xdr:col>
          <xdr:colOff>76200</xdr:colOff>
          <xdr:row>36</xdr:row>
          <xdr:rowOff>266700</xdr:rowOff>
        </xdr:to>
        <xdr:sp macro="" textlink="">
          <xdr:nvSpPr>
            <xdr:cNvPr id="3107" name="Control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1</xdr:col>
          <xdr:colOff>76200</xdr:colOff>
          <xdr:row>37</xdr:row>
          <xdr:rowOff>266700</xdr:rowOff>
        </xdr:to>
        <xdr:sp macro="" textlink="">
          <xdr:nvSpPr>
            <xdr:cNvPr id="3108" name="Control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1</xdr:col>
          <xdr:colOff>76200</xdr:colOff>
          <xdr:row>38</xdr:row>
          <xdr:rowOff>266700</xdr:rowOff>
        </xdr:to>
        <xdr:sp macro="" textlink="">
          <xdr:nvSpPr>
            <xdr:cNvPr id="3109" name="Control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1</xdr:col>
          <xdr:colOff>76200</xdr:colOff>
          <xdr:row>39</xdr:row>
          <xdr:rowOff>266700</xdr:rowOff>
        </xdr:to>
        <xdr:sp macro="" textlink="">
          <xdr:nvSpPr>
            <xdr:cNvPr id="3110" name="Control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9.xml"/><Relationship Id="rId18" Type="http://schemas.openxmlformats.org/officeDocument/2006/relationships/control" Target="../activeX/activeX94.xml"/><Relationship Id="rId26" Type="http://schemas.openxmlformats.org/officeDocument/2006/relationships/control" Target="../activeX/activeX102.xml"/><Relationship Id="rId39" Type="http://schemas.openxmlformats.org/officeDocument/2006/relationships/control" Target="../activeX/activeX115.xml"/><Relationship Id="rId21" Type="http://schemas.openxmlformats.org/officeDocument/2006/relationships/control" Target="../activeX/activeX97.xml"/><Relationship Id="rId34" Type="http://schemas.openxmlformats.org/officeDocument/2006/relationships/control" Target="../activeX/activeX110.xml"/><Relationship Id="rId42" Type="http://schemas.openxmlformats.org/officeDocument/2006/relationships/control" Target="../activeX/activeX118.xml"/><Relationship Id="rId47" Type="http://schemas.openxmlformats.org/officeDocument/2006/relationships/control" Target="../activeX/activeX123.xml"/><Relationship Id="rId50" Type="http://schemas.openxmlformats.org/officeDocument/2006/relationships/control" Target="../activeX/activeX126.xml"/><Relationship Id="rId55" Type="http://schemas.openxmlformats.org/officeDocument/2006/relationships/control" Target="../activeX/activeX131.xml"/><Relationship Id="rId7" Type="http://schemas.openxmlformats.org/officeDocument/2006/relationships/control" Target="../activeX/activeX83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92.xml"/><Relationship Id="rId20" Type="http://schemas.openxmlformats.org/officeDocument/2006/relationships/control" Target="../activeX/activeX96.xml"/><Relationship Id="rId29" Type="http://schemas.openxmlformats.org/officeDocument/2006/relationships/control" Target="../activeX/activeX105.xml"/><Relationship Id="rId41" Type="http://schemas.openxmlformats.org/officeDocument/2006/relationships/control" Target="../activeX/activeX117.xml"/><Relationship Id="rId54" Type="http://schemas.openxmlformats.org/officeDocument/2006/relationships/control" Target="../activeX/activeX130.xml"/><Relationship Id="rId62" Type="http://schemas.openxmlformats.org/officeDocument/2006/relationships/control" Target="../activeX/activeX13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82.xml"/><Relationship Id="rId11" Type="http://schemas.openxmlformats.org/officeDocument/2006/relationships/control" Target="../activeX/activeX87.xml"/><Relationship Id="rId24" Type="http://schemas.openxmlformats.org/officeDocument/2006/relationships/control" Target="../activeX/activeX100.xml"/><Relationship Id="rId32" Type="http://schemas.openxmlformats.org/officeDocument/2006/relationships/control" Target="../activeX/activeX108.xml"/><Relationship Id="rId37" Type="http://schemas.openxmlformats.org/officeDocument/2006/relationships/control" Target="../activeX/activeX113.xml"/><Relationship Id="rId40" Type="http://schemas.openxmlformats.org/officeDocument/2006/relationships/control" Target="../activeX/activeX116.xml"/><Relationship Id="rId45" Type="http://schemas.openxmlformats.org/officeDocument/2006/relationships/control" Target="../activeX/activeX121.xml"/><Relationship Id="rId53" Type="http://schemas.openxmlformats.org/officeDocument/2006/relationships/control" Target="../activeX/activeX129.xml"/><Relationship Id="rId58" Type="http://schemas.openxmlformats.org/officeDocument/2006/relationships/control" Target="../activeX/activeX134.xml"/><Relationship Id="rId5" Type="http://schemas.openxmlformats.org/officeDocument/2006/relationships/image" Target="../media/image1.emf"/><Relationship Id="rId15" Type="http://schemas.openxmlformats.org/officeDocument/2006/relationships/control" Target="../activeX/activeX91.xml"/><Relationship Id="rId23" Type="http://schemas.openxmlformats.org/officeDocument/2006/relationships/control" Target="../activeX/activeX99.xml"/><Relationship Id="rId28" Type="http://schemas.openxmlformats.org/officeDocument/2006/relationships/control" Target="../activeX/activeX104.xml"/><Relationship Id="rId36" Type="http://schemas.openxmlformats.org/officeDocument/2006/relationships/control" Target="../activeX/activeX112.xml"/><Relationship Id="rId49" Type="http://schemas.openxmlformats.org/officeDocument/2006/relationships/control" Target="../activeX/activeX125.xml"/><Relationship Id="rId57" Type="http://schemas.openxmlformats.org/officeDocument/2006/relationships/control" Target="../activeX/activeX133.xml"/><Relationship Id="rId61" Type="http://schemas.openxmlformats.org/officeDocument/2006/relationships/control" Target="../activeX/activeX137.xml"/><Relationship Id="rId10" Type="http://schemas.openxmlformats.org/officeDocument/2006/relationships/control" Target="../activeX/activeX86.xml"/><Relationship Id="rId19" Type="http://schemas.openxmlformats.org/officeDocument/2006/relationships/control" Target="../activeX/activeX95.xml"/><Relationship Id="rId31" Type="http://schemas.openxmlformats.org/officeDocument/2006/relationships/control" Target="../activeX/activeX107.xml"/><Relationship Id="rId44" Type="http://schemas.openxmlformats.org/officeDocument/2006/relationships/control" Target="../activeX/activeX120.xml"/><Relationship Id="rId52" Type="http://schemas.openxmlformats.org/officeDocument/2006/relationships/control" Target="../activeX/activeX128.xml"/><Relationship Id="rId60" Type="http://schemas.openxmlformats.org/officeDocument/2006/relationships/control" Target="../activeX/activeX136.xml"/><Relationship Id="rId4" Type="http://schemas.openxmlformats.org/officeDocument/2006/relationships/control" Target="../activeX/activeX81.xml"/><Relationship Id="rId9" Type="http://schemas.openxmlformats.org/officeDocument/2006/relationships/control" Target="../activeX/activeX85.xml"/><Relationship Id="rId14" Type="http://schemas.openxmlformats.org/officeDocument/2006/relationships/control" Target="../activeX/activeX90.xml"/><Relationship Id="rId22" Type="http://schemas.openxmlformats.org/officeDocument/2006/relationships/control" Target="../activeX/activeX98.xml"/><Relationship Id="rId27" Type="http://schemas.openxmlformats.org/officeDocument/2006/relationships/control" Target="../activeX/activeX103.xml"/><Relationship Id="rId30" Type="http://schemas.openxmlformats.org/officeDocument/2006/relationships/control" Target="../activeX/activeX106.xml"/><Relationship Id="rId35" Type="http://schemas.openxmlformats.org/officeDocument/2006/relationships/control" Target="../activeX/activeX111.xml"/><Relationship Id="rId43" Type="http://schemas.openxmlformats.org/officeDocument/2006/relationships/control" Target="../activeX/activeX119.xml"/><Relationship Id="rId48" Type="http://schemas.openxmlformats.org/officeDocument/2006/relationships/control" Target="../activeX/activeX124.xml"/><Relationship Id="rId56" Type="http://schemas.openxmlformats.org/officeDocument/2006/relationships/control" Target="../activeX/activeX132.xml"/><Relationship Id="rId8" Type="http://schemas.openxmlformats.org/officeDocument/2006/relationships/control" Target="../activeX/activeX84.xml"/><Relationship Id="rId51" Type="http://schemas.openxmlformats.org/officeDocument/2006/relationships/control" Target="../activeX/activeX127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88.xml"/><Relationship Id="rId17" Type="http://schemas.openxmlformats.org/officeDocument/2006/relationships/control" Target="../activeX/activeX93.xml"/><Relationship Id="rId25" Type="http://schemas.openxmlformats.org/officeDocument/2006/relationships/control" Target="../activeX/activeX101.xml"/><Relationship Id="rId33" Type="http://schemas.openxmlformats.org/officeDocument/2006/relationships/control" Target="../activeX/activeX109.xml"/><Relationship Id="rId38" Type="http://schemas.openxmlformats.org/officeDocument/2006/relationships/control" Target="../activeX/activeX114.xml"/><Relationship Id="rId46" Type="http://schemas.openxmlformats.org/officeDocument/2006/relationships/control" Target="../activeX/activeX122.xml"/><Relationship Id="rId59" Type="http://schemas.openxmlformats.org/officeDocument/2006/relationships/control" Target="../activeX/activeX13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43.xml"/><Relationship Id="rId13" Type="http://schemas.openxmlformats.org/officeDocument/2006/relationships/control" Target="../activeX/activeX148.xml"/><Relationship Id="rId18" Type="http://schemas.openxmlformats.org/officeDocument/2006/relationships/control" Target="../activeX/activeX153.xml"/><Relationship Id="rId26" Type="http://schemas.openxmlformats.org/officeDocument/2006/relationships/control" Target="../activeX/activeX161.xml"/><Relationship Id="rId39" Type="http://schemas.openxmlformats.org/officeDocument/2006/relationships/control" Target="../activeX/activeX174.xml"/><Relationship Id="rId3" Type="http://schemas.openxmlformats.org/officeDocument/2006/relationships/control" Target="../activeX/activeX139.xml"/><Relationship Id="rId21" Type="http://schemas.openxmlformats.org/officeDocument/2006/relationships/control" Target="../activeX/activeX156.xml"/><Relationship Id="rId34" Type="http://schemas.openxmlformats.org/officeDocument/2006/relationships/control" Target="../activeX/activeX169.xml"/><Relationship Id="rId7" Type="http://schemas.openxmlformats.org/officeDocument/2006/relationships/control" Target="../activeX/activeX142.xml"/><Relationship Id="rId12" Type="http://schemas.openxmlformats.org/officeDocument/2006/relationships/control" Target="../activeX/activeX147.xml"/><Relationship Id="rId17" Type="http://schemas.openxmlformats.org/officeDocument/2006/relationships/control" Target="../activeX/activeX152.xml"/><Relationship Id="rId25" Type="http://schemas.openxmlformats.org/officeDocument/2006/relationships/control" Target="../activeX/activeX160.xml"/><Relationship Id="rId33" Type="http://schemas.openxmlformats.org/officeDocument/2006/relationships/control" Target="../activeX/activeX168.xml"/><Relationship Id="rId38" Type="http://schemas.openxmlformats.org/officeDocument/2006/relationships/control" Target="../activeX/activeX173.xml"/><Relationship Id="rId2" Type="http://schemas.openxmlformats.org/officeDocument/2006/relationships/vmlDrawing" Target="../drawings/vmlDrawing3.vml"/><Relationship Id="rId16" Type="http://schemas.openxmlformats.org/officeDocument/2006/relationships/control" Target="../activeX/activeX151.xml"/><Relationship Id="rId20" Type="http://schemas.openxmlformats.org/officeDocument/2006/relationships/control" Target="../activeX/activeX155.xml"/><Relationship Id="rId29" Type="http://schemas.openxmlformats.org/officeDocument/2006/relationships/control" Target="../activeX/activeX164.xml"/><Relationship Id="rId41" Type="http://schemas.openxmlformats.org/officeDocument/2006/relationships/control" Target="../activeX/activeX176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141.xml"/><Relationship Id="rId11" Type="http://schemas.openxmlformats.org/officeDocument/2006/relationships/control" Target="../activeX/activeX146.xml"/><Relationship Id="rId24" Type="http://schemas.openxmlformats.org/officeDocument/2006/relationships/control" Target="../activeX/activeX159.xml"/><Relationship Id="rId32" Type="http://schemas.openxmlformats.org/officeDocument/2006/relationships/control" Target="../activeX/activeX167.xml"/><Relationship Id="rId37" Type="http://schemas.openxmlformats.org/officeDocument/2006/relationships/control" Target="../activeX/activeX172.xml"/><Relationship Id="rId40" Type="http://schemas.openxmlformats.org/officeDocument/2006/relationships/control" Target="../activeX/activeX175.xml"/><Relationship Id="rId5" Type="http://schemas.openxmlformats.org/officeDocument/2006/relationships/control" Target="../activeX/activeX140.xml"/><Relationship Id="rId15" Type="http://schemas.openxmlformats.org/officeDocument/2006/relationships/control" Target="../activeX/activeX150.xml"/><Relationship Id="rId23" Type="http://schemas.openxmlformats.org/officeDocument/2006/relationships/control" Target="../activeX/activeX158.xml"/><Relationship Id="rId28" Type="http://schemas.openxmlformats.org/officeDocument/2006/relationships/control" Target="../activeX/activeX163.xml"/><Relationship Id="rId36" Type="http://schemas.openxmlformats.org/officeDocument/2006/relationships/control" Target="../activeX/activeX171.xml"/><Relationship Id="rId10" Type="http://schemas.openxmlformats.org/officeDocument/2006/relationships/control" Target="../activeX/activeX145.xml"/><Relationship Id="rId19" Type="http://schemas.openxmlformats.org/officeDocument/2006/relationships/control" Target="../activeX/activeX154.xml"/><Relationship Id="rId31" Type="http://schemas.openxmlformats.org/officeDocument/2006/relationships/control" Target="../activeX/activeX166.xml"/><Relationship Id="rId4" Type="http://schemas.openxmlformats.org/officeDocument/2006/relationships/image" Target="../media/image1.emf"/><Relationship Id="rId9" Type="http://schemas.openxmlformats.org/officeDocument/2006/relationships/control" Target="../activeX/activeX144.xml"/><Relationship Id="rId14" Type="http://schemas.openxmlformats.org/officeDocument/2006/relationships/control" Target="../activeX/activeX149.xml"/><Relationship Id="rId22" Type="http://schemas.openxmlformats.org/officeDocument/2006/relationships/control" Target="../activeX/activeX157.xml"/><Relationship Id="rId27" Type="http://schemas.openxmlformats.org/officeDocument/2006/relationships/control" Target="../activeX/activeX162.xml"/><Relationship Id="rId30" Type="http://schemas.openxmlformats.org/officeDocument/2006/relationships/control" Target="../activeX/activeX165.xml"/><Relationship Id="rId35" Type="http://schemas.openxmlformats.org/officeDocument/2006/relationships/control" Target="../activeX/activeX17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89"/>
  <sheetViews>
    <sheetView topLeftCell="C81" workbookViewId="0">
      <selection activeCell="O88" sqref="O88"/>
    </sheetView>
  </sheetViews>
  <sheetFormatPr baseColWidth="10" defaultRowHeight="15" x14ac:dyDescent="0.25"/>
  <cols>
    <col min="14" max="14" width="14.5703125" customWidth="1"/>
  </cols>
  <sheetData>
    <row r="1" spans="1:16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ht="15.75" thickBot="1" x14ac:dyDescent="0.3">
      <c r="A2" s="2"/>
      <c r="B2" s="3"/>
      <c r="C2" s="3"/>
      <c r="D2" s="3"/>
      <c r="E2" s="3"/>
      <c r="F2" s="3"/>
      <c r="G2" s="4">
        <v>1095973.57</v>
      </c>
      <c r="H2" s="3"/>
      <c r="I2" s="3"/>
      <c r="J2" s="3"/>
      <c r="K2" s="3"/>
      <c r="L2" s="3"/>
      <c r="M2" s="3" t="s">
        <v>108</v>
      </c>
      <c r="N2" s="3"/>
      <c r="O2" s="4" t="s">
        <v>108</v>
      </c>
    </row>
    <row r="3" spans="1:16" ht="60.75" thickBot="1" x14ac:dyDescent="0.3">
      <c r="A3" s="5"/>
      <c r="B3" s="6" t="s">
        <v>14</v>
      </c>
      <c r="C3" s="6" t="s">
        <v>15</v>
      </c>
      <c r="D3" s="6" t="s">
        <v>16</v>
      </c>
      <c r="E3" s="6" t="s">
        <v>17</v>
      </c>
      <c r="F3" s="7">
        <v>42197</v>
      </c>
      <c r="G3" s="8">
        <v>7381.58</v>
      </c>
      <c r="H3" s="7">
        <v>42229</v>
      </c>
      <c r="I3" s="8">
        <v>8562.6299999999992</v>
      </c>
      <c r="J3" s="6" t="s">
        <v>18</v>
      </c>
      <c r="K3" s="9">
        <v>32</v>
      </c>
      <c r="L3" s="9">
        <v>1.6</v>
      </c>
      <c r="M3" s="9">
        <f>P3*N3</f>
        <v>70.863168000000002</v>
      </c>
      <c r="N3" s="10">
        <v>0.6</v>
      </c>
      <c r="O3" s="9">
        <f>P3-M3</f>
        <v>47.242112000000006</v>
      </c>
      <c r="P3">
        <f>G3*L3/100</f>
        <v>118.10528000000001</v>
      </c>
    </row>
    <row r="4" spans="1:16" ht="75.75" thickBot="1" x14ac:dyDescent="0.3">
      <c r="A4" s="11"/>
      <c r="B4" s="12" t="s">
        <v>19</v>
      </c>
      <c r="C4" s="12" t="s">
        <v>20</v>
      </c>
      <c r="D4" s="12" t="s">
        <v>16</v>
      </c>
      <c r="E4" s="12" t="s">
        <v>21</v>
      </c>
      <c r="F4" s="13">
        <v>42188</v>
      </c>
      <c r="G4" s="14">
        <v>573.27</v>
      </c>
      <c r="H4" s="13">
        <v>42235</v>
      </c>
      <c r="I4" s="14">
        <v>664.99</v>
      </c>
      <c r="J4" s="12" t="s">
        <v>18</v>
      </c>
      <c r="K4" s="14">
        <v>47</v>
      </c>
      <c r="L4" s="14">
        <v>1.6</v>
      </c>
      <c r="M4" s="9">
        <f t="shared" ref="M4:M67" si="0">P4*N4</f>
        <v>9.1723199999999991</v>
      </c>
      <c r="N4" s="15">
        <v>1</v>
      </c>
      <c r="O4" s="9">
        <f>P4-M4</f>
        <v>0</v>
      </c>
      <c r="P4">
        <f t="shared" ref="P4:P67" si="1">G4*L4/100</f>
        <v>9.1723199999999991</v>
      </c>
    </row>
    <row r="5" spans="1:16" ht="75.75" thickBot="1" x14ac:dyDescent="0.3">
      <c r="A5" s="5"/>
      <c r="B5" s="6" t="s">
        <v>22</v>
      </c>
      <c r="C5" s="6" t="s">
        <v>23</v>
      </c>
      <c r="D5" s="6" t="s">
        <v>16</v>
      </c>
      <c r="E5" s="6" t="s">
        <v>24</v>
      </c>
      <c r="F5" s="7">
        <v>42215</v>
      </c>
      <c r="G5" s="8">
        <v>2697.81</v>
      </c>
      <c r="H5" s="7">
        <v>42228</v>
      </c>
      <c r="I5" s="8">
        <v>3129.46</v>
      </c>
      <c r="J5" s="6" t="s">
        <v>18</v>
      </c>
      <c r="K5" s="9">
        <v>13</v>
      </c>
      <c r="L5" s="9">
        <v>1.6</v>
      </c>
      <c r="M5" s="9">
        <f t="shared" si="0"/>
        <v>0</v>
      </c>
      <c r="N5" s="10">
        <v>0</v>
      </c>
      <c r="O5" s="9">
        <f t="shared" ref="O5:O68" si="2">P5-M5</f>
        <v>43.164960000000001</v>
      </c>
      <c r="P5">
        <f t="shared" si="1"/>
        <v>43.164960000000001</v>
      </c>
    </row>
    <row r="6" spans="1:16" ht="60.75" thickBot="1" x14ac:dyDescent="0.3">
      <c r="A6" s="11"/>
      <c r="B6" s="12" t="s">
        <v>25</v>
      </c>
      <c r="C6" s="12" t="s">
        <v>26</v>
      </c>
      <c r="D6" s="12" t="s">
        <v>16</v>
      </c>
      <c r="E6" s="12" t="s">
        <v>27</v>
      </c>
      <c r="F6" s="13">
        <v>42197</v>
      </c>
      <c r="G6" s="16">
        <v>2866.37</v>
      </c>
      <c r="H6" s="13">
        <v>42220</v>
      </c>
      <c r="I6" s="16">
        <v>3324.99</v>
      </c>
      <c r="J6" s="12" t="s">
        <v>18</v>
      </c>
      <c r="K6" s="14">
        <v>23</v>
      </c>
      <c r="L6" s="14">
        <v>1.6</v>
      </c>
      <c r="M6" s="9">
        <f t="shared" si="0"/>
        <v>13.758576</v>
      </c>
      <c r="N6" s="15">
        <v>0.3</v>
      </c>
      <c r="O6" s="9">
        <f t="shared" si="2"/>
        <v>32.103344</v>
      </c>
      <c r="P6">
        <f t="shared" si="1"/>
        <v>45.861919999999998</v>
      </c>
    </row>
    <row r="7" spans="1:16" ht="45.75" thickBot="1" x14ac:dyDescent="0.3">
      <c r="A7" s="5"/>
      <c r="B7" s="6" t="s">
        <v>28</v>
      </c>
      <c r="C7" s="6" t="s">
        <v>15</v>
      </c>
      <c r="D7" s="6" t="s">
        <v>16</v>
      </c>
      <c r="E7" s="6" t="s">
        <v>29</v>
      </c>
      <c r="F7" s="7">
        <v>42223</v>
      </c>
      <c r="G7" s="8">
        <v>4598.4799999999996</v>
      </c>
      <c r="H7" s="7">
        <v>42229</v>
      </c>
      <c r="I7" s="8">
        <v>5334.24</v>
      </c>
      <c r="J7" s="6" t="s">
        <v>18</v>
      </c>
      <c r="K7" s="9">
        <v>6</v>
      </c>
      <c r="L7" s="9">
        <v>1.6</v>
      </c>
      <c r="M7" s="9">
        <f t="shared" si="0"/>
        <v>0</v>
      </c>
      <c r="N7" s="10">
        <v>0</v>
      </c>
      <c r="O7" s="9">
        <f t="shared" si="2"/>
        <v>73.575679999999991</v>
      </c>
      <c r="P7">
        <f t="shared" si="1"/>
        <v>73.575679999999991</v>
      </c>
    </row>
    <row r="8" spans="1:16" ht="60.75" thickBot="1" x14ac:dyDescent="0.3">
      <c r="A8" s="11"/>
      <c r="B8" s="12" t="s">
        <v>30</v>
      </c>
      <c r="C8" s="12" t="s">
        <v>26</v>
      </c>
      <c r="D8" s="12" t="s">
        <v>16</v>
      </c>
      <c r="E8" s="12" t="s">
        <v>31</v>
      </c>
      <c r="F8" s="13">
        <v>42211</v>
      </c>
      <c r="G8" s="16">
        <v>4382.0600000000004</v>
      </c>
      <c r="H8" s="13">
        <v>42228</v>
      </c>
      <c r="I8" s="16">
        <v>5083.1899999999996</v>
      </c>
      <c r="J8" s="12" t="s">
        <v>18</v>
      </c>
      <c r="K8" s="14">
        <v>17</v>
      </c>
      <c r="L8" s="14">
        <v>1.6</v>
      </c>
      <c r="M8" s="9">
        <f t="shared" si="0"/>
        <v>0</v>
      </c>
      <c r="N8" s="15">
        <v>0</v>
      </c>
      <c r="O8" s="9">
        <f t="shared" si="2"/>
        <v>70.112960000000015</v>
      </c>
      <c r="P8">
        <f t="shared" si="1"/>
        <v>70.112960000000015</v>
      </c>
    </row>
    <row r="9" spans="1:16" ht="60.75" thickBot="1" x14ac:dyDescent="0.3">
      <c r="A9" s="5"/>
      <c r="B9" s="6" t="s">
        <v>32</v>
      </c>
      <c r="C9" s="6" t="s">
        <v>26</v>
      </c>
      <c r="D9" s="6" t="s">
        <v>16</v>
      </c>
      <c r="E9" s="6" t="s">
        <v>33</v>
      </c>
      <c r="F9" s="7">
        <v>42211</v>
      </c>
      <c r="G9" s="8">
        <v>5991.37</v>
      </c>
      <c r="H9" s="7">
        <v>42247</v>
      </c>
      <c r="I9" s="8">
        <v>6949.99</v>
      </c>
      <c r="J9" s="6" t="s">
        <v>18</v>
      </c>
      <c r="K9" s="9">
        <v>36</v>
      </c>
      <c r="L9" s="9">
        <v>1.6</v>
      </c>
      <c r="M9" s="9">
        <f t="shared" si="0"/>
        <v>95.861920000000012</v>
      </c>
      <c r="N9" s="10">
        <v>1</v>
      </c>
      <c r="O9" s="9">
        <f t="shared" si="2"/>
        <v>0</v>
      </c>
      <c r="P9">
        <f t="shared" si="1"/>
        <v>95.861920000000012</v>
      </c>
    </row>
    <row r="10" spans="1:16" ht="60.75" thickBot="1" x14ac:dyDescent="0.3">
      <c r="A10" s="11"/>
      <c r="B10" s="12" t="s">
        <v>34</v>
      </c>
      <c r="C10" s="12" t="s">
        <v>26</v>
      </c>
      <c r="D10" s="12" t="s">
        <v>16</v>
      </c>
      <c r="E10" s="12" t="s">
        <v>35</v>
      </c>
      <c r="F10" s="13">
        <v>42211</v>
      </c>
      <c r="G10" s="16">
        <v>7281</v>
      </c>
      <c r="H10" s="13">
        <v>42220</v>
      </c>
      <c r="I10" s="16">
        <v>8445.9599999999991</v>
      </c>
      <c r="J10" s="12" t="s">
        <v>18</v>
      </c>
      <c r="K10" s="14">
        <v>9</v>
      </c>
      <c r="L10" s="14">
        <v>1.6</v>
      </c>
      <c r="M10" s="9">
        <f t="shared" si="0"/>
        <v>0</v>
      </c>
      <c r="N10" s="15">
        <v>0</v>
      </c>
      <c r="O10" s="9">
        <f t="shared" si="2"/>
        <v>116.49600000000001</v>
      </c>
      <c r="P10">
        <f t="shared" si="1"/>
        <v>116.49600000000001</v>
      </c>
    </row>
    <row r="11" spans="1:16" ht="75.75" thickBot="1" x14ac:dyDescent="0.3">
      <c r="A11" s="5"/>
      <c r="B11" s="6" t="s">
        <v>36</v>
      </c>
      <c r="C11" s="6" t="s">
        <v>26</v>
      </c>
      <c r="D11" s="6" t="s">
        <v>16</v>
      </c>
      <c r="E11" s="6" t="s">
        <v>37</v>
      </c>
      <c r="F11" s="7">
        <v>42211</v>
      </c>
      <c r="G11" s="8">
        <v>3051.39</v>
      </c>
      <c r="H11" s="7">
        <v>42222</v>
      </c>
      <c r="I11" s="8">
        <v>3539.61</v>
      </c>
      <c r="J11" s="6" t="s">
        <v>18</v>
      </c>
      <c r="K11" s="9">
        <v>11</v>
      </c>
      <c r="L11" s="9">
        <v>1.6</v>
      </c>
      <c r="M11" s="9">
        <f t="shared" si="0"/>
        <v>0</v>
      </c>
      <c r="N11" s="10">
        <v>0</v>
      </c>
      <c r="O11" s="9">
        <f t="shared" si="2"/>
        <v>48.822240000000001</v>
      </c>
      <c r="P11">
        <f t="shared" si="1"/>
        <v>48.822240000000001</v>
      </c>
    </row>
    <row r="12" spans="1:16" ht="60.75" thickBot="1" x14ac:dyDescent="0.3">
      <c r="A12" s="11"/>
      <c r="B12" s="12" t="s">
        <v>38</v>
      </c>
      <c r="C12" s="12" t="s">
        <v>26</v>
      </c>
      <c r="D12" s="12" t="s">
        <v>16</v>
      </c>
      <c r="E12" s="12" t="s">
        <v>39</v>
      </c>
      <c r="F12" s="13">
        <v>42214</v>
      </c>
      <c r="G12" s="16">
        <v>11364.28</v>
      </c>
      <c r="H12" s="13">
        <v>42220</v>
      </c>
      <c r="I12" s="16">
        <v>13182.57</v>
      </c>
      <c r="J12" s="12" t="s">
        <v>18</v>
      </c>
      <c r="K12" s="14">
        <v>6</v>
      </c>
      <c r="L12" s="14">
        <v>1.6</v>
      </c>
      <c r="M12" s="9">
        <f t="shared" si="0"/>
        <v>0</v>
      </c>
      <c r="N12" s="15">
        <v>0</v>
      </c>
      <c r="O12" s="9">
        <f t="shared" si="2"/>
        <v>181.82848000000001</v>
      </c>
      <c r="P12">
        <f t="shared" si="1"/>
        <v>181.82848000000001</v>
      </c>
    </row>
    <row r="13" spans="1:16" ht="45.75" thickBot="1" x14ac:dyDescent="0.3">
      <c r="A13" s="5"/>
      <c r="B13" s="6" t="s">
        <v>40</v>
      </c>
      <c r="C13" s="6" t="s">
        <v>26</v>
      </c>
      <c r="D13" s="6" t="s">
        <v>16</v>
      </c>
      <c r="E13" s="6" t="s">
        <v>41</v>
      </c>
      <c r="F13" s="7">
        <v>42214</v>
      </c>
      <c r="G13" s="8">
        <v>5091.92</v>
      </c>
      <c r="H13" s="7">
        <v>42219</v>
      </c>
      <c r="I13" s="8">
        <v>5906.62</v>
      </c>
      <c r="J13" s="6" t="s">
        <v>18</v>
      </c>
      <c r="K13" s="9">
        <v>5</v>
      </c>
      <c r="L13" s="9">
        <v>1.6</v>
      </c>
      <c r="M13" s="9">
        <f t="shared" si="0"/>
        <v>0</v>
      </c>
      <c r="N13" s="10">
        <v>0</v>
      </c>
      <c r="O13" s="9">
        <f t="shared" si="2"/>
        <v>81.47072</v>
      </c>
      <c r="P13">
        <f t="shared" si="1"/>
        <v>81.47072</v>
      </c>
    </row>
    <row r="14" spans="1:16" ht="60.75" thickBot="1" x14ac:dyDescent="0.3">
      <c r="A14" s="11"/>
      <c r="B14" s="12" t="s">
        <v>42</v>
      </c>
      <c r="C14" s="12" t="s">
        <v>15</v>
      </c>
      <c r="D14" s="12" t="s">
        <v>16</v>
      </c>
      <c r="E14" s="12" t="s">
        <v>43</v>
      </c>
      <c r="F14" s="13">
        <v>42230</v>
      </c>
      <c r="G14" s="16">
        <v>35130.1</v>
      </c>
      <c r="H14" s="13">
        <v>42242</v>
      </c>
      <c r="I14" s="16">
        <v>40750.92</v>
      </c>
      <c r="J14" s="12" t="s">
        <v>18</v>
      </c>
      <c r="K14" s="14">
        <v>12</v>
      </c>
      <c r="L14" s="14">
        <v>1.6</v>
      </c>
      <c r="M14" s="9">
        <f t="shared" si="0"/>
        <v>0</v>
      </c>
      <c r="N14" s="15">
        <v>0</v>
      </c>
      <c r="O14" s="9">
        <f t="shared" si="2"/>
        <v>562.08159999999998</v>
      </c>
      <c r="P14">
        <f t="shared" si="1"/>
        <v>562.08159999999998</v>
      </c>
    </row>
    <row r="15" spans="1:16" ht="90.75" thickBot="1" x14ac:dyDescent="0.3">
      <c r="A15" s="5"/>
      <c r="B15" s="6" t="s">
        <v>44</v>
      </c>
      <c r="C15" s="6" t="s">
        <v>26</v>
      </c>
      <c r="D15" s="6" t="s">
        <v>16</v>
      </c>
      <c r="E15" s="6" t="s">
        <v>45</v>
      </c>
      <c r="F15" s="7">
        <v>42215</v>
      </c>
      <c r="G15" s="8">
        <v>10772.22</v>
      </c>
      <c r="H15" s="7">
        <v>42233</v>
      </c>
      <c r="I15" s="8">
        <v>12166.35</v>
      </c>
      <c r="J15" s="6" t="s">
        <v>18</v>
      </c>
      <c r="K15" s="9">
        <v>18</v>
      </c>
      <c r="L15" s="9">
        <v>1.6</v>
      </c>
      <c r="M15" s="9">
        <f t="shared" si="0"/>
        <v>0</v>
      </c>
      <c r="N15" s="10">
        <v>0</v>
      </c>
      <c r="O15" s="9">
        <f t="shared" si="2"/>
        <v>172.35551999999998</v>
      </c>
      <c r="P15">
        <f t="shared" si="1"/>
        <v>172.35551999999998</v>
      </c>
    </row>
    <row r="16" spans="1:16" ht="75.75" thickBot="1" x14ac:dyDescent="0.3">
      <c r="A16" s="11"/>
      <c r="B16" s="12" t="s">
        <v>46</v>
      </c>
      <c r="C16" s="12" t="s">
        <v>26</v>
      </c>
      <c r="D16" s="12" t="s">
        <v>16</v>
      </c>
      <c r="E16" s="12" t="s">
        <v>47</v>
      </c>
      <c r="F16" s="13">
        <v>42215</v>
      </c>
      <c r="G16" s="16">
        <v>13258.59</v>
      </c>
      <c r="H16" s="13">
        <v>42219</v>
      </c>
      <c r="I16" s="16">
        <v>15379.97</v>
      </c>
      <c r="J16" s="12" t="s">
        <v>18</v>
      </c>
      <c r="K16" s="14">
        <v>4</v>
      </c>
      <c r="L16" s="14">
        <v>1.6</v>
      </c>
      <c r="M16" s="9">
        <f t="shared" si="0"/>
        <v>0</v>
      </c>
      <c r="N16" s="15">
        <v>0</v>
      </c>
      <c r="O16" s="9">
        <f t="shared" si="2"/>
        <v>212.13744000000003</v>
      </c>
      <c r="P16">
        <f t="shared" si="1"/>
        <v>212.13744000000003</v>
      </c>
    </row>
    <row r="17" spans="1:16" ht="45.75" thickBot="1" x14ac:dyDescent="0.3">
      <c r="A17" s="5"/>
      <c r="B17" s="6" t="s">
        <v>48</v>
      </c>
      <c r="C17" s="6" t="s">
        <v>26</v>
      </c>
      <c r="D17" s="6" t="s">
        <v>16</v>
      </c>
      <c r="E17" s="6" t="s">
        <v>49</v>
      </c>
      <c r="F17" s="7">
        <v>42217</v>
      </c>
      <c r="G17" s="8">
        <v>13545.51</v>
      </c>
      <c r="H17" s="7">
        <v>42226</v>
      </c>
      <c r="I17" s="8">
        <v>15712.79</v>
      </c>
      <c r="J17" s="6" t="s">
        <v>18</v>
      </c>
      <c r="K17" s="9">
        <v>9</v>
      </c>
      <c r="L17" s="9">
        <v>1.6</v>
      </c>
      <c r="M17" s="9">
        <f t="shared" si="0"/>
        <v>0</v>
      </c>
      <c r="N17" s="10">
        <v>0</v>
      </c>
      <c r="O17" s="9">
        <f t="shared" si="2"/>
        <v>216.72816000000003</v>
      </c>
      <c r="P17">
        <f t="shared" si="1"/>
        <v>216.72816000000003</v>
      </c>
    </row>
    <row r="18" spans="1:16" ht="60.75" thickBot="1" x14ac:dyDescent="0.3">
      <c r="A18" s="11"/>
      <c r="B18" s="12" t="s">
        <v>25</v>
      </c>
      <c r="C18" s="12" t="s">
        <v>26</v>
      </c>
      <c r="D18" s="12" t="s">
        <v>16</v>
      </c>
      <c r="E18" s="12" t="s">
        <v>50</v>
      </c>
      <c r="F18" s="13">
        <v>42217</v>
      </c>
      <c r="G18" s="16">
        <v>5732.75</v>
      </c>
      <c r="H18" s="13">
        <v>42230</v>
      </c>
      <c r="I18" s="16">
        <v>6649.99</v>
      </c>
      <c r="J18" s="12" t="s">
        <v>18</v>
      </c>
      <c r="K18" s="14">
        <v>13</v>
      </c>
      <c r="L18" s="14">
        <v>1.6</v>
      </c>
      <c r="M18" s="9">
        <f t="shared" si="0"/>
        <v>0</v>
      </c>
      <c r="N18" s="15">
        <v>0</v>
      </c>
      <c r="O18" s="9">
        <f t="shared" si="2"/>
        <v>91.72399999999999</v>
      </c>
      <c r="P18">
        <f t="shared" si="1"/>
        <v>91.72399999999999</v>
      </c>
    </row>
    <row r="19" spans="1:16" ht="60.75" thickBot="1" x14ac:dyDescent="0.3">
      <c r="A19" s="5"/>
      <c r="B19" s="6" t="s">
        <v>25</v>
      </c>
      <c r="C19" s="6" t="s">
        <v>26</v>
      </c>
      <c r="D19" s="6" t="s">
        <v>16</v>
      </c>
      <c r="E19" s="6" t="s">
        <v>51</v>
      </c>
      <c r="F19" s="7">
        <v>42217</v>
      </c>
      <c r="G19" s="8">
        <v>5732.74</v>
      </c>
      <c r="H19" s="7">
        <v>42237</v>
      </c>
      <c r="I19" s="8">
        <v>6649.98</v>
      </c>
      <c r="J19" s="6" t="s">
        <v>18</v>
      </c>
      <c r="K19" s="9">
        <v>20</v>
      </c>
      <c r="L19" s="9">
        <v>1.6</v>
      </c>
      <c r="M19" s="9">
        <f t="shared" si="0"/>
        <v>0</v>
      </c>
      <c r="N19" s="10">
        <v>0</v>
      </c>
      <c r="O19" s="9">
        <f t="shared" si="2"/>
        <v>91.723839999999996</v>
      </c>
      <c r="P19">
        <f t="shared" si="1"/>
        <v>91.723839999999996</v>
      </c>
    </row>
    <row r="20" spans="1:16" ht="60.75" thickBot="1" x14ac:dyDescent="0.3">
      <c r="A20" s="11"/>
      <c r="B20" s="12" t="s">
        <v>52</v>
      </c>
      <c r="C20" s="12" t="s">
        <v>26</v>
      </c>
      <c r="D20" s="12" t="s">
        <v>16</v>
      </c>
      <c r="E20" s="12" t="s">
        <v>53</v>
      </c>
      <c r="F20" s="13">
        <v>42218</v>
      </c>
      <c r="G20" s="16">
        <v>11844.82</v>
      </c>
      <c r="H20" s="13">
        <v>42220</v>
      </c>
      <c r="I20" s="16">
        <v>13739.99</v>
      </c>
      <c r="J20" s="12" t="s">
        <v>18</v>
      </c>
      <c r="K20" s="14">
        <v>2</v>
      </c>
      <c r="L20" s="14">
        <v>1.6</v>
      </c>
      <c r="M20" s="9">
        <f t="shared" si="0"/>
        <v>0</v>
      </c>
      <c r="N20" s="15">
        <v>0</v>
      </c>
      <c r="O20" s="9">
        <f t="shared" si="2"/>
        <v>189.51712000000001</v>
      </c>
      <c r="P20">
        <f t="shared" si="1"/>
        <v>189.51712000000001</v>
      </c>
    </row>
    <row r="21" spans="1:16" ht="60.75" thickBot="1" x14ac:dyDescent="0.3">
      <c r="A21" s="5"/>
      <c r="B21" s="6" t="s">
        <v>52</v>
      </c>
      <c r="C21" s="6" t="s">
        <v>26</v>
      </c>
      <c r="D21" s="6" t="s">
        <v>16</v>
      </c>
      <c r="E21" s="6" t="s">
        <v>53</v>
      </c>
      <c r="F21" s="7">
        <v>42218</v>
      </c>
      <c r="G21" s="8">
        <v>46982.68</v>
      </c>
      <c r="H21" s="7">
        <v>42220</v>
      </c>
      <c r="I21" s="8">
        <v>54499.91</v>
      </c>
      <c r="J21" s="6" t="s">
        <v>18</v>
      </c>
      <c r="K21" s="9">
        <v>2</v>
      </c>
      <c r="L21" s="9">
        <v>1.6</v>
      </c>
      <c r="M21" s="9">
        <f t="shared" si="0"/>
        <v>0</v>
      </c>
      <c r="N21" s="10">
        <v>0</v>
      </c>
      <c r="O21" s="9">
        <f t="shared" si="2"/>
        <v>751.72288000000003</v>
      </c>
      <c r="P21">
        <f t="shared" si="1"/>
        <v>751.72288000000003</v>
      </c>
    </row>
    <row r="22" spans="1:16" ht="45.75" thickBot="1" x14ac:dyDescent="0.3">
      <c r="A22" s="11"/>
      <c r="B22" s="12" t="s">
        <v>48</v>
      </c>
      <c r="C22" s="12" t="s">
        <v>26</v>
      </c>
      <c r="D22" s="12" t="s">
        <v>16</v>
      </c>
      <c r="E22" s="12" t="s">
        <v>54</v>
      </c>
      <c r="F22" s="13">
        <v>42223</v>
      </c>
      <c r="G22" s="16">
        <v>5818.96</v>
      </c>
      <c r="H22" s="13">
        <v>42227</v>
      </c>
      <c r="I22" s="16">
        <v>6749.99</v>
      </c>
      <c r="J22" s="12" t="s">
        <v>18</v>
      </c>
      <c r="K22" s="14">
        <v>4</v>
      </c>
      <c r="L22" s="14">
        <v>1.6</v>
      </c>
      <c r="M22" s="9">
        <f t="shared" si="0"/>
        <v>0</v>
      </c>
      <c r="N22" s="15">
        <v>0</v>
      </c>
      <c r="O22" s="9">
        <f t="shared" si="2"/>
        <v>93.103360000000009</v>
      </c>
      <c r="P22">
        <f t="shared" si="1"/>
        <v>93.103360000000009</v>
      </c>
    </row>
    <row r="23" spans="1:16" ht="45.75" thickBot="1" x14ac:dyDescent="0.3">
      <c r="A23" s="5"/>
      <c r="B23" s="6" t="s">
        <v>40</v>
      </c>
      <c r="C23" s="6" t="s">
        <v>26</v>
      </c>
      <c r="D23" s="6" t="s">
        <v>16</v>
      </c>
      <c r="E23" s="6" t="s">
        <v>55</v>
      </c>
      <c r="F23" s="7">
        <v>42223</v>
      </c>
      <c r="G23" s="8">
        <v>2909.49</v>
      </c>
      <c r="H23" s="7">
        <v>42235</v>
      </c>
      <c r="I23" s="8">
        <v>3375.01</v>
      </c>
      <c r="J23" s="6" t="s">
        <v>18</v>
      </c>
      <c r="K23" s="9">
        <v>12</v>
      </c>
      <c r="L23" s="9">
        <v>1.6</v>
      </c>
      <c r="M23" s="9">
        <f t="shared" si="0"/>
        <v>0</v>
      </c>
      <c r="N23" s="10">
        <v>0</v>
      </c>
      <c r="O23" s="9">
        <f t="shared" si="2"/>
        <v>46.551839999999999</v>
      </c>
      <c r="P23">
        <f t="shared" si="1"/>
        <v>46.551839999999999</v>
      </c>
    </row>
    <row r="24" spans="1:16" ht="60.75" thickBot="1" x14ac:dyDescent="0.3">
      <c r="A24" s="11"/>
      <c r="B24" s="12" t="s">
        <v>56</v>
      </c>
      <c r="C24" s="12" t="s">
        <v>26</v>
      </c>
      <c r="D24" s="12" t="s">
        <v>16</v>
      </c>
      <c r="E24" s="12" t="s">
        <v>57</v>
      </c>
      <c r="F24" s="13">
        <v>42225</v>
      </c>
      <c r="G24" s="16">
        <v>19810.330000000002</v>
      </c>
      <c r="H24" s="13">
        <v>42227</v>
      </c>
      <c r="I24" s="16">
        <v>20231.099999999999</v>
      </c>
      <c r="J24" s="12" t="s">
        <v>18</v>
      </c>
      <c r="K24" s="14">
        <v>2</v>
      </c>
      <c r="L24" s="14">
        <v>1.6</v>
      </c>
      <c r="M24" s="9">
        <f t="shared" si="0"/>
        <v>0</v>
      </c>
      <c r="N24" s="15">
        <v>0</v>
      </c>
      <c r="O24" s="9">
        <f t="shared" si="2"/>
        <v>316.96528000000006</v>
      </c>
      <c r="P24">
        <f t="shared" si="1"/>
        <v>316.96528000000006</v>
      </c>
    </row>
    <row r="25" spans="1:16" ht="60.75" thickBot="1" x14ac:dyDescent="0.3">
      <c r="A25" s="5"/>
      <c r="B25" s="6" t="s">
        <v>56</v>
      </c>
      <c r="C25" s="6" t="s">
        <v>26</v>
      </c>
      <c r="D25" s="6" t="s">
        <v>16</v>
      </c>
      <c r="E25" s="6" t="s">
        <v>57</v>
      </c>
      <c r="F25" s="7">
        <v>42225</v>
      </c>
      <c r="G25" s="8">
        <v>31137.87</v>
      </c>
      <c r="H25" s="7">
        <v>42227</v>
      </c>
      <c r="I25" s="8">
        <v>36119.93</v>
      </c>
      <c r="J25" s="6" t="s">
        <v>18</v>
      </c>
      <c r="K25" s="9">
        <v>2</v>
      </c>
      <c r="L25" s="9">
        <v>1.6</v>
      </c>
      <c r="M25" s="9">
        <f t="shared" si="0"/>
        <v>0</v>
      </c>
      <c r="N25" s="10">
        <v>0</v>
      </c>
      <c r="O25" s="9">
        <f t="shared" si="2"/>
        <v>498.20592000000005</v>
      </c>
      <c r="P25">
        <f t="shared" si="1"/>
        <v>498.20592000000005</v>
      </c>
    </row>
    <row r="26" spans="1:16" ht="75.75" thickBot="1" x14ac:dyDescent="0.3">
      <c r="A26" s="11"/>
      <c r="B26" s="12" t="s">
        <v>58</v>
      </c>
      <c r="C26" s="12" t="s">
        <v>26</v>
      </c>
      <c r="D26" s="12" t="s">
        <v>16</v>
      </c>
      <c r="E26" s="12" t="s">
        <v>59</v>
      </c>
      <c r="F26" s="13">
        <v>42225</v>
      </c>
      <c r="G26" s="16">
        <v>61036.89</v>
      </c>
      <c r="H26" s="13">
        <v>42229</v>
      </c>
      <c r="I26" s="16">
        <v>70802.789999999994</v>
      </c>
      <c r="J26" s="12" t="s">
        <v>18</v>
      </c>
      <c r="K26" s="14">
        <v>4</v>
      </c>
      <c r="L26" s="14">
        <v>1.6</v>
      </c>
      <c r="M26" s="9">
        <f t="shared" si="0"/>
        <v>0</v>
      </c>
      <c r="N26" s="15">
        <v>0</v>
      </c>
      <c r="O26" s="9">
        <f t="shared" si="2"/>
        <v>976.59023999999999</v>
      </c>
      <c r="P26">
        <f t="shared" si="1"/>
        <v>976.59023999999999</v>
      </c>
    </row>
    <row r="27" spans="1:16" ht="75.75" thickBot="1" x14ac:dyDescent="0.3">
      <c r="A27" s="5"/>
      <c r="B27" s="6" t="s">
        <v>40</v>
      </c>
      <c r="C27" s="6" t="s">
        <v>26</v>
      </c>
      <c r="D27" s="6" t="s">
        <v>16</v>
      </c>
      <c r="E27" s="6" t="s">
        <v>60</v>
      </c>
      <c r="F27" s="7">
        <v>42225</v>
      </c>
      <c r="G27" s="8">
        <v>3328.98</v>
      </c>
      <c r="H27" s="7">
        <v>42241</v>
      </c>
      <c r="I27" s="8">
        <v>3861.62</v>
      </c>
      <c r="J27" s="6" t="s">
        <v>18</v>
      </c>
      <c r="K27" s="9">
        <v>16</v>
      </c>
      <c r="L27" s="9">
        <v>1.6</v>
      </c>
      <c r="M27" s="9">
        <f t="shared" si="0"/>
        <v>0</v>
      </c>
      <c r="N27" s="10">
        <v>0</v>
      </c>
      <c r="O27" s="9">
        <f t="shared" si="2"/>
        <v>53.263680000000001</v>
      </c>
      <c r="P27">
        <f t="shared" si="1"/>
        <v>53.263680000000001</v>
      </c>
    </row>
    <row r="28" spans="1:16" ht="45.75" thickBot="1" x14ac:dyDescent="0.3">
      <c r="A28" s="11"/>
      <c r="B28" s="12" t="s">
        <v>61</v>
      </c>
      <c r="C28" s="12" t="s">
        <v>26</v>
      </c>
      <c r="D28" s="12" t="s">
        <v>16</v>
      </c>
      <c r="E28" s="12" t="s">
        <v>62</v>
      </c>
      <c r="F28" s="13">
        <v>42225</v>
      </c>
      <c r="G28" s="16">
        <v>4576.3100000000004</v>
      </c>
      <c r="H28" s="13">
        <v>42240</v>
      </c>
      <c r="I28" s="16">
        <v>5308.52</v>
      </c>
      <c r="J28" s="12" t="s">
        <v>18</v>
      </c>
      <c r="K28" s="14">
        <v>15</v>
      </c>
      <c r="L28" s="14">
        <v>1.6</v>
      </c>
      <c r="M28" s="9">
        <f t="shared" si="0"/>
        <v>0</v>
      </c>
      <c r="N28" s="15">
        <v>0</v>
      </c>
      <c r="O28" s="9">
        <f t="shared" si="2"/>
        <v>73.220960000000019</v>
      </c>
      <c r="P28">
        <f t="shared" si="1"/>
        <v>73.220960000000019</v>
      </c>
    </row>
    <row r="29" spans="1:16" ht="60.75" thickBot="1" x14ac:dyDescent="0.3">
      <c r="A29" s="5"/>
      <c r="B29" s="6" t="s">
        <v>52</v>
      </c>
      <c r="C29" s="6" t="s">
        <v>26</v>
      </c>
      <c r="D29" s="6" t="s">
        <v>16</v>
      </c>
      <c r="E29" s="6" t="s">
        <v>63</v>
      </c>
      <c r="F29" s="7">
        <v>42225</v>
      </c>
      <c r="G29" s="8">
        <v>23706.86</v>
      </c>
      <c r="H29" s="7">
        <v>42227</v>
      </c>
      <c r="I29" s="8">
        <v>27499.96</v>
      </c>
      <c r="J29" s="6" t="s">
        <v>18</v>
      </c>
      <c r="K29" s="9">
        <v>2</v>
      </c>
      <c r="L29" s="9">
        <v>1.6</v>
      </c>
      <c r="M29" s="9">
        <f t="shared" si="0"/>
        <v>0</v>
      </c>
      <c r="N29" s="10">
        <v>0</v>
      </c>
      <c r="O29" s="9">
        <f t="shared" si="2"/>
        <v>379.30976000000004</v>
      </c>
      <c r="P29">
        <f t="shared" si="1"/>
        <v>379.30976000000004</v>
      </c>
    </row>
    <row r="30" spans="1:16" ht="75.75" thickBot="1" x14ac:dyDescent="0.3">
      <c r="A30" s="11"/>
      <c r="B30" s="12" t="s">
        <v>40</v>
      </c>
      <c r="C30" s="12" t="s">
        <v>26</v>
      </c>
      <c r="D30" s="12" t="s">
        <v>16</v>
      </c>
      <c r="E30" s="12" t="s">
        <v>60</v>
      </c>
      <c r="F30" s="13">
        <v>42225</v>
      </c>
      <c r="G30" s="16">
        <v>1181.04</v>
      </c>
      <c r="H30" s="13">
        <v>42241</v>
      </c>
      <c r="I30" s="16">
        <v>1370.01</v>
      </c>
      <c r="J30" s="12" t="s">
        <v>18</v>
      </c>
      <c r="K30" s="14">
        <v>16</v>
      </c>
      <c r="L30" s="14">
        <v>1.6</v>
      </c>
      <c r="M30" s="9">
        <f t="shared" si="0"/>
        <v>0</v>
      </c>
      <c r="N30" s="15">
        <v>0</v>
      </c>
      <c r="O30" s="9">
        <f t="shared" si="2"/>
        <v>18.896640000000001</v>
      </c>
      <c r="P30">
        <f t="shared" si="1"/>
        <v>18.896640000000001</v>
      </c>
    </row>
    <row r="31" spans="1:16" ht="90.75" thickBot="1" x14ac:dyDescent="0.3">
      <c r="A31" s="5"/>
      <c r="B31" s="6" t="s">
        <v>64</v>
      </c>
      <c r="C31" s="6" t="s">
        <v>26</v>
      </c>
      <c r="D31" s="6" t="s">
        <v>16</v>
      </c>
      <c r="E31" s="6" t="s">
        <v>65</v>
      </c>
      <c r="F31" s="7">
        <v>42228</v>
      </c>
      <c r="G31" s="8">
        <v>4896.5600000000004</v>
      </c>
      <c r="H31" s="7">
        <v>42236</v>
      </c>
      <c r="I31" s="8">
        <v>5680.01</v>
      </c>
      <c r="J31" s="6" t="s">
        <v>18</v>
      </c>
      <c r="K31" s="9">
        <v>8</v>
      </c>
      <c r="L31" s="9">
        <v>1.6</v>
      </c>
      <c r="M31" s="9">
        <f t="shared" si="0"/>
        <v>0</v>
      </c>
      <c r="N31" s="10">
        <v>0</v>
      </c>
      <c r="O31" s="9">
        <f t="shared" si="2"/>
        <v>78.344960000000015</v>
      </c>
      <c r="P31">
        <f t="shared" si="1"/>
        <v>78.344960000000015</v>
      </c>
    </row>
    <row r="32" spans="1:16" ht="45.75" thickBot="1" x14ac:dyDescent="0.3">
      <c r="A32" s="11"/>
      <c r="B32" s="12" t="s">
        <v>66</v>
      </c>
      <c r="C32" s="12" t="s">
        <v>67</v>
      </c>
      <c r="D32" s="12" t="s">
        <v>16</v>
      </c>
      <c r="E32" s="12" t="s">
        <v>68</v>
      </c>
      <c r="F32" s="13">
        <v>42218</v>
      </c>
      <c r="G32" s="16">
        <v>10331.9</v>
      </c>
      <c r="H32" s="13">
        <v>42219</v>
      </c>
      <c r="I32" s="16">
        <v>11985</v>
      </c>
      <c r="J32" s="12" t="s">
        <v>18</v>
      </c>
      <c r="K32" s="14">
        <v>1</v>
      </c>
      <c r="L32" s="14">
        <v>1.6</v>
      </c>
      <c r="M32" s="9">
        <f t="shared" si="0"/>
        <v>0</v>
      </c>
      <c r="N32" s="15">
        <v>0</v>
      </c>
      <c r="O32" s="9">
        <f t="shared" si="2"/>
        <v>165.31040000000002</v>
      </c>
      <c r="P32">
        <f t="shared" si="1"/>
        <v>165.31040000000002</v>
      </c>
    </row>
    <row r="33" spans="1:16" ht="75.75" thickBot="1" x14ac:dyDescent="0.3">
      <c r="A33" s="5"/>
      <c r="B33" s="6" t="s">
        <v>69</v>
      </c>
      <c r="C33" s="6" t="s">
        <v>15</v>
      </c>
      <c r="D33" s="6" t="s">
        <v>16</v>
      </c>
      <c r="E33" s="6" t="s">
        <v>70</v>
      </c>
      <c r="F33" s="7">
        <v>42243</v>
      </c>
      <c r="G33" s="8">
        <v>13215</v>
      </c>
      <c r="H33" s="7">
        <v>42247</v>
      </c>
      <c r="I33" s="8">
        <v>15329.4</v>
      </c>
      <c r="J33" s="6" t="s">
        <v>18</v>
      </c>
      <c r="K33" s="9">
        <v>4</v>
      </c>
      <c r="L33" s="9">
        <v>1.6</v>
      </c>
      <c r="M33" s="9">
        <f t="shared" si="0"/>
        <v>0</v>
      </c>
      <c r="N33" s="10">
        <v>0</v>
      </c>
      <c r="O33" s="9">
        <f t="shared" si="2"/>
        <v>211.44</v>
      </c>
      <c r="P33">
        <f t="shared" si="1"/>
        <v>211.44</v>
      </c>
    </row>
    <row r="34" spans="1:16" ht="105.75" thickBot="1" x14ac:dyDescent="0.3">
      <c r="A34" s="11"/>
      <c r="B34" s="12" t="s">
        <v>46</v>
      </c>
      <c r="C34" s="12" t="s">
        <v>26</v>
      </c>
      <c r="D34" s="12" t="s">
        <v>16</v>
      </c>
      <c r="E34" s="12" t="s">
        <v>71</v>
      </c>
      <c r="F34" s="13">
        <v>42228</v>
      </c>
      <c r="G34" s="16">
        <v>7452.54</v>
      </c>
      <c r="H34" s="13">
        <v>42233</v>
      </c>
      <c r="I34" s="16">
        <v>8644.9500000000007</v>
      </c>
      <c r="J34" s="12" t="s">
        <v>18</v>
      </c>
      <c r="K34" s="14">
        <v>5</v>
      </c>
      <c r="L34" s="14">
        <v>1.6</v>
      </c>
      <c r="M34" s="9">
        <f t="shared" si="0"/>
        <v>0</v>
      </c>
      <c r="N34" s="15">
        <v>0</v>
      </c>
      <c r="O34" s="9">
        <f t="shared" si="2"/>
        <v>119.24064</v>
      </c>
      <c r="P34">
        <f t="shared" si="1"/>
        <v>119.24064</v>
      </c>
    </row>
    <row r="35" spans="1:16" ht="105.75" thickBot="1" x14ac:dyDescent="0.3">
      <c r="A35" s="5"/>
      <c r="B35" s="6" t="s">
        <v>46</v>
      </c>
      <c r="C35" s="6" t="s">
        <v>26</v>
      </c>
      <c r="D35" s="6" t="s">
        <v>16</v>
      </c>
      <c r="E35" s="6" t="s">
        <v>71</v>
      </c>
      <c r="F35" s="7">
        <v>42228</v>
      </c>
      <c r="G35" s="8">
        <v>3160.5</v>
      </c>
      <c r="H35" s="7">
        <v>42233</v>
      </c>
      <c r="I35" s="8">
        <v>3666.18</v>
      </c>
      <c r="J35" s="6" t="s">
        <v>18</v>
      </c>
      <c r="K35" s="9">
        <v>5</v>
      </c>
      <c r="L35" s="9">
        <v>1.6</v>
      </c>
      <c r="M35" s="9">
        <f t="shared" si="0"/>
        <v>0</v>
      </c>
      <c r="N35" s="10">
        <v>0</v>
      </c>
      <c r="O35" s="9">
        <f t="shared" si="2"/>
        <v>50.568000000000005</v>
      </c>
      <c r="P35">
        <f t="shared" si="1"/>
        <v>50.568000000000005</v>
      </c>
    </row>
    <row r="36" spans="1:16" ht="105.75" thickBot="1" x14ac:dyDescent="0.3">
      <c r="A36" s="11"/>
      <c r="B36" s="12" t="s">
        <v>46</v>
      </c>
      <c r="C36" s="12" t="s">
        <v>26</v>
      </c>
      <c r="D36" s="12" t="s">
        <v>16</v>
      </c>
      <c r="E36" s="12" t="s">
        <v>71</v>
      </c>
      <c r="F36" s="13">
        <v>42228</v>
      </c>
      <c r="G36" s="16">
        <v>8025.83</v>
      </c>
      <c r="H36" s="13">
        <v>42233</v>
      </c>
      <c r="I36" s="16">
        <v>9309.9699999999993</v>
      </c>
      <c r="J36" s="12" t="s">
        <v>18</v>
      </c>
      <c r="K36" s="14">
        <v>5</v>
      </c>
      <c r="L36" s="14">
        <v>1.6</v>
      </c>
      <c r="M36" s="9">
        <f t="shared" si="0"/>
        <v>0</v>
      </c>
      <c r="N36" s="15">
        <v>0</v>
      </c>
      <c r="O36" s="9">
        <f t="shared" si="2"/>
        <v>128.41328000000001</v>
      </c>
      <c r="P36">
        <f t="shared" si="1"/>
        <v>128.41328000000001</v>
      </c>
    </row>
    <row r="37" spans="1:16" ht="90.75" thickBot="1" x14ac:dyDescent="0.3">
      <c r="A37" s="5"/>
      <c r="B37" s="6" t="s">
        <v>56</v>
      </c>
      <c r="C37" s="6" t="s">
        <v>26</v>
      </c>
      <c r="D37" s="6" t="s">
        <v>16</v>
      </c>
      <c r="E37" s="6" t="s">
        <v>72</v>
      </c>
      <c r="F37" s="7">
        <v>42229</v>
      </c>
      <c r="G37" s="8">
        <v>29469.77</v>
      </c>
      <c r="H37" s="7">
        <v>42234</v>
      </c>
      <c r="I37" s="8">
        <v>2748.88</v>
      </c>
      <c r="J37" s="6" t="s">
        <v>18</v>
      </c>
      <c r="K37" s="9">
        <v>5</v>
      </c>
      <c r="L37" s="9">
        <v>1.6</v>
      </c>
      <c r="M37" s="9">
        <f t="shared" si="0"/>
        <v>0</v>
      </c>
      <c r="N37" s="10">
        <v>0</v>
      </c>
      <c r="O37" s="9">
        <f t="shared" si="2"/>
        <v>471.51632000000006</v>
      </c>
      <c r="P37">
        <f t="shared" si="1"/>
        <v>471.51632000000006</v>
      </c>
    </row>
    <row r="38" spans="1:16" ht="90.75" thickBot="1" x14ac:dyDescent="0.3">
      <c r="A38" s="11"/>
      <c r="B38" s="12" t="s">
        <v>56</v>
      </c>
      <c r="C38" s="12" t="s">
        <v>26</v>
      </c>
      <c r="D38" s="12" t="s">
        <v>16</v>
      </c>
      <c r="E38" s="12" t="s">
        <v>72</v>
      </c>
      <c r="F38" s="13">
        <v>42229</v>
      </c>
      <c r="G38" s="16">
        <v>27607.78</v>
      </c>
      <c r="H38" s="13">
        <v>42234</v>
      </c>
      <c r="I38" s="16">
        <v>32025.02</v>
      </c>
      <c r="J38" s="12" t="s">
        <v>18</v>
      </c>
      <c r="K38" s="14">
        <v>5</v>
      </c>
      <c r="L38" s="14">
        <v>1.6</v>
      </c>
      <c r="M38" s="9">
        <f t="shared" si="0"/>
        <v>0</v>
      </c>
      <c r="N38" s="15">
        <v>0</v>
      </c>
      <c r="O38" s="9">
        <f t="shared" si="2"/>
        <v>441.72448000000003</v>
      </c>
      <c r="P38">
        <f t="shared" si="1"/>
        <v>441.72448000000003</v>
      </c>
    </row>
    <row r="39" spans="1:16" ht="90.75" thickBot="1" x14ac:dyDescent="0.3">
      <c r="A39" s="5"/>
      <c r="B39" s="6" t="s">
        <v>56</v>
      </c>
      <c r="C39" s="6" t="s">
        <v>26</v>
      </c>
      <c r="D39" s="6" t="s">
        <v>16</v>
      </c>
      <c r="E39" s="6" t="s">
        <v>72</v>
      </c>
      <c r="F39" s="7">
        <v>42229</v>
      </c>
      <c r="G39" s="8">
        <v>29816.7</v>
      </c>
      <c r="H39" s="7">
        <v>42234</v>
      </c>
      <c r="I39" s="8">
        <v>34587.370000000003</v>
      </c>
      <c r="J39" s="6" t="s">
        <v>18</v>
      </c>
      <c r="K39" s="9">
        <v>5</v>
      </c>
      <c r="L39" s="9">
        <v>1.6</v>
      </c>
      <c r="M39" s="9">
        <f t="shared" si="0"/>
        <v>0</v>
      </c>
      <c r="N39" s="10">
        <v>0</v>
      </c>
      <c r="O39" s="9">
        <f t="shared" si="2"/>
        <v>477.06720000000001</v>
      </c>
      <c r="P39">
        <f t="shared" si="1"/>
        <v>477.06720000000001</v>
      </c>
    </row>
    <row r="40" spans="1:16" ht="60.75" thickBot="1" x14ac:dyDescent="0.3">
      <c r="A40" s="11"/>
      <c r="B40" s="12" t="s">
        <v>73</v>
      </c>
      <c r="C40" s="12" t="s">
        <v>20</v>
      </c>
      <c r="D40" s="12" t="s">
        <v>16</v>
      </c>
      <c r="E40" s="12" t="s">
        <v>74</v>
      </c>
      <c r="F40" s="13">
        <v>42215</v>
      </c>
      <c r="G40" s="16">
        <v>5732.71</v>
      </c>
      <c r="H40" s="13">
        <v>42223</v>
      </c>
      <c r="I40" s="16">
        <v>6649.93</v>
      </c>
      <c r="J40" s="12" t="s">
        <v>18</v>
      </c>
      <c r="K40" s="14">
        <v>8</v>
      </c>
      <c r="L40" s="14">
        <v>1.6</v>
      </c>
      <c r="M40" s="9">
        <f t="shared" si="0"/>
        <v>0</v>
      </c>
      <c r="N40" s="15">
        <v>0</v>
      </c>
      <c r="O40" s="9">
        <f t="shared" si="2"/>
        <v>91.723360000000014</v>
      </c>
      <c r="P40">
        <f t="shared" si="1"/>
        <v>91.723360000000014</v>
      </c>
    </row>
    <row r="41" spans="1:16" ht="60.75" thickBot="1" x14ac:dyDescent="0.3">
      <c r="A41" s="5"/>
      <c r="B41" s="6" t="s">
        <v>73</v>
      </c>
      <c r="C41" s="6" t="s">
        <v>20</v>
      </c>
      <c r="D41" s="6" t="s">
        <v>16</v>
      </c>
      <c r="E41" s="6" t="s">
        <v>75</v>
      </c>
      <c r="F41" s="7">
        <v>42215</v>
      </c>
      <c r="G41" s="8">
        <v>4457.1000000000004</v>
      </c>
      <c r="H41" s="7">
        <v>42220</v>
      </c>
      <c r="I41" s="8">
        <v>5170.24</v>
      </c>
      <c r="J41" s="6" t="s">
        <v>18</v>
      </c>
      <c r="K41" s="9">
        <v>5</v>
      </c>
      <c r="L41" s="9">
        <v>1.6</v>
      </c>
      <c r="M41" s="9">
        <f t="shared" si="0"/>
        <v>0</v>
      </c>
      <c r="N41" s="10">
        <v>0</v>
      </c>
      <c r="O41" s="9">
        <f t="shared" si="2"/>
        <v>71.313600000000008</v>
      </c>
      <c r="P41">
        <f t="shared" si="1"/>
        <v>71.313600000000008</v>
      </c>
    </row>
    <row r="42" spans="1:16" ht="75.75" thickBot="1" x14ac:dyDescent="0.3">
      <c r="A42" s="11"/>
      <c r="B42" s="12" t="s">
        <v>58</v>
      </c>
      <c r="C42" s="12" t="s">
        <v>26</v>
      </c>
      <c r="D42" s="12" t="s">
        <v>16</v>
      </c>
      <c r="E42" s="12" t="s">
        <v>59</v>
      </c>
      <c r="F42" s="13">
        <v>42230</v>
      </c>
      <c r="G42" s="16">
        <v>5401.72</v>
      </c>
      <c r="H42" s="13">
        <v>42229</v>
      </c>
      <c r="I42" s="16">
        <v>6266</v>
      </c>
      <c r="J42" s="12" t="s">
        <v>18</v>
      </c>
      <c r="K42" s="14">
        <v>0</v>
      </c>
      <c r="L42" s="14">
        <v>1.6</v>
      </c>
      <c r="M42" s="9">
        <f t="shared" si="0"/>
        <v>0</v>
      </c>
      <c r="N42" s="15">
        <v>0</v>
      </c>
      <c r="O42" s="9">
        <f t="shared" si="2"/>
        <v>86.427520000000001</v>
      </c>
      <c r="P42">
        <f t="shared" si="1"/>
        <v>86.427520000000001</v>
      </c>
    </row>
    <row r="43" spans="1:16" ht="105.75" thickBot="1" x14ac:dyDescent="0.3">
      <c r="A43" s="5"/>
      <c r="B43" s="6" t="s">
        <v>46</v>
      </c>
      <c r="C43" s="6" t="s">
        <v>26</v>
      </c>
      <c r="D43" s="6" t="s">
        <v>16</v>
      </c>
      <c r="E43" s="6" t="s">
        <v>71</v>
      </c>
      <c r="F43" s="7">
        <v>42230</v>
      </c>
      <c r="G43" s="8">
        <v>6442.25</v>
      </c>
      <c r="H43" s="7">
        <v>42233</v>
      </c>
      <c r="I43" s="8">
        <v>7473.01</v>
      </c>
      <c r="J43" s="6" t="s">
        <v>18</v>
      </c>
      <c r="K43" s="9">
        <v>3</v>
      </c>
      <c r="L43" s="9">
        <v>1.6</v>
      </c>
      <c r="M43" s="9">
        <f t="shared" si="0"/>
        <v>0</v>
      </c>
      <c r="N43" s="10">
        <v>0</v>
      </c>
      <c r="O43" s="9">
        <f t="shared" si="2"/>
        <v>103.07600000000001</v>
      </c>
      <c r="P43">
        <f t="shared" si="1"/>
        <v>103.07600000000001</v>
      </c>
    </row>
    <row r="44" spans="1:16" ht="60.75" thickBot="1" x14ac:dyDescent="0.3">
      <c r="A44" s="11"/>
      <c r="B44" s="12" t="s">
        <v>28</v>
      </c>
      <c r="C44" s="12" t="s">
        <v>15</v>
      </c>
      <c r="D44" s="12" t="s">
        <v>16</v>
      </c>
      <c r="E44" s="12" t="s">
        <v>76</v>
      </c>
      <c r="F44" s="13">
        <v>42245</v>
      </c>
      <c r="G44" s="16">
        <v>2907.29</v>
      </c>
      <c r="H44" s="13">
        <v>42247</v>
      </c>
      <c r="I44" s="16">
        <v>3372.46</v>
      </c>
      <c r="J44" s="12" t="s">
        <v>18</v>
      </c>
      <c r="K44" s="14">
        <v>2</v>
      </c>
      <c r="L44" s="14">
        <v>1.6</v>
      </c>
      <c r="M44" s="9">
        <f t="shared" si="0"/>
        <v>0</v>
      </c>
      <c r="N44" s="15">
        <v>0</v>
      </c>
      <c r="O44" s="9">
        <f t="shared" si="2"/>
        <v>46.516639999999995</v>
      </c>
      <c r="P44">
        <f t="shared" si="1"/>
        <v>46.516639999999995</v>
      </c>
    </row>
    <row r="45" spans="1:16" ht="60.75" thickBot="1" x14ac:dyDescent="0.3">
      <c r="A45" s="5"/>
      <c r="B45" s="6" t="s">
        <v>38</v>
      </c>
      <c r="C45" s="6" t="s">
        <v>26</v>
      </c>
      <c r="D45" s="6" t="s">
        <v>16</v>
      </c>
      <c r="E45" s="6" t="s">
        <v>77</v>
      </c>
      <c r="F45" s="7">
        <v>42230</v>
      </c>
      <c r="G45" s="8">
        <v>10101.58</v>
      </c>
      <c r="H45" s="7">
        <v>42237</v>
      </c>
      <c r="I45" s="8">
        <v>11717.83</v>
      </c>
      <c r="J45" s="6" t="s">
        <v>18</v>
      </c>
      <c r="K45" s="9">
        <v>7</v>
      </c>
      <c r="L45" s="9">
        <v>1.6</v>
      </c>
      <c r="M45" s="9">
        <f t="shared" si="0"/>
        <v>0</v>
      </c>
      <c r="N45" s="10">
        <v>0</v>
      </c>
      <c r="O45" s="9">
        <f t="shared" si="2"/>
        <v>161.62528</v>
      </c>
      <c r="P45">
        <f t="shared" si="1"/>
        <v>161.62528</v>
      </c>
    </row>
    <row r="46" spans="1:16" ht="75.75" thickBot="1" x14ac:dyDescent="0.3">
      <c r="A46" s="11"/>
      <c r="B46" s="12" t="s">
        <v>36</v>
      </c>
      <c r="C46" s="12" t="s">
        <v>26</v>
      </c>
      <c r="D46" s="12" t="s">
        <v>16</v>
      </c>
      <c r="E46" s="12" t="s">
        <v>78</v>
      </c>
      <c r="F46" s="13">
        <v>42231</v>
      </c>
      <c r="G46" s="16">
        <v>2746.07</v>
      </c>
      <c r="H46" s="13">
        <v>42243</v>
      </c>
      <c r="I46" s="16">
        <v>3185.44</v>
      </c>
      <c r="J46" s="12" t="s">
        <v>18</v>
      </c>
      <c r="K46" s="14">
        <v>12</v>
      </c>
      <c r="L46" s="14">
        <v>1.6</v>
      </c>
      <c r="M46" s="9">
        <f t="shared" si="0"/>
        <v>0</v>
      </c>
      <c r="N46" s="15">
        <v>0</v>
      </c>
      <c r="O46" s="9">
        <f t="shared" si="2"/>
        <v>43.937120000000007</v>
      </c>
      <c r="P46">
        <f t="shared" si="1"/>
        <v>43.937120000000007</v>
      </c>
    </row>
    <row r="47" spans="1:16" ht="75.75" thickBot="1" x14ac:dyDescent="0.3">
      <c r="A47" s="5"/>
      <c r="B47" s="6" t="s">
        <v>58</v>
      </c>
      <c r="C47" s="6" t="s">
        <v>26</v>
      </c>
      <c r="D47" s="6" t="s">
        <v>16</v>
      </c>
      <c r="E47" s="6" t="s">
        <v>59</v>
      </c>
      <c r="F47" s="7">
        <v>42231</v>
      </c>
      <c r="G47" s="8">
        <v>63620.68</v>
      </c>
      <c r="H47" s="7">
        <v>42229</v>
      </c>
      <c r="I47" s="8">
        <v>73799.990000000005</v>
      </c>
      <c r="J47" s="6" t="s">
        <v>18</v>
      </c>
      <c r="K47" s="9">
        <v>0</v>
      </c>
      <c r="L47" s="9">
        <v>1.6</v>
      </c>
      <c r="M47" s="9">
        <f t="shared" si="0"/>
        <v>0</v>
      </c>
      <c r="N47" s="10">
        <v>0</v>
      </c>
      <c r="O47" s="9">
        <f t="shared" si="2"/>
        <v>1017.93088</v>
      </c>
      <c r="P47">
        <f t="shared" si="1"/>
        <v>1017.93088</v>
      </c>
    </row>
    <row r="48" spans="1:16" ht="60.75" thickBot="1" x14ac:dyDescent="0.3">
      <c r="A48" s="11"/>
      <c r="B48" s="12" t="s">
        <v>48</v>
      </c>
      <c r="C48" s="12" t="s">
        <v>26</v>
      </c>
      <c r="D48" s="12" t="s">
        <v>16</v>
      </c>
      <c r="E48" s="12" t="s">
        <v>79</v>
      </c>
      <c r="F48" s="13">
        <v>42231</v>
      </c>
      <c r="G48" s="16">
        <v>12125.68</v>
      </c>
      <c r="H48" s="13">
        <v>42234</v>
      </c>
      <c r="I48" s="16">
        <v>14065.79</v>
      </c>
      <c r="J48" s="12" t="s">
        <v>18</v>
      </c>
      <c r="K48" s="14">
        <v>3</v>
      </c>
      <c r="L48" s="14">
        <v>1.6</v>
      </c>
      <c r="M48" s="9">
        <f t="shared" si="0"/>
        <v>0</v>
      </c>
      <c r="N48" s="15">
        <v>0</v>
      </c>
      <c r="O48" s="9">
        <f t="shared" si="2"/>
        <v>194.01087999999999</v>
      </c>
      <c r="P48">
        <f t="shared" si="1"/>
        <v>194.01087999999999</v>
      </c>
    </row>
    <row r="49" spans="1:16" ht="60.75" thickBot="1" x14ac:dyDescent="0.3">
      <c r="A49" s="5"/>
      <c r="B49" s="6" t="s">
        <v>48</v>
      </c>
      <c r="C49" s="6" t="s">
        <v>26</v>
      </c>
      <c r="D49" s="6" t="s">
        <v>16</v>
      </c>
      <c r="E49" s="6" t="s">
        <v>80</v>
      </c>
      <c r="F49" s="7">
        <v>42231</v>
      </c>
      <c r="G49" s="8">
        <v>8876.74</v>
      </c>
      <c r="H49" s="7">
        <v>42236</v>
      </c>
      <c r="I49" s="8">
        <v>10297.02</v>
      </c>
      <c r="J49" s="6" t="s">
        <v>18</v>
      </c>
      <c r="K49" s="9">
        <v>5</v>
      </c>
      <c r="L49" s="9">
        <v>1.6</v>
      </c>
      <c r="M49" s="9">
        <f t="shared" si="0"/>
        <v>0</v>
      </c>
      <c r="N49" s="10">
        <v>0</v>
      </c>
      <c r="O49" s="9">
        <f t="shared" si="2"/>
        <v>142.02784</v>
      </c>
      <c r="P49">
        <f t="shared" si="1"/>
        <v>142.02784</v>
      </c>
    </row>
    <row r="50" spans="1:16" ht="75.75" thickBot="1" x14ac:dyDescent="0.3">
      <c r="A50" s="11"/>
      <c r="B50" s="12" t="s">
        <v>81</v>
      </c>
      <c r="C50" s="12" t="s">
        <v>26</v>
      </c>
      <c r="D50" s="12" t="s">
        <v>16</v>
      </c>
      <c r="E50" s="12" t="s">
        <v>82</v>
      </c>
      <c r="F50" s="13">
        <v>42231</v>
      </c>
      <c r="G50" s="16">
        <v>8318.9500000000007</v>
      </c>
      <c r="H50" s="13">
        <v>42240</v>
      </c>
      <c r="I50" s="16">
        <v>9649.98</v>
      </c>
      <c r="J50" s="12" t="s">
        <v>18</v>
      </c>
      <c r="K50" s="14">
        <v>9</v>
      </c>
      <c r="L50" s="14">
        <v>1.6</v>
      </c>
      <c r="M50" s="9">
        <f t="shared" si="0"/>
        <v>0</v>
      </c>
      <c r="N50" s="15">
        <v>0</v>
      </c>
      <c r="O50" s="9">
        <f t="shared" si="2"/>
        <v>133.10320000000002</v>
      </c>
      <c r="P50">
        <f t="shared" si="1"/>
        <v>133.10320000000002</v>
      </c>
    </row>
    <row r="51" spans="1:16" ht="75.75" thickBot="1" x14ac:dyDescent="0.3">
      <c r="A51" s="5"/>
      <c r="B51" s="6" t="s">
        <v>81</v>
      </c>
      <c r="C51" s="6" t="s">
        <v>26</v>
      </c>
      <c r="D51" s="6" t="s">
        <v>16</v>
      </c>
      <c r="E51" s="6" t="s">
        <v>82</v>
      </c>
      <c r="F51" s="7">
        <v>42231</v>
      </c>
      <c r="G51" s="8">
        <v>8025.84</v>
      </c>
      <c r="H51" s="7">
        <v>42240</v>
      </c>
      <c r="I51" s="8">
        <v>9309.98</v>
      </c>
      <c r="J51" s="6" t="s">
        <v>18</v>
      </c>
      <c r="K51" s="9">
        <v>9</v>
      </c>
      <c r="L51" s="9">
        <v>1.6</v>
      </c>
      <c r="M51" s="9">
        <f t="shared" si="0"/>
        <v>0</v>
      </c>
      <c r="N51" s="10">
        <v>0</v>
      </c>
      <c r="O51" s="9">
        <f t="shared" si="2"/>
        <v>128.41344000000001</v>
      </c>
      <c r="P51">
        <f t="shared" si="1"/>
        <v>128.41344000000001</v>
      </c>
    </row>
    <row r="52" spans="1:16" ht="60.75" thickBot="1" x14ac:dyDescent="0.3">
      <c r="A52" s="11"/>
      <c r="B52" s="12" t="s">
        <v>48</v>
      </c>
      <c r="C52" s="12" t="s">
        <v>26</v>
      </c>
      <c r="D52" s="12" t="s">
        <v>16</v>
      </c>
      <c r="E52" s="12" t="s">
        <v>83</v>
      </c>
      <c r="F52" s="13">
        <v>42231</v>
      </c>
      <c r="G52" s="16">
        <v>20639.650000000001</v>
      </c>
      <c r="H52" s="13">
        <v>42243</v>
      </c>
      <c r="I52" s="16">
        <v>23941.99</v>
      </c>
      <c r="J52" s="12" t="s">
        <v>18</v>
      </c>
      <c r="K52" s="14">
        <v>12</v>
      </c>
      <c r="L52" s="14">
        <v>1.6</v>
      </c>
      <c r="M52" s="9">
        <f t="shared" si="0"/>
        <v>0</v>
      </c>
      <c r="N52" s="15">
        <v>0</v>
      </c>
      <c r="O52" s="9">
        <f t="shared" si="2"/>
        <v>330.23440000000005</v>
      </c>
      <c r="P52">
        <f t="shared" si="1"/>
        <v>330.23440000000005</v>
      </c>
    </row>
    <row r="53" spans="1:16" ht="60.75" thickBot="1" x14ac:dyDescent="0.3">
      <c r="A53" s="5"/>
      <c r="B53" s="6" t="s">
        <v>48</v>
      </c>
      <c r="C53" s="6" t="s">
        <v>26</v>
      </c>
      <c r="D53" s="6" t="s">
        <v>16</v>
      </c>
      <c r="E53" s="6" t="s">
        <v>84</v>
      </c>
      <c r="F53" s="7">
        <v>42231</v>
      </c>
      <c r="G53" s="8">
        <v>4829.67</v>
      </c>
      <c r="H53" s="7">
        <v>42241</v>
      </c>
      <c r="I53" s="8">
        <v>5602.42</v>
      </c>
      <c r="J53" s="6" t="s">
        <v>18</v>
      </c>
      <c r="K53" s="9">
        <v>10</v>
      </c>
      <c r="L53" s="9">
        <v>1.6</v>
      </c>
      <c r="M53" s="9">
        <f t="shared" si="0"/>
        <v>0</v>
      </c>
      <c r="N53" s="10">
        <v>0</v>
      </c>
      <c r="O53" s="9">
        <f t="shared" si="2"/>
        <v>77.274720000000002</v>
      </c>
      <c r="P53">
        <f t="shared" si="1"/>
        <v>77.274720000000002</v>
      </c>
    </row>
    <row r="54" spans="1:16" ht="90.75" thickBot="1" x14ac:dyDescent="0.3">
      <c r="A54" s="11"/>
      <c r="B54" s="12" t="s">
        <v>85</v>
      </c>
      <c r="C54" s="12" t="s">
        <v>26</v>
      </c>
      <c r="D54" s="12" t="s">
        <v>16</v>
      </c>
      <c r="E54" s="12" t="s">
        <v>86</v>
      </c>
      <c r="F54" s="13">
        <v>42231</v>
      </c>
      <c r="G54" s="16">
        <v>9224.14</v>
      </c>
      <c r="H54" s="13">
        <v>42235</v>
      </c>
      <c r="I54" s="14">
        <v>50.44</v>
      </c>
      <c r="J54" s="12" t="s">
        <v>18</v>
      </c>
      <c r="K54" s="14">
        <v>4</v>
      </c>
      <c r="L54" s="14">
        <v>1.6</v>
      </c>
      <c r="M54" s="9">
        <f t="shared" si="0"/>
        <v>0</v>
      </c>
      <c r="N54" s="15">
        <v>0</v>
      </c>
      <c r="O54" s="9">
        <f t="shared" si="2"/>
        <v>147.58624</v>
      </c>
      <c r="P54">
        <f t="shared" si="1"/>
        <v>147.58624</v>
      </c>
    </row>
    <row r="55" spans="1:16" ht="90.75" thickBot="1" x14ac:dyDescent="0.3">
      <c r="A55" s="5"/>
      <c r="B55" s="6" t="s">
        <v>85</v>
      </c>
      <c r="C55" s="6" t="s">
        <v>26</v>
      </c>
      <c r="D55" s="6" t="s">
        <v>16</v>
      </c>
      <c r="E55" s="6" t="s">
        <v>86</v>
      </c>
      <c r="F55" s="7">
        <v>42231</v>
      </c>
      <c r="G55" s="8">
        <v>16862.02</v>
      </c>
      <c r="H55" s="7">
        <v>42235</v>
      </c>
      <c r="I55" s="8">
        <v>19559.95</v>
      </c>
      <c r="J55" s="6" t="s">
        <v>18</v>
      </c>
      <c r="K55" s="9">
        <v>4</v>
      </c>
      <c r="L55" s="9">
        <v>1.6</v>
      </c>
      <c r="M55" s="9">
        <f t="shared" si="0"/>
        <v>0</v>
      </c>
      <c r="N55" s="10">
        <v>0</v>
      </c>
      <c r="O55" s="9">
        <f t="shared" si="2"/>
        <v>269.79232000000002</v>
      </c>
      <c r="P55">
        <f t="shared" si="1"/>
        <v>269.79232000000002</v>
      </c>
    </row>
    <row r="56" spans="1:16" ht="90.75" thickBot="1" x14ac:dyDescent="0.3">
      <c r="A56" s="11"/>
      <c r="B56" s="12" t="s">
        <v>85</v>
      </c>
      <c r="C56" s="12" t="s">
        <v>26</v>
      </c>
      <c r="D56" s="12" t="s">
        <v>16</v>
      </c>
      <c r="E56" s="12" t="s">
        <v>86</v>
      </c>
      <c r="F56" s="13">
        <v>42231</v>
      </c>
      <c r="G56" s="16">
        <v>12327.56</v>
      </c>
      <c r="H56" s="13">
        <v>42235</v>
      </c>
      <c r="I56" s="16">
        <v>14299.97</v>
      </c>
      <c r="J56" s="12" t="s">
        <v>18</v>
      </c>
      <c r="K56" s="14">
        <v>4</v>
      </c>
      <c r="L56" s="14">
        <v>1.6</v>
      </c>
      <c r="M56" s="9">
        <f t="shared" si="0"/>
        <v>0</v>
      </c>
      <c r="N56" s="15">
        <v>0</v>
      </c>
      <c r="O56" s="9">
        <f t="shared" si="2"/>
        <v>197.24096</v>
      </c>
      <c r="P56">
        <f t="shared" si="1"/>
        <v>197.24096</v>
      </c>
    </row>
    <row r="57" spans="1:16" ht="90.75" thickBot="1" x14ac:dyDescent="0.3">
      <c r="A57" s="5"/>
      <c r="B57" s="6" t="s">
        <v>87</v>
      </c>
      <c r="C57" s="6" t="s">
        <v>20</v>
      </c>
      <c r="D57" s="6" t="s">
        <v>16</v>
      </c>
      <c r="E57" s="6" t="s">
        <v>88</v>
      </c>
      <c r="F57" s="7">
        <v>42217</v>
      </c>
      <c r="G57" s="8">
        <v>4306.0200000000004</v>
      </c>
      <c r="H57" s="7">
        <v>42244</v>
      </c>
      <c r="I57" s="8">
        <v>4994.9799999999996</v>
      </c>
      <c r="J57" s="6" t="s">
        <v>18</v>
      </c>
      <c r="K57" s="9">
        <v>27</v>
      </c>
      <c r="L57" s="9">
        <v>1.6</v>
      </c>
      <c r="M57" s="9">
        <f t="shared" si="0"/>
        <v>20.668896000000004</v>
      </c>
      <c r="N57" s="10">
        <v>0.3</v>
      </c>
      <c r="O57" s="9">
        <f t="shared" si="2"/>
        <v>48.227424000000013</v>
      </c>
      <c r="P57">
        <f t="shared" si="1"/>
        <v>68.896320000000017</v>
      </c>
    </row>
    <row r="58" spans="1:16" ht="90.75" thickBot="1" x14ac:dyDescent="0.3">
      <c r="A58" s="11"/>
      <c r="B58" s="12" t="s">
        <v>87</v>
      </c>
      <c r="C58" s="12" t="s">
        <v>20</v>
      </c>
      <c r="D58" s="12" t="s">
        <v>16</v>
      </c>
      <c r="E58" s="12" t="s">
        <v>88</v>
      </c>
      <c r="F58" s="13">
        <v>42217</v>
      </c>
      <c r="G58" s="16">
        <v>7452.55</v>
      </c>
      <c r="H58" s="13">
        <v>42244</v>
      </c>
      <c r="I58" s="16">
        <v>8644.9599999999991</v>
      </c>
      <c r="J58" s="12" t="s">
        <v>18</v>
      </c>
      <c r="K58" s="14">
        <v>27</v>
      </c>
      <c r="L58" s="14">
        <v>1.6</v>
      </c>
      <c r="M58" s="9">
        <f t="shared" si="0"/>
        <v>35.772240000000004</v>
      </c>
      <c r="N58" s="15">
        <v>0.3</v>
      </c>
      <c r="O58" s="9">
        <f t="shared" si="2"/>
        <v>83.468560000000025</v>
      </c>
      <c r="P58">
        <f t="shared" si="1"/>
        <v>119.24080000000002</v>
      </c>
    </row>
    <row r="59" spans="1:16" ht="90.75" thickBot="1" x14ac:dyDescent="0.3">
      <c r="A59" s="5"/>
      <c r="B59" s="6" t="s">
        <v>87</v>
      </c>
      <c r="C59" s="6" t="s">
        <v>20</v>
      </c>
      <c r="D59" s="6" t="s">
        <v>16</v>
      </c>
      <c r="E59" s="6" t="s">
        <v>88</v>
      </c>
      <c r="F59" s="7">
        <v>42217</v>
      </c>
      <c r="G59" s="8">
        <v>7452.56</v>
      </c>
      <c r="H59" s="7">
        <v>42244</v>
      </c>
      <c r="I59" s="8">
        <v>8644.9699999999993</v>
      </c>
      <c r="J59" s="6" t="s">
        <v>18</v>
      </c>
      <c r="K59" s="9">
        <v>27</v>
      </c>
      <c r="L59" s="9">
        <v>1.6</v>
      </c>
      <c r="M59" s="9">
        <f t="shared" si="0"/>
        <v>35.772288000000003</v>
      </c>
      <c r="N59" s="10">
        <v>0.3</v>
      </c>
      <c r="O59" s="9">
        <f t="shared" si="2"/>
        <v>83.468672000000012</v>
      </c>
      <c r="P59">
        <f t="shared" si="1"/>
        <v>119.24096000000002</v>
      </c>
    </row>
    <row r="60" spans="1:16" ht="75.75" thickBot="1" x14ac:dyDescent="0.3">
      <c r="A60" s="11"/>
      <c r="B60" s="12" t="s">
        <v>89</v>
      </c>
      <c r="C60" s="12" t="s">
        <v>20</v>
      </c>
      <c r="D60" s="12" t="s">
        <v>16</v>
      </c>
      <c r="E60" s="12" t="s">
        <v>90</v>
      </c>
      <c r="F60" s="13">
        <v>42217</v>
      </c>
      <c r="G60" s="16">
        <v>13900.84</v>
      </c>
      <c r="H60" s="13">
        <v>42233</v>
      </c>
      <c r="I60" s="16">
        <v>16124.97</v>
      </c>
      <c r="J60" s="12" t="s">
        <v>18</v>
      </c>
      <c r="K60" s="14">
        <v>16</v>
      </c>
      <c r="L60" s="14">
        <v>1.6</v>
      </c>
      <c r="M60" s="9">
        <f t="shared" si="0"/>
        <v>0</v>
      </c>
      <c r="N60" s="15">
        <v>0</v>
      </c>
      <c r="O60" s="9">
        <f t="shared" si="2"/>
        <v>222.41344000000001</v>
      </c>
      <c r="P60">
        <f t="shared" si="1"/>
        <v>222.41344000000001</v>
      </c>
    </row>
    <row r="61" spans="1:16" ht="75.75" thickBot="1" x14ac:dyDescent="0.3">
      <c r="A61" s="5"/>
      <c r="B61" s="6" t="s">
        <v>89</v>
      </c>
      <c r="C61" s="6" t="s">
        <v>20</v>
      </c>
      <c r="D61" s="6" t="s">
        <v>16</v>
      </c>
      <c r="E61" s="6" t="s">
        <v>90</v>
      </c>
      <c r="F61" s="7">
        <v>42217</v>
      </c>
      <c r="G61" s="8">
        <v>10370.67</v>
      </c>
      <c r="H61" s="7">
        <v>42233</v>
      </c>
      <c r="I61" s="8">
        <v>12029.98</v>
      </c>
      <c r="J61" s="6" t="s">
        <v>18</v>
      </c>
      <c r="K61" s="9">
        <v>16</v>
      </c>
      <c r="L61" s="9">
        <v>1.6</v>
      </c>
      <c r="M61" s="9">
        <f t="shared" si="0"/>
        <v>0</v>
      </c>
      <c r="N61" s="10">
        <v>0</v>
      </c>
      <c r="O61" s="9">
        <f t="shared" si="2"/>
        <v>165.93072000000001</v>
      </c>
      <c r="P61">
        <f t="shared" si="1"/>
        <v>165.93072000000001</v>
      </c>
    </row>
    <row r="62" spans="1:16" ht="75.75" thickBot="1" x14ac:dyDescent="0.3">
      <c r="A62" s="11"/>
      <c r="B62" s="12" t="s">
        <v>91</v>
      </c>
      <c r="C62" s="12" t="s">
        <v>67</v>
      </c>
      <c r="D62" s="12" t="s">
        <v>16</v>
      </c>
      <c r="E62" s="12" t="s">
        <v>92</v>
      </c>
      <c r="F62" s="13">
        <v>42222</v>
      </c>
      <c r="G62" s="16">
        <v>26172.16</v>
      </c>
      <c r="H62" s="13">
        <v>42235</v>
      </c>
      <c r="I62" s="16">
        <v>30359.71</v>
      </c>
      <c r="J62" s="12" t="s">
        <v>18</v>
      </c>
      <c r="K62" s="14">
        <v>13</v>
      </c>
      <c r="L62" s="14">
        <v>1.6</v>
      </c>
      <c r="M62" s="9">
        <f t="shared" si="0"/>
        <v>0</v>
      </c>
      <c r="N62" s="15">
        <v>0</v>
      </c>
      <c r="O62" s="9">
        <f t="shared" si="2"/>
        <v>418.75456000000008</v>
      </c>
      <c r="P62">
        <f t="shared" si="1"/>
        <v>418.75456000000008</v>
      </c>
    </row>
    <row r="63" spans="1:16" ht="75.75" thickBot="1" x14ac:dyDescent="0.3">
      <c r="A63" s="5"/>
      <c r="B63" s="6" t="s">
        <v>91</v>
      </c>
      <c r="C63" s="6" t="s">
        <v>67</v>
      </c>
      <c r="D63" s="6" t="s">
        <v>16</v>
      </c>
      <c r="E63" s="6" t="s">
        <v>92</v>
      </c>
      <c r="F63" s="7">
        <v>42222</v>
      </c>
      <c r="G63" s="8">
        <v>8534.42</v>
      </c>
      <c r="H63" s="7">
        <v>42235</v>
      </c>
      <c r="I63" s="8">
        <v>9899.93</v>
      </c>
      <c r="J63" s="6" t="s">
        <v>18</v>
      </c>
      <c r="K63" s="9">
        <v>13</v>
      </c>
      <c r="L63" s="9">
        <v>1.6</v>
      </c>
      <c r="M63" s="9">
        <f t="shared" si="0"/>
        <v>0</v>
      </c>
      <c r="N63" s="10">
        <v>0</v>
      </c>
      <c r="O63" s="9">
        <f t="shared" si="2"/>
        <v>136.55072000000001</v>
      </c>
      <c r="P63">
        <f t="shared" si="1"/>
        <v>136.55072000000001</v>
      </c>
    </row>
    <row r="64" spans="1:16" ht="120.75" thickBot="1" x14ac:dyDescent="0.3">
      <c r="A64" s="11"/>
      <c r="B64" s="12" t="s">
        <v>58</v>
      </c>
      <c r="C64" s="12" t="s">
        <v>26</v>
      </c>
      <c r="D64" s="12" t="s">
        <v>16</v>
      </c>
      <c r="E64" s="12" t="s">
        <v>93</v>
      </c>
      <c r="F64" s="13">
        <v>42236</v>
      </c>
      <c r="G64" s="16">
        <v>9789.82</v>
      </c>
      <c r="H64" s="13">
        <v>42241</v>
      </c>
      <c r="I64" s="16">
        <v>11356.19</v>
      </c>
      <c r="J64" s="12" t="s">
        <v>18</v>
      </c>
      <c r="K64" s="14">
        <v>5</v>
      </c>
      <c r="L64" s="14">
        <v>1.6</v>
      </c>
      <c r="M64" s="9">
        <f t="shared" si="0"/>
        <v>0</v>
      </c>
      <c r="N64" s="15">
        <v>0</v>
      </c>
      <c r="O64" s="9">
        <f t="shared" si="2"/>
        <v>156.63711999999998</v>
      </c>
      <c r="P64">
        <f t="shared" si="1"/>
        <v>156.63711999999998</v>
      </c>
    </row>
    <row r="65" spans="1:16" ht="75.75" thickBot="1" x14ac:dyDescent="0.3">
      <c r="A65" s="5"/>
      <c r="B65" s="6" t="s">
        <v>56</v>
      </c>
      <c r="C65" s="6" t="s">
        <v>26</v>
      </c>
      <c r="D65" s="6" t="s">
        <v>16</v>
      </c>
      <c r="E65" s="6" t="s">
        <v>94</v>
      </c>
      <c r="F65" s="7">
        <v>42237</v>
      </c>
      <c r="G65" s="8">
        <v>6465.52</v>
      </c>
      <c r="H65" s="7">
        <v>42244</v>
      </c>
      <c r="I65" s="8">
        <v>2748.86</v>
      </c>
      <c r="J65" s="6" t="s">
        <v>18</v>
      </c>
      <c r="K65" s="9">
        <v>7</v>
      </c>
      <c r="L65" s="9">
        <v>1.6</v>
      </c>
      <c r="M65" s="9">
        <f t="shared" si="0"/>
        <v>0</v>
      </c>
      <c r="N65" s="10">
        <v>0</v>
      </c>
      <c r="O65" s="9">
        <f t="shared" si="2"/>
        <v>103.44832000000002</v>
      </c>
      <c r="P65">
        <f t="shared" si="1"/>
        <v>103.44832000000002</v>
      </c>
    </row>
    <row r="66" spans="1:16" ht="75.75" thickBot="1" x14ac:dyDescent="0.3">
      <c r="A66" s="11"/>
      <c r="B66" s="12" t="s">
        <v>56</v>
      </c>
      <c r="C66" s="12" t="s">
        <v>26</v>
      </c>
      <c r="D66" s="12" t="s">
        <v>16</v>
      </c>
      <c r="E66" s="12" t="s">
        <v>94</v>
      </c>
      <c r="F66" s="13">
        <v>42237</v>
      </c>
      <c r="G66" s="16">
        <v>45594.74</v>
      </c>
      <c r="H66" s="13">
        <v>42244</v>
      </c>
      <c r="I66" s="16">
        <v>52889.9</v>
      </c>
      <c r="J66" s="12" t="s">
        <v>18</v>
      </c>
      <c r="K66" s="14">
        <v>7</v>
      </c>
      <c r="L66" s="14">
        <v>1.6</v>
      </c>
      <c r="M66" s="9">
        <f t="shared" si="0"/>
        <v>0</v>
      </c>
      <c r="N66" s="15">
        <v>0</v>
      </c>
      <c r="O66" s="9">
        <f t="shared" si="2"/>
        <v>729.51584000000003</v>
      </c>
      <c r="P66">
        <f t="shared" si="1"/>
        <v>729.51584000000003</v>
      </c>
    </row>
    <row r="67" spans="1:16" ht="120.75" thickBot="1" x14ac:dyDescent="0.3">
      <c r="A67" s="5"/>
      <c r="B67" s="6" t="s">
        <v>58</v>
      </c>
      <c r="C67" s="6" t="s">
        <v>26</v>
      </c>
      <c r="D67" s="6" t="s">
        <v>16</v>
      </c>
      <c r="E67" s="6" t="s">
        <v>93</v>
      </c>
      <c r="F67" s="7">
        <v>42239</v>
      </c>
      <c r="G67" s="8">
        <v>68922.41</v>
      </c>
      <c r="H67" s="7">
        <v>42241</v>
      </c>
      <c r="I67" s="8">
        <v>79950</v>
      </c>
      <c r="J67" s="6" t="s">
        <v>18</v>
      </c>
      <c r="K67" s="9">
        <v>2</v>
      </c>
      <c r="L67" s="9">
        <v>1.6</v>
      </c>
      <c r="M67" s="9">
        <f t="shared" si="0"/>
        <v>0</v>
      </c>
      <c r="N67" s="10">
        <v>0</v>
      </c>
      <c r="O67" s="9">
        <f t="shared" si="2"/>
        <v>1102.7585600000002</v>
      </c>
      <c r="P67">
        <f t="shared" si="1"/>
        <v>1102.7585600000002</v>
      </c>
    </row>
    <row r="68" spans="1:16" ht="60.75" thickBot="1" x14ac:dyDescent="0.3">
      <c r="A68" s="11"/>
      <c r="B68" s="12" t="s">
        <v>52</v>
      </c>
      <c r="C68" s="12" t="s">
        <v>26</v>
      </c>
      <c r="D68" s="12" t="s">
        <v>16</v>
      </c>
      <c r="E68" s="12" t="s">
        <v>95</v>
      </c>
      <c r="F68" s="13">
        <v>42239</v>
      </c>
      <c r="G68" s="16">
        <v>81896.89</v>
      </c>
      <c r="H68" s="13">
        <v>42243</v>
      </c>
      <c r="I68" s="16">
        <v>95000.39</v>
      </c>
      <c r="J68" s="12" t="s">
        <v>18</v>
      </c>
      <c r="K68" s="14">
        <v>4</v>
      </c>
      <c r="L68" s="14">
        <v>1.6</v>
      </c>
      <c r="M68" s="9">
        <f t="shared" ref="M68:M82" si="3">P68*N68</f>
        <v>0</v>
      </c>
      <c r="N68" s="15">
        <v>0</v>
      </c>
      <c r="O68" s="9">
        <f t="shared" si="2"/>
        <v>1310.35024</v>
      </c>
      <c r="P68">
        <f t="shared" ref="P68:P82" si="4">G68*L68/100</f>
        <v>1310.35024</v>
      </c>
    </row>
    <row r="69" spans="1:16" ht="60.75" thickBot="1" x14ac:dyDescent="0.3">
      <c r="A69" s="5"/>
      <c r="B69" s="6" t="s">
        <v>61</v>
      </c>
      <c r="C69" s="6" t="s">
        <v>26</v>
      </c>
      <c r="D69" s="6" t="s">
        <v>16</v>
      </c>
      <c r="E69" s="6" t="s">
        <v>96</v>
      </c>
      <c r="F69" s="7">
        <v>42239</v>
      </c>
      <c r="G69" s="9">
        <v>390.17</v>
      </c>
      <c r="H69" s="7">
        <v>42240</v>
      </c>
      <c r="I69" s="9">
        <v>452.6</v>
      </c>
      <c r="J69" s="6" t="s">
        <v>18</v>
      </c>
      <c r="K69" s="9">
        <v>1</v>
      </c>
      <c r="L69" s="9">
        <v>1.6</v>
      </c>
      <c r="M69" s="9">
        <f t="shared" si="3"/>
        <v>0</v>
      </c>
      <c r="N69" s="10">
        <v>0</v>
      </c>
      <c r="O69" s="9">
        <f t="shared" ref="O69:O82" si="5">P69-M69</f>
        <v>6.2427200000000003</v>
      </c>
      <c r="P69">
        <f t="shared" si="4"/>
        <v>6.2427200000000003</v>
      </c>
    </row>
    <row r="70" spans="1:16" ht="75.75" thickBot="1" x14ac:dyDescent="0.3">
      <c r="A70" s="11"/>
      <c r="B70" s="12" t="s">
        <v>40</v>
      </c>
      <c r="C70" s="12" t="s">
        <v>26</v>
      </c>
      <c r="D70" s="12" t="s">
        <v>16</v>
      </c>
      <c r="E70" s="12" t="s">
        <v>60</v>
      </c>
      <c r="F70" s="13">
        <v>42239</v>
      </c>
      <c r="G70" s="16">
        <v>3038.78</v>
      </c>
      <c r="H70" s="13">
        <v>42241</v>
      </c>
      <c r="I70" s="16">
        <v>3524.98</v>
      </c>
      <c r="J70" s="12" t="s">
        <v>18</v>
      </c>
      <c r="K70" s="14">
        <v>2</v>
      </c>
      <c r="L70" s="14">
        <v>1.6</v>
      </c>
      <c r="M70" s="9">
        <f t="shared" si="3"/>
        <v>0</v>
      </c>
      <c r="N70" s="15">
        <v>0</v>
      </c>
      <c r="O70" s="9">
        <f t="shared" si="5"/>
        <v>48.620480000000008</v>
      </c>
      <c r="P70">
        <f t="shared" si="4"/>
        <v>48.620480000000008</v>
      </c>
    </row>
    <row r="71" spans="1:16" ht="60.75" thickBot="1" x14ac:dyDescent="0.3">
      <c r="A71" s="5"/>
      <c r="B71" s="6" t="s">
        <v>73</v>
      </c>
      <c r="C71" s="6" t="s">
        <v>20</v>
      </c>
      <c r="D71" s="6" t="s">
        <v>16</v>
      </c>
      <c r="E71" s="6" t="s">
        <v>97</v>
      </c>
      <c r="F71" s="7">
        <v>42224</v>
      </c>
      <c r="G71" s="8">
        <v>10331.86</v>
      </c>
      <c r="H71" s="7">
        <v>42244</v>
      </c>
      <c r="I71" s="8">
        <v>11984.95</v>
      </c>
      <c r="J71" s="6" t="s">
        <v>18</v>
      </c>
      <c r="K71" s="9">
        <v>20</v>
      </c>
      <c r="L71" s="9">
        <v>1.6</v>
      </c>
      <c r="M71" s="9">
        <f t="shared" si="3"/>
        <v>0</v>
      </c>
      <c r="N71" s="10">
        <v>0</v>
      </c>
      <c r="O71" s="9">
        <f t="shared" si="5"/>
        <v>165.30976000000001</v>
      </c>
      <c r="P71">
        <f t="shared" si="4"/>
        <v>165.30976000000001</v>
      </c>
    </row>
    <row r="72" spans="1:16" ht="120.75" thickBot="1" x14ac:dyDescent="0.3">
      <c r="A72" s="11"/>
      <c r="B72" s="12" t="s">
        <v>58</v>
      </c>
      <c r="C72" s="12" t="s">
        <v>26</v>
      </c>
      <c r="D72" s="12" t="s">
        <v>16</v>
      </c>
      <c r="E72" s="12" t="s">
        <v>93</v>
      </c>
      <c r="F72" s="13">
        <v>42242</v>
      </c>
      <c r="G72" s="16">
        <v>1762.5</v>
      </c>
      <c r="H72" s="13">
        <v>42241</v>
      </c>
      <c r="I72" s="16">
        <v>2044.5</v>
      </c>
      <c r="J72" s="12" t="s">
        <v>18</v>
      </c>
      <c r="K72" s="14">
        <v>0</v>
      </c>
      <c r="L72" s="14">
        <v>1.6</v>
      </c>
      <c r="M72" s="9">
        <f t="shared" si="3"/>
        <v>0</v>
      </c>
      <c r="N72" s="15">
        <v>0</v>
      </c>
      <c r="O72" s="9">
        <f t="shared" si="5"/>
        <v>28.2</v>
      </c>
      <c r="P72">
        <f t="shared" si="4"/>
        <v>28.2</v>
      </c>
    </row>
    <row r="73" spans="1:16" ht="105.75" thickBot="1" x14ac:dyDescent="0.3">
      <c r="A73" s="5"/>
      <c r="B73" s="6" t="s">
        <v>98</v>
      </c>
      <c r="C73" s="6" t="s">
        <v>26</v>
      </c>
      <c r="D73" s="6" t="s">
        <v>16</v>
      </c>
      <c r="E73" s="6" t="s">
        <v>99</v>
      </c>
      <c r="F73" s="7">
        <v>42239</v>
      </c>
      <c r="G73" s="8">
        <v>11056.1</v>
      </c>
      <c r="H73" s="7">
        <v>42247</v>
      </c>
      <c r="I73" s="8">
        <v>12805.49</v>
      </c>
      <c r="J73" s="6" t="s">
        <v>18</v>
      </c>
      <c r="K73" s="9">
        <v>8</v>
      </c>
      <c r="L73" s="9">
        <v>1.6</v>
      </c>
      <c r="M73" s="9">
        <f t="shared" si="3"/>
        <v>0</v>
      </c>
      <c r="N73" s="10">
        <v>0</v>
      </c>
      <c r="O73" s="9">
        <f t="shared" si="5"/>
        <v>176.89760000000001</v>
      </c>
      <c r="P73">
        <f t="shared" si="4"/>
        <v>176.89760000000001</v>
      </c>
    </row>
    <row r="74" spans="1:16" ht="105.75" thickBot="1" x14ac:dyDescent="0.3">
      <c r="A74" s="11"/>
      <c r="B74" s="12" t="s">
        <v>98</v>
      </c>
      <c r="C74" s="12" t="s">
        <v>26</v>
      </c>
      <c r="D74" s="12" t="s">
        <v>16</v>
      </c>
      <c r="E74" s="12" t="s">
        <v>99</v>
      </c>
      <c r="F74" s="13">
        <v>42239</v>
      </c>
      <c r="G74" s="16">
        <v>4655.2</v>
      </c>
      <c r="H74" s="13">
        <v>42247</v>
      </c>
      <c r="I74" s="16">
        <v>5400.03</v>
      </c>
      <c r="J74" s="12" t="s">
        <v>18</v>
      </c>
      <c r="K74" s="14">
        <v>8</v>
      </c>
      <c r="L74" s="14">
        <v>1.6</v>
      </c>
      <c r="M74" s="9">
        <f t="shared" si="3"/>
        <v>0</v>
      </c>
      <c r="N74" s="15">
        <v>0</v>
      </c>
      <c r="O74" s="9">
        <f t="shared" si="5"/>
        <v>74.483199999999997</v>
      </c>
      <c r="P74">
        <f t="shared" si="4"/>
        <v>74.483199999999997</v>
      </c>
    </row>
    <row r="75" spans="1:16" ht="105.75" thickBot="1" x14ac:dyDescent="0.3">
      <c r="A75" s="5"/>
      <c r="B75" s="6" t="s">
        <v>98</v>
      </c>
      <c r="C75" s="6" t="s">
        <v>26</v>
      </c>
      <c r="D75" s="6" t="s">
        <v>16</v>
      </c>
      <c r="E75" s="6" t="s">
        <v>99</v>
      </c>
      <c r="F75" s="7">
        <v>42239</v>
      </c>
      <c r="G75" s="8">
        <v>9892.2999999999993</v>
      </c>
      <c r="H75" s="7">
        <v>42247</v>
      </c>
      <c r="I75" s="8">
        <v>11475.07</v>
      </c>
      <c r="J75" s="6" t="s">
        <v>18</v>
      </c>
      <c r="K75" s="9">
        <v>8</v>
      </c>
      <c r="L75" s="9">
        <v>1.6</v>
      </c>
      <c r="M75" s="9">
        <f t="shared" si="3"/>
        <v>0</v>
      </c>
      <c r="N75" s="10">
        <v>0</v>
      </c>
      <c r="O75" s="9">
        <f t="shared" si="5"/>
        <v>158.27680000000001</v>
      </c>
      <c r="P75">
        <f t="shared" si="4"/>
        <v>158.27680000000001</v>
      </c>
    </row>
    <row r="76" spans="1:16" ht="90.75" thickBot="1" x14ac:dyDescent="0.3">
      <c r="A76" s="11"/>
      <c r="B76" s="12" t="s">
        <v>100</v>
      </c>
      <c r="C76" s="12" t="s">
        <v>26</v>
      </c>
      <c r="D76" s="12" t="s">
        <v>16</v>
      </c>
      <c r="E76" s="12" t="s">
        <v>101</v>
      </c>
      <c r="F76" s="13">
        <v>42242</v>
      </c>
      <c r="G76" s="16">
        <v>4905.18</v>
      </c>
      <c r="H76" s="13">
        <v>42243</v>
      </c>
      <c r="I76" s="16">
        <v>5690.01</v>
      </c>
      <c r="J76" s="12" t="s">
        <v>18</v>
      </c>
      <c r="K76" s="14">
        <v>1</v>
      </c>
      <c r="L76" s="14">
        <v>1.6</v>
      </c>
      <c r="M76" s="9">
        <f t="shared" si="3"/>
        <v>0</v>
      </c>
      <c r="N76" s="15">
        <v>0</v>
      </c>
      <c r="O76" s="9">
        <f t="shared" si="5"/>
        <v>78.482880000000009</v>
      </c>
      <c r="P76">
        <f t="shared" si="4"/>
        <v>78.482880000000009</v>
      </c>
    </row>
    <row r="77" spans="1:16" ht="90.75" thickBot="1" x14ac:dyDescent="0.3">
      <c r="A77" s="5"/>
      <c r="B77" s="6" t="s">
        <v>100</v>
      </c>
      <c r="C77" s="6" t="s">
        <v>26</v>
      </c>
      <c r="D77" s="6" t="s">
        <v>16</v>
      </c>
      <c r="E77" s="6" t="s">
        <v>101</v>
      </c>
      <c r="F77" s="7">
        <v>42242</v>
      </c>
      <c r="G77" s="8">
        <v>5409.5</v>
      </c>
      <c r="H77" s="7">
        <v>42243</v>
      </c>
      <c r="I77" s="8">
        <v>6275.02</v>
      </c>
      <c r="J77" s="6" t="s">
        <v>18</v>
      </c>
      <c r="K77" s="9">
        <v>1</v>
      </c>
      <c r="L77" s="9">
        <v>1.6</v>
      </c>
      <c r="M77" s="9">
        <f t="shared" si="3"/>
        <v>0</v>
      </c>
      <c r="N77" s="10">
        <v>0</v>
      </c>
      <c r="O77" s="9">
        <f t="shared" si="5"/>
        <v>86.552000000000007</v>
      </c>
      <c r="P77">
        <f t="shared" si="4"/>
        <v>86.552000000000007</v>
      </c>
    </row>
    <row r="78" spans="1:16" ht="75.75" thickBot="1" x14ac:dyDescent="0.3">
      <c r="A78" s="11"/>
      <c r="B78" s="12" t="s">
        <v>102</v>
      </c>
      <c r="C78" s="12" t="s">
        <v>103</v>
      </c>
      <c r="D78" s="12" t="s">
        <v>16</v>
      </c>
      <c r="E78" s="12" t="s">
        <v>104</v>
      </c>
      <c r="F78" s="13">
        <v>42212</v>
      </c>
      <c r="G78" s="16">
        <v>10652.41</v>
      </c>
      <c r="H78" s="13">
        <v>42223</v>
      </c>
      <c r="I78" s="16">
        <v>12356.8</v>
      </c>
      <c r="J78" s="12" t="s">
        <v>18</v>
      </c>
      <c r="K78" s="14">
        <v>11</v>
      </c>
      <c r="L78" s="14">
        <v>1.6</v>
      </c>
      <c r="M78" s="9">
        <f t="shared" si="3"/>
        <v>0</v>
      </c>
      <c r="N78" s="15">
        <v>0</v>
      </c>
      <c r="O78" s="9">
        <f t="shared" si="5"/>
        <v>170.43856</v>
      </c>
      <c r="P78">
        <f t="shared" si="4"/>
        <v>170.43856</v>
      </c>
    </row>
    <row r="79" spans="1:16" ht="120.75" thickBot="1" x14ac:dyDescent="0.3">
      <c r="A79" s="5"/>
      <c r="B79" s="6" t="s">
        <v>58</v>
      </c>
      <c r="C79" s="6" t="s">
        <v>26</v>
      </c>
      <c r="D79" s="6" t="s">
        <v>16</v>
      </c>
      <c r="E79" s="6" t="s">
        <v>93</v>
      </c>
      <c r="F79" s="7">
        <v>42242</v>
      </c>
      <c r="G79" s="8">
        <v>1175</v>
      </c>
      <c r="H79" s="7">
        <v>42241</v>
      </c>
      <c r="I79" s="8">
        <v>1363</v>
      </c>
      <c r="J79" s="6" t="s">
        <v>18</v>
      </c>
      <c r="K79" s="9">
        <v>0</v>
      </c>
      <c r="L79" s="9">
        <v>1.6</v>
      </c>
      <c r="M79" s="9">
        <f t="shared" si="3"/>
        <v>0</v>
      </c>
      <c r="N79" s="10">
        <v>0</v>
      </c>
      <c r="O79" s="9">
        <f t="shared" si="5"/>
        <v>18.8</v>
      </c>
      <c r="P79">
        <f t="shared" si="4"/>
        <v>18.8</v>
      </c>
    </row>
    <row r="80" spans="1:16" ht="120.75" thickBot="1" x14ac:dyDescent="0.3">
      <c r="A80" s="11"/>
      <c r="B80" s="12" t="s">
        <v>58</v>
      </c>
      <c r="C80" s="12" t="s">
        <v>26</v>
      </c>
      <c r="D80" s="12" t="s">
        <v>16</v>
      </c>
      <c r="E80" s="12" t="s">
        <v>93</v>
      </c>
      <c r="F80" s="13">
        <v>42242</v>
      </c>
      <c r="G80" s="16">
        <v>17711.37</v>
      </c>
      <c r="H80" s="13">
        <v>42241</v>
      </c>
      <c r="I80" s="16">
        <v>20545.189999999999</v>
      </c>
      <c r="J80" s="12" t="s">
        <v>18</v>
      </c>
      <c r="K80" s="14">
        <v>0</v>
      </c>
      <c r="L80" s="14">
        <v>1.6</v>
      </c>
      <c r="M80" s="9">
        <f t="shared" si="3"/>
        <v>0</v>
      </c>
      <c r="N80" s="15">
        <v>0</v>
      </c>
      <c r="O80" s="9">
        <f t="shared" si="5"/>
        <v>283.38191999999998</v>
      </c>
      <c r="P80">
        <f t="shared" si="4"/>
        <v>283.38191999999998</v>
      </c>
    </row>
    <row r="81" spans="1:16" ht="60.75" thickBot="1" x14ac:dyDescent="0.3">
      <c r="A81" s="5"/>
      <c r="B81" s="6" t="s">
        <v>105</v>
      </c>
      <c r="C81" s="6" t="s">
        <v>103</v>
      </c>
      <c r="D81" s="6" t="s">
        <v>16</v>
      </c>
      <c r="E81" s="6" t="s">
        <v>106</v>
      </c>
      <c r="F81" s="7">
        <v>42212</v>
      </c>
      <c r="G81" s="8">
        <v>6262.93</v>
      </c>
      <c r="H81" s="7">
        <v>42235</v>
      </c>
      <c r="I81" s="8">
        <v>7265</v>
      </c>
      <c r="J81" s="6" t="s">
        <v>18</v>
      </c>
      <c r="K81" s="9">
        <v>23</v>
      </c>
      <c r="L81" s="9">
        <v>1.6</v>
      </c>
      <c r="M81" s="9">
        <f t="shared" si="3"/>
        <v>30.062064000000003</v>
      </c>
      <c r="N81" s="10">
        <v>0.3</v>
      </c>
      <c r="O81" s="9">
        <f t="shared" si="5"/>
        <v>70.144816000000006</v>
      </c>
      <c r="P81">
        <f t="shared" si="4"/>
        <v>100.20688000000001</v>
      </c>
    </row>
    <row r="82" spans="1:16" ht="60.75" thickBot="1" x14ac:dyDescent="0.3">
      <c r="A82" s="11"/>
      <c r="B82" s="12" t="s">
        <v>56</v>
      </c>
      <c r="C82" s="12" t="s">
        <v>26</v>
      </c>
      <c r="D82" s="12" t="s">
        <v>16</v>
      </c>
      <c r="E82" s="12" t="s">
        <v>107</v>
      </c>
      <c r="F82" s="13">
        <v>42244</v>
      </c>
      <c r="G82" s="16">
        <v>29469.77</v>
      </c>
      <c r="H82" s="13">
        <v>42247</v>
      </c>
      <c r="I82" s="16">
        <v>31436.07</v>
      </c>
      <c r="J82" s="12" t="s">
        <v>18</v>
      </c>
      <c r="K82" s="14">
        <v>3</v>
      </c>
      <c r="L82" s="14">
        <v>1.6</v>
      </c>
      <c r="M82" s="9">
        <f t="shared" si="3"/>
        <v>0</v>
      </c>
      <c r="N82" s="15">
        <v>0</v>
      </c>
      <c r="O82" s="9">
        <f t="shared" si="5"/>
        <v>471.51632000000006</v>
      </c>
      <c r="P82">
        <f t="shared" si="4"/>
        <v>471.51632000000006</v>
      </c>
    </row>
    <row r="83" spans="1:16" ht="15.75" thickBot="1" x14ac:dyDescent="0.3">
      <c r="M83" s="26">
        <f>SUM(M3:M82)</f>
        <v>311.93147200000004</v>
      </c>
      <c r="O83" s="26">
        <f>SUM(O3:O82)</f>
        <v>17223.645647999998</v>
      </c>
      <c r="P83" s="17" t="s">
        <v>108</v>
      </c>
    </row>
    <row r="84" spans="1:16" ht="15.75" thickBot="1" x14ac:dyDescent="0.3"/>
    <row r="85" spans="1:16" x14ac:dyDescent="0.25">
      <c r="M85" s="19" t="s">
        <v>109</v>
      </c>
      <c r="N85" s="20">
        <f>O83</f>
        <v>17223.645647999998</v>
      </c>
    </row>
    <row r="86" spans="1:16" x14ac:dyDescent="0.25">
      <c r="M86" s="21" t="s">
        <v>110</v>
      </c>
      <c r="N86" s="22">
        <v>15000</v>
      </c>
    </row>
    <row r="87" spans="1:16" x14ac:dyDescent="0.25">
      <c r="M87" s="21" t="s">
        <v>111</v>
      </c>
      <c r="N87" s="23">
        <f>SUM(N85:N86)</f>
        <v>32223.645647999998</v>
      </c>
      <c r="O87" s="27" t="s">
        <v>108</v>
      </c>
    </row>
    <row r="88" spans="1:16" x14ac:dyDescent="0.25">
      <c r="M88" s="21" t="s">
        <v>112</v>
      </c>
      <c r="N88" s="22">
        <v>25000</v>
      </c>
    </row>
    <row r="89" spans="1:16" ht="15.75" thickBot="1" x14ac:dyDescent="0.3">
      <c r="M89" s="24" t="s">
        <v>113</v>
      </c>
      <c r="N89" s="25">
        <f>N87-N88</f>
        <v>7223.6456479999979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04" r:id="rId3" name="Control 80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81</xdr:row>
                <xdr:rowOff>266700</xdr:rowOff>
              </to>
            </anchor>
          </controlPr>
        </control>
      </mc:Choice>
      <mc:Fallback>
        <control shapeId="1104" r:id="rId3" name="Control 80"/>
      </mc:Fallback>
    </mc:AlternateContent>
    <mc:AlternateContent xmlns:mc="http://schemas.openxmlformats.org/markup-compatibility/2006">
      <mc:Choice Requires="x14">
        <control shapeId="1103" r:id="rId5" name="Control 79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266700</xdr:rowOff>
              </to>
            </anchor>
          </controlPr>
        </control>
      </mc:Choice>
      <mc:Fallback>
        <control shapeId="1103" r:id="rId5" name="Control 79"/>
      </mc:Fallback>
    </mc:AlternateContent>
    <mc:AlternateContent xmlns:mc="http://schemas.openxmlformats.org/markup-compatibility/2006">
      <mc:Choice Requires="x14">
        <control shapeId="1102" r:id="rId6" name="Control 78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266700</xdr:rowOff>
              </to>
            </anchor>
          </controlPr>
        </control>
      </mc:Choice>
      <mc:Fallback>
        <control shapeId="1102" r:id="rId6" name="Control 78"/>
      </mc:Fallback>
    </mc:AlternateContent>
    <mc:AlternateContent xmlns:mc="http://schemas.openxmlformats.org/markup-compatibility/2006">
      <mc:Choice Requires="x14">
        <control shapeId="1101" r:id="rId7" name="Control 77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266700</xdr:rowOff>
              </to>
            </anchor>
          </controlPr>
        </control>
      </mc:Choice>
      <mc:Fallback>
        <control shapeId="1101" r:id="rId7" name="Control 77"/>
      </mc:Fallback>
    </mc:AlternateContent>
    <mc:AlternateContent xmlns:mc="http://schemas.openxmlformats.org/markup-compatibility/2006">
      <mc:Choice Requires="x14">
        <control shapeId="1100" r:id="rId8" name="Control 76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266700</xdr:rowOff>
              </to>
            </anchor>
          </controlPr>
        </control>
      </mc:Choice>
      <mc:Fallback>
        <control shapeId="1100" r:id="rId8" name="Control 76"/>
      </mc:Fallback>
    </mc:AlternateContent>
    <mc:AlternateContent xmlns:mc="http://schemas.openxmlformats.org/markup-compatibility/2006">
      <mc:Choice Requires="x14">
        <control shapeId="1099" r:id="rId9" name="Control 75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266700</xdr:rowOff>
              </to>
            </anchor>
          </controlPr>
        </control>
      </mc:Choice>
      <mc:Fallback>
        <control shapeId="1099" r:id="rId9" name="Control 75"/>
      </mc:Fallback>
    </mc:AlternateContent>
    <mc:AlternateContent xmlns:mc="http://schemas.openxmlformats.org/markup-compatibility/2006">
      <mc:Choice Requires="x14">
        <control shapeId="1098" r:id="rId10" name="Control 74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266700</xdr:rowOff>
              </to>
            </anchor>
          </controlPr>
        </control>
      </mc:Choice>
      <mc:Fallback>
        <control shapeId="1098" r:id="rId10" name="Control 74"/>
      </mc:Fallback>
    </mc:AlternateContent>
    <mc:AlternateContent xmlns:mc="http://schemas.openxmlformats.org/markup-compatibility/2006">
      <mc:Choice Requires="x14">
        <control shapeId="1097" r:id="rId11" name="Control 73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266700</xdr:rowOff>
              </to>
            </anchor>
          </controlPr>
        </control>
      </mc:Choice>
      <mc:Fallback>
        <control shapeId="1097" r:id="rId11" name="Control 73"/>
      </mc:Fallback>
    </mc:AlternateContent>
    <mc:AlternateContent xmlns:mc="http://schemas.openxmlformats.org/markup-compatibility/2006">
      <mc:Choice Requires="x14">
        <control shapeId="1096" r:id="rId12" name="Control 72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1096" r:id="rId12" name="Control 72"/>
      </mc:Fallback>
    </mc:AlternateContent>
    <mc:AlternateContent xmlns:mc="http://schemas.openxmlformats.org/markup-compatibility/2006">
      <mc:Choice Requires="x14">
        <control shapeId="1095" r:id="rId13" name="Control 71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1095" r:id="rId13" name="Control 71"/>
      </mc:Fallback>
    </mc:AlternateContent>
    <mc:AlternateContent xmlns:mc="http://schemas.openxmlformats.org/markup-compatibility/2006">
      <mc:Choice Requires="x14">
        <control shapeId="1094" r:id="rId14" name="Control 70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1094" r:id="rId14" name="Control 70"/>
      </mc:Fallback>
    </mc:AlternateContent>
    <mc:AlternateContent xmlns:mc="http://schemas.openxmlformats.org/markup-compatibility/2006">
      <mc:Choice Requires="x14">
        <control shapeId="1093" r:id="rId15" name="Control 69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1093" r:id="rId15" name="Control 69"/>
      </mc:Fallback>
    </mc:AlternateContent>
    <mc:AlternateContent xmlns:mc="http://schemas.openxmlformats.org/markup-compatibility/2006">
      <mc:Choice Requires="x14">
        <control shapeId="1092" r:id="rId16" name="Control 68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1092" r:id="rId16" name="Control 68"/>
      </mc:Fallback>
    </mc:AlternateContent>
    <mc:AlternateContent xmlns:mc="http://schemas.openxmlformats.org/markup-compatibility/2006">
      <mc:Choice Requires="x14">
        <control shapeId="1091" r:id="rId17" name="Control 67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1091" r:id="rId17" name="Control 67"/>
      </mc:Fallback>
    </mc:AlternateContent>
    <mc:AlternateContent xmlns:mc="http://schemas.openxmlformats.org/markup-compatibility/2006">
      <mc:Choice Requires="x14">
        <control shapeId="1090" r:id="rId18" name="Control 66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1090" r:id="rId18" name="Control 66"/>
      </mc:Fallback>
    </mc:AlternateContent>
    <mc:AlternateContent xmlns:mc="http://schemas.openxmlformats.org/markup-compatibility/2006">
      <mc:Choice Requires="x14">
        <control shapeId="1089" r:id="rId19" name="Control 65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1089" r:id="rId19" name="Control 65"/>
      </mc:Fallback>
    </mc:AlternateContent>
    <mc:AlternateContent xmlns:mc="http://schemas.openxmlformats.org/markup-compatibility/2006">
      <mc:Choice Requires="x14">
        <control shapeId="1088" r:id="rId20" name="Control 64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1088" r:id="rId20" name="Control 64"/>
      </mc:Fallback>
    </mc:AlternateContent>
    <mc:AlternateContent xmlns:mc="http://schemas.openxmlformats.org/markup-compatibility/2006">
      <mc:Choice Requires="x14">
        <control shapeId="1087" r:id="rId21" name="Control 63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1087" r:id="rId21" name="Control 63"/>
      </mc:Fallback>
    </mc:AlternateContent>
    <mc:AlternateContent xmlns:mc="http://schemas.openxmlformats.org/markup-compatibility/2006">
      <mc:Choice Requires="x14">
        <control shapeId="1086" r:id="rId22" name="Control 62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1086" r:id="rId22" name="Control 62"/>
      </mc:Fallback>
    </mc:AlternateContent>
    <mc:AlternateContent xmlns:mc="http://schemas.openxmlformats.org/markup-compatibility/2006">
      <mc:Choice Requires="x14">
        <control shapeId="1085" r:id="rId23" name="Control 61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1085" r:id="rId23" name="Control 61"/>
      </mc:Fallback>
    </mc:AlternateContent>
    <mc:AlternateContent xmlns:mc="http://schemas.openxmlformats.org/markup-compatibility/2006">
      <mc:Choice Requires="x14">
        <control shapeId="1084" r:id="rId24" name="Control 60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1084" r:id="rId24" name="Control 60"/>
      </mc:Fallback>
    </mc:AlternateContent>
    <mc:AlternateContent xmlns:mc="http://schemas.openxmlformats.org/markup-compatibility/2006">
      <mc:Choice Requires="x14">
        <control shapeId="1083" r:id="rId25" name="Control 59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1083" r:id="rId25" name="Control 59"/>
      </mc:Fallback>
    </mc:AlternateContent>
    <mc:AlternateContent xmlns:mc="http://schemas.openxmlformats.org/markup-compatibility/2006">
      <mc:Choice Requires="x14">
        <control shapeId="1082" r:id="rId26" name="Control 58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1082" r:id="rId26" name="Control 58"/>
      </mc:Fallback>
    </mc:AlternateContent>
    <mc:AlternateContent xmlns:mc="http://schemas.openxmlformats.org/markup-compatibility/2006">
      <mc:Choice Requires="x14">
        <control shapeId="1081" r:id="rId27" name="Control 57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1081" r:id="rId27" name="Control 57"/>
      </mc:Fallback>
    </mc:AlternateContent>
    <mc:AlternateContent xmlns:mc="http://schemas.openxmlformats.org/markup-compatibility/2006">
      <mc:Choice Requires="x14">
        <control shapeId="1080" r:id="rId28" name="Control 56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1080" r:id="rId28" name="Control 56"/>
      </mc:Fallback>
    </mc:AlternateContent>
    <mc:AlternateContent xmlns:mc="http://schemas.openxmlformats.org/markup-compatibility/2006">
      <mc:Choice Requires="x14">
        <control shapeId="1079" r:id="rId29" name="Control 55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1079" r:id="rId29" name="Control 55"/>
      </mc:Fallback>
    </mc:AlternateContent>
    <mc:AlternateContent xmlns:mc="http://schemas.openxmlformats.org/markup-compatibility/2006">
      <mc:Choice Requires="x14">
        <control shapeId="1078" r:id="rId30" name="Control 54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1078" r:id="rId30" name="Control 54"/>
      </mc:Fallback>
    </mc:AlternateContent>
    <mc:AlternateContent xmlns:mc="http://schemas.openxmlformats.org/markup-compatibility/2006">
      <mc:Choice Requires="x14">
        <control shapeId="1077" r:id="rId31" name="Control 53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1077" r:id="rId31" name="Control 53"/>
      </mc:Fallback>
    </mc:AlternateContent>
    <mc:AlternateContent xmlns:mc="http://schemas.openxmlformats.org/markup-compatibility/2006">
      <mc:Choice Requires="x14">
        <control shapeId="1076" r:id="rId32" name="Control 52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1076" r:id="rId32" name="Control 52"/>
      </mc:Fallback>
    </mc:AlternateContent>
    <mc:AlternateContent xmlns:mc="http://schemas.openxmlformats.org/markup-compatibility/2006">
      <mc:Choice Requires="x14">
        <control shapeId="1075" r:id="rId33" name="Control 51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1075" r:id="rId33" name="Control 51"/>
      </mc:Fallback>
    </mc:AlternateContent>
    <mc:AlternateContent xmlns:mc="http://schemas.openxmlformats.org/markup-compatibility/2006">
      <mc:Choice Requires="x14">
        <control shapeId="1074" r:id="rId34" name="Control 50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1074" r:id="rId34" name="Control 50"/>
      </mc:Fallback>
    </mc:AlternateContent>
    <mc:AlternateContent xmlns:mc="http://schemas.openxmlformats.org/markup-compatibility/2006">
      <mc:Choice Requires="x14">
        <control shapeId="1073" r:id="rId35" name="Control 49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1073" r:id="rId35" name="Control 49"/>
      </mc:Fallback>
    </mc:AlternateContent>
    <mc:AlternateContent xmlns:mc="http://schemas.openxmlformats.org/markup-compatibility/2006">
      <mc:Choice Requires="x14">
        <control shapeId="1072" r:id="rId36" name="Control 48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1072" r:id="rId36" name="Control 48"/>
      </mc:Fallback>
    </mc:AlternateContent>
    <mc:AlternateContent xmlns:mc="http://schemas.openxmlformats.org/markup-compatibility/2006">
      <mc:Choice Requires="x14">
        <control shapeId="1071" r:id="rId37" name="Control 47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1071" r:id="rId37" name="Control 47"/>
      </mc:Fallback>
    </mc:AlternateContent>
    <mc:AlternateContent xmlns:mc="http://schemas.openxmlformats.org/markup-compatibility/2006">
      <mc:Choice Requires="x14">
        <control shapeId="1070" r:id="rId38" name="Control 46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1070" r:id="rId38" name="Control 46"/>
      </mc:Fallback>
    </mc:AlternateContent>
    <mc:AlternateContent xmlns:mc="http://schemas.openxmlformats.org/markup-compatibility/2006">
      <mc:Choice Requires="x14">
        <control shapeId="1069" r:id="rId39" name="Control 45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1069" r:id="rId39" name="Control 45"/>
      </mc:Fallback>
    </mc:AlternateContent>
    <mc:AlternateContent xmlns:mc="http://schemas.openxmlformats.org/markup-compatibility/2006">
      <mc:Choice Requires="x14">
        <control shapeId="1068" r:id="rId40" name="Control 44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1068" r:id="rId40" name="Control 44"/>
      </mc:Fallback>
    </mc:AlternateContent>
    <mc:AlternateContent xmlns:mc="http://schemas.openxmlformats.org/markup-compatibility/2006">
      <mc:Choice Requires="x14">
        <control shapeId="1067" r:id="rId41" name="Control 43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1067" r:id="rId41" name="Control 43"/>
      </mc:Fallback>
    </mc:AlternateContent>
    <mc:AlternateContent xmlns:mc="http://schemas.openxmlformats.org/markup-compatibility/2006">
      <mc:Choice Requires="x14">
        <control shapeId="1066" r:id="rId42" name="Control 42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1066" r:id="rId42" name="Control 42"/>
      </mc:Fallback>
    </mc:AlternateContent>
    <mc:AlternateContent xmlns:mc="http://schemas.openxmlformats.org/markup-compatibility/2006">
      <mc:Choice Requires="x14">
        <control shapeId="1065" r:id="rId43" name="Control 41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1065" r:id="rId43" name="Control 41"/>
      </mc:Fallback>
    </mc:AlternateContent>
    <mc:AlternateContent xmlns:mc="http://schemas.openxmlformats.org/markup-compatibility/2006">
      <mc:Choice Requires="x14">
        <control shapeId="1064" r:id="rId44" name="Control 40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1064" r:id="rId44" name="Control 40"/>
      </mc:Fallback>
    </mc:AlternateContent>
    <mc:AlternateContent xmlns:mc="http://schemas.openxmlformats.org/markup-compatibility/2006">
      <mc:Choice Requires="x14">
        <control shapeId="1063" r:id="rId45" name="Control 39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1063" r:id="rId45" name="Control 39"/>
      </mc:Fallback>
    </mc:AlternateContent>
    <mc:AlternateContent xmlns:mc="http://schemas.openxmlformats.org/markup-compatibility/2006">
      <mc:Choice Requires="x14">
        <control shapeId="1062" r:id="rId46" name="Control 38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1062" r:id="rId46" name="Control 38"/>
      </mc:Fallback>
    </mc:AlternateContent>
    <mc:AlternateContent xmlns:mc="http://schemas.openxmlformats.org/markup-compatibility/2006">
      <mc:Choice Requires="x14">
        <control shapeId="1061" r:id="rId47" name="Control 37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1061" r:id="rId47" name="Control 37"/>
      </mc:Fallback>
    </mc:AlternateContent>
    <mc:AlternateContent xmlns:mc="http://schemas.openxmlformats.org/markup-compatibility/2006">
      <mc:Choice Requires="x14">
        <control shapeId="1060" r:id="rId48" name="Control 36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1060" r:id="rId48" name="Control 36"/>
      </mc:Fallback>
    </mc:AlternateContent>
    <mc:AlternateContent xmlns:mc="http://schemas.openxmlformats.org/markup-compatibility/2006">
      <mc:Choice Requires="x14">
        <control shapeId="1059" r:id="rId49" name="Control 35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1059" r:id="rId49" name="Control 35"/>
      </mc:Fallback>
    </mc:AlternateContent>
    <mc:AlternateContent xmlns:mc="http://schemas.openxmlformats.org/markup-compatibility/2006">
      <mc:Choice Requires="x14">
        <control shapeId="1058" r:id="rId50" name="Control 34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1058" r:id="rId50" name="Control 34"/>
      </mc:Fallback>
    </mc:AlternateContent>
    <mc:AlternateContent xmlns:mc="http://schemas.openxmlformats.org/markup-compatibility/2006">
      <mc:Choice Requires="x14">
        <control shapeId="1057" r:id="rId51" name="Control 33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1057" r:id="rId51" name="Control 33"/>
      </mc:Fallback>
    </mc:AlternateContent>
    <mc:AlternateContent xmlns:mc="http://schemas.openxmlformats.org/markup-compatibility/2006">
      <mc:Choice Requires="x14">
        <control shapeId="1056" r:id="rId52" name="Control 32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1056" r:id="rId52" name="Control 32"/>
      </mc:Fallback>
    </mc:AlternateContent>
    <mc:AlternateContent xmlns:mc="http://schemas.openxmlformats.org/markup-compatibility/2006">
      <mc:Choice Requires="x14">
        <control shapeId="1055" r:id="rId53" name="Control 31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1055" r:id="rId53" name="Control 31"/>
      </mc:Fallback>
    </mc:AlternateContent>
    <mc:AlternateContent xmlns:mc="http://schemas.openxmlformats.org/markup-compatibility/2006">
      <mc:Choice Requires="x14">
        <control shapeId="1054" r:id="rId54" name="Control 30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1054" r:id="rId54" name="Control 30"/>
      </mc:Fallback>
    </mc:AlternateContent>
    <mc:AlternateContent xmlns:mc="http://schemas.openxmlformats.org/markup-compatibility/2006">
      <mc:Choice Requires="x14">
        <control shapeId="1053" r:id="rId55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1053" r:id="rId55" name="Control 29"/>
      </mc:Fallback>
    </mc:AlternateContent>
    <mc:AlternateContent xmlns:mc="http://schemas.openxmlformats.org/markup-compatibility/2006">
      <mc:Choice Requires="x14">
        <control shapeId="1052" r:id="rId56" name="Control 28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1052" r:id="rId56" name="Control 28"/>
      </mc:Fallback>
    </mc:AlternateContent>
    <mc:AlternateContent xmlns:mc="http://schemas.openxmlformats.org/markup-compatibility/2006">
      <mc:Choice Requires="x14">
        <control shapeId="1051" r:id="rId57" name="Control 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1051" r:id="rId57" name="Control 27"/>
      </mc:Fallback>
    </mc:AlternateContent>
    <mc:AlternateContent xmlns:mc="http://schemas.openxmlformats.org/markup-compatibility/2006">
      <mc:Choice Requires="x14">
        <control shapeId="1050" r:id="rId58" name="Control 26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1050" r:id="rId58" name="Control 26"/>
      </mc:Fallback>
    </mc:AlternateContent>
    <mc:AlternateContent xmlns:mc="http://schemas.openxmlformats.org/markup-compatibility/2006">
      <mc:Choice Requires="x14">
        <control shapeId="1049" r:id="rId59" name="Control 25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1049" r:id="rId59" name="Control 25"/>
      </mc:Fallback>
    </mc:AlternateContent>
    <mc:AlternateContent xmlns:mc="http://schemas.openxmlformats.org/markup-compatibility/2006">
      <mc:Choice Requires="x14">
        <control shapeId="1048" r:id="rId60" name="Control 24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1048" r:id="rId60" name="Control 24"/>
      </mc:Fallback>
    </mc:AlternateContent>
    <mc:AlternateContent xmlns:mc="http://schemas.openxmlformats.org/markup-compatibility/2006">
      <mc:Choice Requires="x14">
        <control shapeId="1047" r:id="rId61" name="Control 2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1047" r:id="rId61" name="Control 23"/>
      </mc:Fallback>
    </mc:AlternateContent>
    <mc:AlternateContent xmlns:mc="http://schemas.openxmlformats.org/markup-compatibility/2006">
      <mc:Choice Requires="x14">
        <control shapeId="1046" r:id="rId62" name="Control 22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1046" r:id="rId62" name="Control 22"/>
      </mc:Fallback>
    </mc:AlternateContent>
    <mc:AlternateContent xmlns:mc="http://schemas.openxmlformats.org/markup-compatibility/2006">
      <mc:Choice Requires="x14">
        <control shapeId="1045" r:id="rId63" name="Control 21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1045" r:id="rId63" name="Control 21"/>
      </mc:Fallback>
    </mc:AlternateContent>
    <mc:AlternateContent xmlns:mc="http://schemas.openxmlformats.org/markup-compatibility/2006">
      <mc:Choice Requires="x14">
        <control shapeId="1044" r:id="rId64" name="Control 20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1044" r:id="rId64" name="Control 20"/>
      </mc:Fallback>
    </mc:AlternateContent>
    <mc:AlternateContent xmlns:mc="http://schemas.openxmlformats.org/markup-compatibility/2006">
      <mc:Choice Requires="x14">
        <control shapeId="1043" r:id="rId65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1043" r:id="rId65" name="Control 19"/>
      </mc:Fallback>
    </mc:AlternateContent>
    <mc:AlternateContent xmlns:mc="http://schemas.openxmlformats.org/markup-compatibility/2006">
      <mc:Choice Requires="x14">
        <control shapeId="1042" r:id="rId66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1042" r:id="rId66" name="Control 18"/>
      </mc:Fallback>
    </mc:AlternateContent>
    <mc:AlternateContent xmlns:mc="http://schemas.openxmlformats.org/markup-compatibility/2006">
      <mc:Choice Requires="x14">
        <control shapeId="1041" r:id="rId67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1041" r:id="rId67" name="Control 17"/>
      </mc:Fallback>
    </mc:AlternateContent>
    <mc:AlternateContent xmlns:mc="http://schemas.openxmlformats.org/markup-compatibility/2006">
      <mc:Choice Requires="x14">
        <control shapeId="1040" r:id="rId68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1040" r:id="rId68" name="Control 16"/>
      </mc:Fallback>
    </mc:AlternateContent>
    <mc:AlternateContent xmlns:mc="http://schemas.openxmlformats.org/markup-compatibility/2006">
      <mc:Choice Requires="x14">
        <control shapeId="1039" r:id="rId69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1039" r:id="rId69" name="Control 15"/>
      </mc:Fallback>
    </mc:AlternateContent>
    <mc:AlternateContent xmlns:mc="http://schemas.openxmlformats.org/markup-compatibility/2006">
      <mc:Choice Requires="x14">
        <control shapeId="1038" r:id="rId70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1038" r:id="rId70" name="Control 14"/>
      </mc:Fallback>
    </mc:AlternateContent>
    <mc:AlternateContent xmlns:mc="http://schemas.openxmlformats.org/markup-compatibility/2006">
      <mc:Choice Requires="x14">
        <control shapeId="1037" r:id="rId71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1037" r:id="rId71" name="Control 13"/>
      </mc:Fallback>
    </mc:AlternateContent>
    <mc:AlternateContent xmlns:mc="http://schemas.openxmlformats.org/markup-compatibility/2006">
      <mc:Choice Requires="x14">
        <control shapeId="1036" r:id="rId72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1036" r:id="rId72" name="Control 12"/>
      </mc:Fallback>
    </mc:AlternateContent>
    <mc:AlternateContent xmlns:mc="http://schemas.openxmlformats.org/markup-compatibility/2006">
      <mc:Choice Requires="x14">
        <control shapeId="1035" r:id="rId73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1035" r:id="rId73" name="Control 11"/>
      </mc:Fallback>
    </mc:AlternateContent>
    <mc:AlternateContent xmlns:mc="http://schemas.openxmlformats.org/markup-compatibility/2006">
      <mc:Choice Requires="x14">
        <control shapeId="1034" r:id="rId74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1034" r:id="rId74" name="Control 10"/>
      </mc:Fallback>
    </mc:AlternateContent>
    <mc:AlternateContent xmlns:mc="http://schemas.openxmlformats.org/markup-compatibility/2006">
      <mc:Choice Requires="x14">
        <control shapeId="1033" r:id="rId75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1033" r:id="rId75" name="Control 9"/>
      </mc:Fallback>
    </mc:AlternateContent>
    <mc:AlternateContent xmlns:mc="http://schemas.openxmlformats.org/markup-compatibility/2006">
      <mc:Choice Requires="x14">
        <control shapeId="1032" r:id="rId76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1032" r:id="rId76" name="Control 8"/>
      </mc:Fallback>
    </mc:AlternateContent>
    <mc:AlternateContent xmlns:mc="http://schemas.openxmlformats.org/markup-compatibility/2006">
      <mc:Choice Requires="x14">
        <control shapeId="1031" r:id="rId77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1031" r:id="rId77" name="Control 7"/>
      </mc:Fallback>
    </mc:AlternateContent>
    <mc:AlternateContent xmlns:mc="http://schemas.openxmlformats.org/markup-compatibility/2006">
      <mc:Choice Requires="x14">
        <control shapeId="1030" r:id="rId78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1030" r:id="rId78" name="Control 6"/>
      </mc:Fallback>
    </mc:AlternateContent>
    <mc:AlternateContent xmlns:mc="http://schemas.openxmlformats.org/markup-compatibility/2006">
      <mc:Choice Requires="x14">
        <control shapeId="1029" r:id="rId79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029" r:id="rId79" name="Control 5"/>
      </mc:Fallback>
    </mc:AlternateContent>
    <mc:AlternateContent xmlns:mc="http://schemas.openxmlformats.org/markup-compatibility/2006">
      <mc:Choice Requires="x14">
        <control shapeId="1028" r:id="rId80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028" r:id="rId80" name="Control 4"/>
      </mc:Fallback>
    </mc:AlternateContent>
    <mc:AlternateContent xmlns:mc="http://schemas.openxmlformats.org/markup-compatibility/2006">
      <mc:Choice Requires="x14">
        <control shapeId="1027" r:id="rId81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027" r:id="rId81" name="Control 3"/>
      </mc:Fallback>
    </mc:AlternateContent>
    <mc:AlternateContent xmlns:mc="http://schemas.openxmlformats.org/markup-compatibility/2006">
      <mc:Choice Requires="x14">
        <control shapeId="1026" r:id="rId82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1026" r:id="rId82" name="Control 2"/>
      </mc:Fallback>
    </mc:AlternateContent>
    <mc:AlternateContent xmlns:mc="http://schemas.openxmlformats.org/markup-compatibility/2006">
      <mc:Choice Requires="x14">
        <control shapeId="1025" r:id="rId83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1025" r:id="rId8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O61"/>
  <sheetViews>
    <sheetView workbookViewId="0">
      <selection activeCell="M1" sqref="M1"/>
    </sheetView>
  </sheetViews>
  <sheetFormatPr baseColWidth="10" defaultRowHeight="15" x14ac:dyDescent="0.25"/>
  <cols>
    <col min="1" max="1" width="4.5703125" customWidth="1"/>
    <col min="13" max="13" width="15.28515625" customWidth="1"/>
    <col min="14" max="14" width="15.140625" customWidth="1"/>
  </cols>
  <sheetData>
    <row r="1" spans="1:15" ht="4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thickBot="1" x14ac:dyDescent="0.3">
      <c r="A2" s="2"/>
      <c r="B2" s="3"/>
      <c r="C2" s="3"/>
      <c r="D2" s="3"/>
      <c r="E2" s="3"/>
      <c r="F2" s="3"/>
      <c r="G2" s="4">
        <v>1206117.06</v>
      </c>
      <c r="H2" s="3"/>
      <c r="I2" s="3"/>
      <c r="J2" s="3"/>
      <c r="K2" s="3"/>
      <c r="L2" s="3"/>
      <c r="M2" s="4">
        <v>2004.3860999999999</v>
      </c>
      <c r="N2" s="3"/>
      <c r="O2" s="28">
        <v>50778.259100000003</v>
      </c>
    </row>
    <row r="3" spans="1:15" ht="75.75" thickBot="1" x14ac:dyDescent="0.3">
      <c r="A3" s="5"/>
      <c r="B3" s="6" t="s">
        <v>114</v>
      </c>
      <c r="C3" s="6" t="s">
        <v>115</v>
      </c>
      <c r="D3" s="6" t="s">
        <v>16</v>
      </c>
      <c r="E3" s="6" t="s">
        <v>116</v>
      </c>
      <c r="F3" s="7">
        <v>42199</v>
      </c>
      <c r="G3" s="8">
        <v>23601.46</v>
      </c>
      <c r="H3" s="7">
        <v>42226</v>
      </c>
      <c r="I3" s="8">
        <v>27377.69</v>
      </c>
      <c r="J3" s="6" t="s">
        <v>117</v>
      </c>
      <c r="K3" s="9">
        <v>27</v>
      </c>
      <c r="L3" s="9">
        <v>5</v>
      </c>
      <c r="M3" s="9">
        <v>354.02190000000002</v>
      </c>
      <c r="N3" s="10">
        <v>0.3</v>
      </c>
      <c r="O3" s="18">
        <v>826.05110000000002</v>
      </c>
    </row>
    <row r="4" spans="1:15" ht="90.75" thickBot="1" x14ac:dyDescent="0.3">
      <c r="A4" s="11"/>
      <c r="B4" s="12" t="s">
        <v>118</v>
      </c>
      <c r="C4" s="12" t="s">
        <v>23</v>
      </c>
      <c r="D4" s="12" t="s">
        <v>16</v>
      </c>
      <c r="E4" s="12" t="s">
        <v>119</v>
      </c>
      <c r="F4" s="13">
        <v>42222</v>
      </c>
      <c r="G4" s="16">
        <v>76422.75</v>
      </c>
      <c r="H4" s="13">
        <v>42230</v>
      </c>
      <c r="I4" s="16">
        <v>88650.39</v>
      </c>
      <c r="J4" s="12" t="s">
        <v>117</v>
      </c>
      <c r="K4" s="14">
        <v>8</v>
      </c>
      <c r="L4" s="14">
        <v>5</v>
      </c>
      <c r="M4" s="14">
        <v>0</v>
      </c>
      <c r="N4" s="15">
        <v>0</v>
      </c>
      <c r="O4" s="16">
        <v>3821.1374999999998</v>
      </c>
    </row>
    <row r="5" spans="1:15" ht="45.75" thickBot="1" x14ac:dyDescent="0.3">
      <c r="A5" s="5"/>
      <c r="B5" s="6" t="s">
        <v>120</v>
      </c>
      <c r="C5" s="6" t="s">
        <v>115</v>
      </c>
      <c r="D5" s="6" t="s">
        <v>16</v>
      </c>
      <c r="E5" s="6" t="s">
        <v>121</v>
      </c>
      <c r="F5" s="7">
        <v>42207</v>
      </c>
      <c r="G5" s="8">
        <v>3787.5</v>
      </c>
      <c r="H5" s="7">
        <v>42220</v>
      </c>
      <c r="I5" s="8">
        <v>4393.5</v>
      </c>
      <c r="J5" s="6" t="s">
        <v>117</v>
      </c>
      <c r="K5" s="9">
        <v>13</v>
      </c>
      <c r="L5" s="9">
        <v>5</v>
      </c>
      <c r="M5" s="9">
        <v>0</v>
      </c>
      <c r="N5" s="10">
        <v>0</v>
      </c>
      <c r="O5" s="9">
        <v>189.375</v>
      </c>
    </row>
    <row r="6" spans="1:15" ht="45.75" thickBot="1" x14ac:dyDescent="0.3">
      <c r="A6" s="11"/>
      <c r="B6" s="12" t="s">
        <v>122</v>
      </c>
      <c r="C6" s="12" t="s">
        <v>115</v>
      </c>
      <c r="D6" s="12" t="s">
        <v>16</v>
      </c>
      <c r="E6" s="12" t="s">
        <v>123</v>
      </c>
      <c r="F6" s="13">
        <v>42208</v>
      </c>
      <c r="G6" s="16">
        <v>5912.51</v>
      </c>
      <c r="H6" s="13">
        <v>42229</v>
      </c>
      <c r="I6" s="16">
        <v>6858.51</v>
      </c>
      <c r="J6" s="12" t="s">
        <v>117</v>
      </c>
      <c r="K6" s="14">
        <v>21</v>
      </c>
      <c r="L6" s="14">
        <v>5</v>
      </c>
      <c r="M6" s="14">
        <v>0</v>
      </c>
      <c r="N6" s="15">
        <v>0</v>
      </c>
      <c r="O6" s="14">
        <v>295.62549999999999</v>
      </c>
    </row>
    <row r="7" spans="1:15" ht="60.75" thickBot="1" x14ac:dyDescent="0.3">
      <c r="A7" s="5"/>
      <c r="B7" s="6" t="s">
        <v>124</v>
      </c>
      <c r="C7" s="6" t="s">
        <v>115</v>
      </c>
      <c r="D7" s="6" t="s">
        <v>16</v>
      </c>
      <c r="E7" s="6" t="s">
        <v>125</v>
      </c>
      <c r="F7" s="7">
        <v>42209</v>
      </c>
      <c r="G7" s="8">
        <v>105518</v>
      </c>
      <c r="H7" s="7">
        <v>42221</v>
      </c>
      <c r="I7" s="8">
        <v>122400.88</v>
      </c>
      <c r="J7" s="6" t="s">
        <v>117</v>
      </c>
      <c r="K7" s="9">
        <v>12</v>
      </c>
      <c r="L7" s="9">
        <v>5</v>
      </c>
      <c r="M7" s="9">
        <v>0</v>
      </c>
      <c r="N7" s="10">
        <v>0</v>
      </c>
      <c r="O7" s="8">
        <v>5275.9</v>
      </c>
    </row>
    <row r="8" spans="1:15" ht="60.75" thickBot="1" x14ac:dyDescent="0.3">
      <c r="A8" s="11"/>
      <c r="B8" s="12" t="s">
        <v>126</v>
      </c>
      <c r="C8" s="12" t="s">
        <v>115</v>
      </c>
      <c r="D8" s="12" t="s">
        <v>16</v>
      </c>
      <c r="E8" s="12" t="s">
        <v>127</v>
      </c>
      <c r="F8" s="13">
        <v>42214</v>
      </c>
      <c r="G8" s="16">
        <v>13818.73</v>
      </c>
      <c r="H8" s="13">
        <v>42221</v>
      </c>
      <c r="I8" s="16">
        <v>1293.6099999999999</v>
      </c>
      <c r="J8" s="12" t="s">
        <v>117</v>
      </c>
      <c r="K8" s="14">
        <v>7</v>
      </c>
      <c r="L8" s="14">
        <v>5</v>
      </c>
      <c r="M8" s="14">
        <v>0</v>
      </c>
      <c r="N8" s="15">
        <v>0</v>
      </c>
      <c r="O8" s="14">
        <v>690.93650000000002</v>
      </c>
    </row>
    <row r="9" spans="1:15" ht="75.75" thickBot="1" x14ac:dyDescent="0.3">
      <c r="A9" s="5"/>
      <c r="B9" s="6" t="s">
        <v>114</v>
      </c>
      <c r="C9" s="6" t="s">
        <v>115</v>
      </c>
      <c r="D9" s="6" t="s">
        <v>16</v>
      </c>
      <c r="E9" s="6" t="s">
        <v>128</v>
      </c>
      <c r="F9" s="7">
        <v>42215</v>
      </c>
      <c r="G9" s="8">
        <v>24332.91</v>
      </c>
      <c r="H9" s="7">
        <v>42234</v>
      </c>
      <c r="I9" s="8">
        <v>28226.18</v>
      </c>
      <c r="J9" s="6" t="s">
        <v>117</v>
      </c>
      <c r="K9" s="9">
        <v>19</v>
      </c>
      <c r="L9" s="9">
        <v>5</v>
      </c>
      <c r="M9" s="9">
        <v>0</v>
      </c>
      <c r="N9" s="10">
        <v>0</v>
      </c>
      <c r="O9" s="8">
        <v>1216.6455000000001</v>
      </c>
    </row>
    <row r="10" spans="1:15" ht="75.75" thickBot="1" x14ac:dyDescent="0.3">
      <c r="A10" s="11"/>
      <c r="B10" s="12" t="s">
        <v>114</v>
      </c>
      <c r="C10" s="12" t="s">
        <v>115</v>
      </c>
      <c r="D10" s="12" t="s">
        <v>16</v>
      </c>
      <c r="E10" s="12" t="s">
        <v>129</v>
      </c>
      <c r="F10" s="13">
        <v>42215</v>
      </c>
      <c r="G10" s="16">
        <v>24116.09</v>
      </c>
      <c r="H10" s="13">
        <v>42247</v>
      </c>
      <c r="I10" s="16">
        <v>27974.66</v>
      </c>
      <c r="J10" s="12" t="s">
        <v>117</v>
      </c>
      <c r="K10" s="14">
        <v>32</v>
      </c>
      <c r="L10" s="14">
        <v>5</v>
      </c>
      <c r="M10" s="14">
        <v>723.48270000000002</v>
      </c>
      <c r="N10" s="15">
        <v>0.6</v>
      </c>
      <c r="O10" s="14">
        <v>482.3218</v>
      </c>
    </row>
    <row r="11" spans="1:15" ht="60.75" thickBot="1" x14ac:dyDescent="0.3">
      <c r="A11" s="5"/>
      <c r="B11" s="6" t="s">
        <v>130</v>
      </c>
      <c r="C11" s="6" t="s">
        <v>115</v>
      </c>
      <c r="D11" s="6" t="s">
        <v>16</v>
      </c>
      <c r="E11" s="6" t="s">
        <v>131</v>
      </c>
      <c r="F11" s="7">
        <v>42216</v>
      </c>
      <c r="G11" s="8">
        <v>123584.2</v>
      </c>
      <c r="H11" s="7">
        <v>42242</v>
      </c>
      <c r="I11" s="8">
        <v>50000</v>
      </c>
      <c r="J11" s="6" t="s">
        <v>117</v>
      </c>
      <c r="K11" s="9">
        <v>26</v>
      </c>
      <c r="L11" s="9">
        <v>2.5</v>
      </c>
      <c r="M11" s="9">
        <v>926.88149999999996</v>
      </c>
      <c r="N11" s="10">
        <v>0.3</v>
      </c>
      <c r="O11" s="8">
        <v>2162.7235000000001</v>
      </c>
    </row>
    <row r="12" spans="1:15" ht="60.75" thickBot="1" x14ac:dyDescent="0.3">
      <c r="A12" s="11"/>
      <c r="B12" s="12" t="s">
        <v>132</v>
      </c>
      <c r="C12" s="12" t="s">
        <v>115</v>
      </c>
      <c r="D12" s="12" t="s">
        <v>16</v>
      </c>
      <c r="E12" s="12" t="s">
        <v>133</v>
      </c>
      <c r="F12" s="13">
        <v>42216</v>
      </c>
      <c r="G12" s="16">
        <v>5323.21</v>
      </c>
      <c r="H12" s="13">
        <v>42219</v>
      </c>
      <c r="I12" s="16">
        <v>6174.92</v>
      </c>
      <c r="J12" s="12" t="s">
        <v>117</v>
      </c>
      <c r="K12" s="14">
        <v>3</v>
      </c>
      <c r="L12" s="14">
        <v>5</v>
      </c>
      <c r="M12" s="14">
        <v>0</v>
      </c>
      <c r="N12" s="15">
        <v>0</v>
      </c>
      <c r="O12" s="14">
        <v>266.16050000000001</v>
      </c>
    </row>
    <row r="13" spans="1:15" ht="60.75" thickBot="1" x14ac:dyDescent="0.3">
      <c r="A13" s="5"/>
      <c r="B13" s="6" t="s">
        <v>132</v>
      </c>
      <c r="C13" s="6" t="s">
        <v>115</v>
      </c>
      <c r="D13" s="6" t="s">
        <v>16</v>
      </c>
      <c r="E13" s="6" t="s">
        <v>133</v>
      </c>
      <c r="F13" s="7">
        <v>42216</v>
      </c>
      <c r="G13" s="8">
        <v>7531.59</v>
      </c>
      <c r="H13" s="7">
        <v>42219</v>
      </c>
      <c r="I13" s="8">
        <v>8736.64</v>
      </c>
      <c r="J13" s="6" t="s">
        <v>117</v>
      </c>
      <c r="K13" s="9">
        <v>3</v>
      </c>
      <c r="L13" s="9">
        <v>5</v>
      </c>
      <c r="M13" s="9">
        <v>0</v>
      </c>
      <c r="N13" s="10">
        <v>0</v>
      </c>
      <c r="O13" s="9">
        <v>376.5795</v>
      </c>
    </row>
    <row r="14" spans="1:15" ht="45.75" thickBot="1" x14ac:dyDescent="0.3">
      <c r="A14" s="11"/>
      <c r="B14" s="12" t="s">
        <v>134</v>
      </c>
      <c r="C14" s="12" t="s">
        <v>115</v>
      </c>
      <c r="D14" s="12" t="s">
        <v>16</v>
      </c>
      <c r="E14" s="12" t="s">
        <v>135</v>
      </c>
      <c r="F14" s="13">
        <v>42219</v>
      </c>
      <c r="G14" s="16">
        <v>13403.35</v>
      </c>
      <c r="H14" s="13">
        <v>42221</v>
      </c>
      <c r="I14" s="16">
        <v>15547.89</v>
      </c>
      <c r="J14" s="12" t="s">
        <v>117</v>
      </c>
      <c r="K14" s="14">
        <v>2</v>
      </c>
      <c r="L14" s="14">
        <v>5</v>
      </c>
      <c r="M14" s="14">
        <v>0</v>
      </c>
      <c r="N14" s="15">
        <v>0</v>
      </c>
      <c r="O14" s="14">
        <v>670.16750000000002</v>
      </c>
    </row>
    <row r="15" spans="1:15" ht="105.75" thickBot="1" x14ac:dyDescent="0.3">
      <c r="A15" s="5"/>
      <c r="B15" s="6" t="s">
        <v>136</v>
      </c>
      <c r="C15" s="6" t="s">
        <v>115</v>
      </c>
      <c r="D15" s="6" t="s">
        <v>16</v>
      </c>
      <c r="E15" s="6" t="s">
        <v>137</v>
      </c>
      <c r="F15" s="7">
        <v>42221</v>
      </c>
      <c r="G15" s="8">
        <v>12233.3</v>
      </c>
      <c r="H15" s="7">
        <v>42230</v>
      </c>
      <c r="I15" s="8">
        <v>14190.63</v>
      </c>
      <c r="J15" s="6" t="s">
        <v>117</v>
      </c>
      <c r="K15" s="9">
        <v>9</v>
      </c>
      <c r="L15" s="9">
        <v>5</v>
      </c>
      <c r="M15" s="9">
        <v>0</v>
      </c>
      <c r="N15" s="10">
        <v>0</v>
      </c>
      <c r="O15" s="9">
        <v>611.66499999999996</v>
      </c>
    </row>
    <row r="16" spans="1:15" ht="105.75" thickBot="1" x14ac:dyDescent="0.3">
      <c r="A16" s="11"/>
      <c r="B16" s="12" t="s">
        <v>136</v>
      </c>
      <c r="C16" s="12" t="s">
        <v>115</v>
      </c>
      <c r="D16" s="12" t="s">
        <v>16</v>
      </c>
      <c r="E16" s="12" t="s">
        <v>137</v>
      </c>
      <c r="F16" s="13">
        <v>42221</v>
      </c>
      <c r="G16" s="16">
        <v>20676.47</v>
      </c>
      <c r="H16" s="13">
        <v>42230</v>
      </c>
      <c r="I16" s="16">
        <v>23984.71</v>
      </c>
      <c r="J16" s="12" t="s">
        <v>117</v>
      </c>
      <c r="K16" s="14">
        <v>9</v>
      </c>
      <c r="L16" s="14">
        <v>5</v>
      </c>
      <c r="M16" s="14">
        <v>0</v>
      </c>
      <c r="N16" s="15">
        <v>0</v>
      </c>
      <c r="O16" s="16">
        <v>1033.8235</v>
      </c>
    </row>
    <row r="17" spans="1:15" ht="90.75" thickBot="1" x14ac:dyDescent="0.3">
      <c r="A17" s="5"/>
      <c r="B17" s="6" t="s">
        <v>138</v>
      </c>
      <c r="C17" s="6" t="s">
        <v>115</v>
      </c>
      <c r="D17" s="6" t="s">
        <v>16</v>
      </c>
      <c r="E17" s="6" t="s">
        <v>139</v>
      </c>
      <c r="F17" s="7">
        <v>42222</v>
      </c>
      <c r="G17" s="8">
        <v>13159.49</v>
      </c>
      <c r="H17" s="7">
        <v>42242</v>
      </c>
      <c r="I17" s="8">
        <v>15265.01</v>
      </c>
      <c r="J17" s="6" t="s">
        <v>117</v>
      </c>
      <c r="K17" s="9">
        <v>20</v>
      </c>
      <c r="L17" s="9">
        <v>5</v>
      </c>
      <c r="M17" s="9">
        <v>0</v>
      </c>
      <c r="N17" s="10">
        <v>0</v>
      </c>
      <c r="O17" s="9">
        <v>657.97450000000003</v>
      </c>
    </row>
    <row r="18" spans="1:15" ht="90.75" thickBot="1" x14ac:dyDescent="0.3">
      <c r="A18" s="11"/>
      <c r="B18" s="12" t="s">
        <v>138</v>
      </c>
      <c r="C18" s="12" t="s">
        <v>115</v>
      </c>
      <c r="D18" s="12" t="s">
        <v>16</v>
      </c>
      <c r="E18" s="12" t="s">
        <v>139</v>
      </c>
      <c r="F18" s="13">
        <v>42222</v>
      </c>
      <c r="G18" s="16">
        <v>1651.08</v>
      </c>
      <c r="H18" s="13">
        <v>42242</v>
      </c>
      <c r="I18" s="16">
        <v>1915.25</v>
      </c>
      <c r="J18" s="12" t="s">
        <v>117</v>
      </c>
      <c r="K18" s="14">
        <v>20</v>
      </c>
      <c r="L18" s="14">
        <v>5</v>
      </c>
      <c r="M18" s="14">
        <v>0</v>
      </c>
      <c r="N18" s="15">
        <v>0</v>
      </c>
      <c r="O18" s="14">
        <v>82.554000000000002</v>
      </c>
    </row>
    <row r="19" spans="1:15" ht="60.75" thickBot="1" x14ac:dyDescent="0.3">
      <c r="A19" s="5"/>
      <c r="B19" s="6" t="s">
        <v>140</v>
      </c>
      <c r="C19" s="6" t="s">
        <v>115</v>
      </c>
      <c r="D19" s="6" t="s">
        <v>16</v>
      </c>
      <c r="E19" s="6" t="s">
        <v>141</v>
      </c>
      <c r="F19" s="7">
        <v>42233</v>
      </c>
      <c r="G19" s="8">
        <v>146309.51</v>
      </c>
      <c r="H19" s="7">
        <v>42235</v>
      </c>
      <c r="I19" s="8">
        <v>169719.03</v>
      </c>
      <c r="J19" s="6" t="s">
        <v>117</v>
      </c>
      <c r="K19" s="9">
        <v>2</v>
      </c>
      <c r="L19" s="9">
        <v>2.5</v>
      </c>
      <c r="M19" s="9">
        <v>0</v>
      </c>
      <c r="N19" s="10">
        <v>0</v>
      </c>
      <c r="O19" s="8">
        <v>3657.7377000000001</v>
      </c>
    </row>
    <row r="20" spans="1:15" ht="60.75" thickBot="1" x14ac:dyDescent="0.3">
      <c r="A20" s="11"/>
      <c r="B20" s="12" t="s">
        <v>142</v>
      </c>
      <c r="C20" s="12" t="s">
        <v>115</v>
      </c>
      <c r="D20" s="12" t="s">
        <v>16</v>
      </c>
      <c r="E20" s="12" t="s">
        <v>143</v>
      </c>
      <c r="F20" s="13">
        <v>42233</v>
      </c>
      <c r="G20" s="16">
        <v>5939.58</v>
      </c>
      <c r="H20" s="13">
        <v>42241</v>
      </c>
      <c r="I20" s="16">
        <v>6889.91</v>
      </c>
      <c r="J20" s="12" t="s">
        <v>117</v>
      </c>
      <c r="K20" s="14">
        <v>8</v>
      </c>
      <c r="L20" s="14">
        <v>5</v>
      </c>
      <c r="M20" s="14">
        <v>0</v>
      </c>
      <c r="N20" s="15">
        <v>0</v>
      </c>
      <c r="O20" s="14">
        <v>296.97899999999998</v>
      </c>
    </row>
    <row r="21" spans="1:15" ht="60.75" thickBot="1" x14ac:dyDescent="0.3">
      <c r="A21" s="5"/>
      <c r="B21" s="6" t="s">
        <v>144</v>
      </c>
      <c r="C21" s="6" t="s">
        <v>115</v>
      </c>
      <c r="D21" s="6" t="s">
        <v>16</v>
      </c>
      <c r="E21" s="6" t="s">
        <v>145</v>
      </c>
      <c r="F21" s="7">
        <v>42233</v>
      </c>
      <c r="G21" s="8">
        <v>7340.58</v>
      </c>
      <c r="H21" s="7">
        <v>42228</v>
      </c>
      <c r="I21" s="8">
        <v>8515.07</v>
      </c>
      <c r="J21" s="6" t="s">
        <v>117</v>
      </c>
      <c r="K21" s="9">
        <v>0</v>
      </c>
      <c r="L21" s="9">
        <v>5</v>
      </c>
      <c r="M21" s="9">
        <v>0</v>
      </c>
      <c r="N21" s="10">
        <v>0</v>
      </c>
      <c r="O21" s="9">
        <v>367.029</v>
      </c>
    </row>
    <row r="22" spans="1:15" ht="75.75" thickBot="1" x14ac:dyDescent="0.3">
      <c r="A22" s="11"/>
      <c r="B22" s="12" t="s">
        <v>146</v>
      </c>
      <c r="C22" s="12" t="s">
        <v>115</v>
      </c>
      <c r="D22" s="12" t="s">
        <v>16</v>
      </c>
      <c r="E22" s="12" t="s">
        <v>147</v>
      </c>
      <c r="F22" s="13">
        <v>42233</v>
      </c>
      <c r="G22" s="16">
        <v>16994.61</v>
      </c>
      <c r="H22" s="13">
        <v>42230</v>
      </c>
      <c r="I22" s="16">
        <v>19713.75</v>
      </c>
      <c r="J22" s="12" t="s">
        <v>117</v>
      </c>
      <c r="K22" s="14">
        <v>0</v>
      </c>
      <c r="L22" s="14">
        <v>5</v>
      </c>
      <c r="M22" s="14">
        <v>0</v>
      </c>
      <c r="N22" s="15">
        <v>0</v>
      </c>
      <c r="O22" s="14">
        <v>849.73050000000001</v>
      </c>
    </row>
    <row r="23" spans="1:15" ht="90.75" thickBot="1" x14ac:dyDescent="0.3">
      <c r="A23" s="5"/>
      <c r="B23" s="6" t="s">
        <v>138</v>
      </c>
      <c r="C23" s="6" t="s">
        <v>115</v>
      </c>
      <c r="D23" s="6" t="s">
        <v>16</v>
      </c>
      <c r="E23" s="6" t="s">
        <v>139</v>
      </c>
      <c r="F23" s="7">
        <v>42233</v>
      </c>
      <c r="G23" s="8">
        <v>17000</v>
      </c>
      <c r="H23" s="7">
        <v>42242</v>
      </c>
      <c r="I23" s="8">
        <v>19720</v>
      </c>
      <c r="J23" s="6" t="s">
        <v>117</v>
      </c>
      <c r="K23" s="9">
        <v>9</v>
      </c>
      <c r="L23" s="9">
        <v>5</v>
      </c>
      <c r="M23" s="9">
        <v>0</v>
      </c>
      <c r="N23" s="10">
        <v>0</v>
      </c>
      <c r="O23" s="9">
        <v>850</v>
      </c>
    </row>
    <row r="24" spans="1:15" ht="90.75" thickBot="1" x14ac:dyDescent="0.3">
      <c r="A24" s="11"/>
      <c r="B24" s="12" t="s">
        <v>138</v>
      </c>
      <c r="C24" s="12" t="s">
        <v>115</v>
      </c>
      <c r="D24" s="12" t="s">
        <v>16</v>
      </c>
      <c r="E24" s="12" t="s">
        <v>139</v>
      </c>
      <c r="F24" s="13">
        <v>42230</v>
      </c>
      <c r="G24" s="16">
        <v>18858.52</v>
      </c>
      <c r="H24" s="13">
        <v>42242</v>
      </c>
      <c r="I24" s="16">
        <v>21875.88</v>
      </c>
      <c r="J24" s="12" t="s">
        <v>117</v>
      </c>
      <c r="K24" s="14">
        <v>12</v>
      </c>
      <c r="L24" s="14">
        <v>5</v>
      </c>
      <c r="M24" s="14">
        <v>0</v>
      </c>
      <c r="N24" s="15">
        <v>0</v>
      </c>
      <c r="O24" s="14">
        <v>942.92600000000004</v>
      </c>
    </row>
    <row r="25" spans="1:15" ht="75.75" thickBot="1" x14ac:dyDescent="0.3">
      <c r="A25" s="5"/>
      <c r="B25" s="6" t="s">
        <v>148</v>
      </c>
      <c r="C25" s="6" t="s">
        <v>115</v>
      </c>
      <c r="D25" s="6" t="s">
        <v>16</v>
      </c>
      <c r="E25" s="6" t="s">
        <v>149</v>
      </c>
      <c r="F25" s="7">
        <v>42234</v>
      </c>
      <c r="G25" s="8">
        <v>11331.75</v>
      </c>
      <c r="H25" s="7">
        <v>42233</v>
      </c>
      <c r="I25" s="8">
        <v>13144.83</v>
      </c>
      <c r="J25" s="6" t="s">
        <v>117</v>
      </c>
      <c r="K25" s="9">
        <v>0</v>
      </c>
      <c r="L25" s="9">
        <v>5</v>
      </c>
      <c r="M25" s="9">
        <v>0</v>
      </c>
      <c r="N25" s="10">
        <v>0</v>
      </c>
      <c r="O25" s="9">
        <v>566.58749999999998</v>
      </c>
    </row>
    <row r="26" spans="1:15" ht="75.75" thickBot="1" x14ac:dyDescent="0.3">
      <c r="A26" s="11"/>
      <c r="B26" s="12" t="s">
        <v>148</v>
      </c>
      <c r="C26" s="12" t="s">
        <v>115</v>
      </c>
      <c r="D26" s="12" t="s">
        <v>16</v>
      </c>
      <c r="E26" s="12" t="s">
        <v>149</v>
      </c>
      <c r="F26" s="13">
        <v>42234</v>
      </c>
      <c r="G26" s="16">
        <v>11637.8</v>
      </c>
      <c r="H26" s="13">
        <v>42233</v>
      </c>
      <c r="I26" s="16">
        <v>13499.85</v>
      </c>
      <c r="J26" s="12" t="s">
        <v>117</v>
      </c>
      <c r="K26" s="14">
        <v>0</v>
      </c>
      <c r="L26" s="14">
        <v>5</v>
      </c>
      <c r="M26" s="14">
        <v>0</v>
      </c>
      <c r="N26" s="15">
        <v>0</v>
      </c>
      <c r="O26" s="14">
        <v>581.89</v>
      </c>
    </row>
    <row r="27" spans="1:15" ht="60.75" thickBot="1" x14ac:dyDescent="0.3">
      <c r="A27" s="5"/>
      <c r="B27" s="6" t="s">
        <v>150</v>
      </c>
      <c r="C27" s="6" t="s">
        <v>115</v>
      </c>
      <c r="D27" s="6" t="s">
        <v>16</v>
      </c>
      <c r="E27" s="6" t="s">
        <v>151</v>
      </c>
      <c r="F27" s="7">
        <v>42234</v>
      </c>
      <c r="G27" s="8">
        <v>19015.080000000002</v>
      </c>
      <c r="H27" s="7">
        <v>42228</v>
      </c>
      <c r="I27" s="8">
        <v>22057.49</v>
      </c>
      <c r="J27" s="6" t="s">
        <v>117</v>
      </c>
      <c r="K27" s="9">
        <v>0</v>
      </c>
      <c r="L27" s="9">
        <v>5</v>
      </c>
      <c r="M27" s="9">
        <v>0</v>
      </c>
      <c r="N27" s="10">
        <v>0</v>
      </c>
      <c r="O27" s="9">
        <v>950.75400000000002</v>
      </c>
    </row>
    <row r="28" spans="1:15" ht="60.75" thickBot="1" x14ac:dyDescent="0.3">
      <c r="A28" s="11"/>
      <c r="B28" s="12" t="s">
        <v>152</v>
      </c>
      <c r="C28" s="12" t="s">
        <v>115</v>
      </c>
      <c r="D28" s="12" t="s">
        <v>16</v>
      </c>
      <c r="E28" s="12" t="s">
        <v>153</v>
      </c>
      <c r="F28" s="13">
        <v>42234</v>
      </c>
      <c r="G28" s="16">
        <v>12340.37</v>
      </c>
      <c r="H28" s="13">
        <v>42233</v>
      </c>
      <c r="I28" s="16">
        <v>7314.83</v>
      </c>
      <c r="J28" s="12" t="s">
        <v>117</v>
      </c>
      <c r="K28" s="14">
        <v>0</v>
      </c>
      <c r="L28" s="14">
        <v>5</v>
      </c>
      <c r="M28" s="14">
        <v>0</v>
      </c>
      <c r="N28" s="15">
        <v>0</v>
      </c>
      <c r="O28" s="14">
        <v>617.01850000000002</v>
      </c>
    </row>
    <row r="29" spans="1:15" ht="60.75" thickBot="1" x14ac:dyDescent="0.3">
      <c r="A29" s="5"/>
      <c r="B29" s="6" t="s">
        <v>152</v>
      </c>
      <c r="C29" s="6" t="s">
        <v>115</v>
      </c>
      <c r="D29" s="6" t="s">
        <v>16</v>
      </c>
      <c r="E29" s="6" t="s">
        <v>154</v>
      </c>
      <c r="F29" s="7">
        <v>42234</v>
      </c>
      <c r="G29" s="8">
        <v>6391.79</v>
      </c>
      <c r="H29" s="7">
        <v>42233</v>
      </c>
      <c r="I29" s="8">
        <v>7414.48</v>
      </c>
      <c r="J29" s="6" t="s">
        <v>117</v>
      </c>
      <c r="K29" s="9">
        <v>0</v>
      </c>
      <c r="L29" s="9">
        <v>5</v>
      </c>
      <c r="M29" s="9">
        <v>0</v>
      </c>
      <c r="N29" s="10">
        <v>0</v>
      </c>
      <c r="O29" s="9">
        <v>319.58949999999999</v>
      </c>
    </row>
    <row r="30" spans="1:15" ht="60.75" thickBot="1" x14ac:dyDescent="0.3">
      <c r="A30" s="11"/>
      <c r="B30" s="12" t="s">
        <v>155</v>
      </c>
      <c r="C30" s="12" t="s">
        <v>115</v>
      </c>
      <c r="D30" s="12" t="s">
        <v>16</v>
      </c>
      <c r="E30" s="12" t="s">
        <v>156</v>
      </c>
      <c r="F30" s="13">
        <v>42234</v>
      </c>
      <c r="G30" s="16">
        <v>68217.95</v>
      </c>
      <c r="H30" s="13">
        <v>42244</v>
      </c>
      <c r="I30" s="16">
        <v>79132.820000000007</v>
      </c>
      <c r="J30" s="12" t="s">
        <v>117</v>
      </c>
      <c r="K30" s="14">
        <v>10</v>
      </c>
      <c r="L30" s="14">
        <v>5</v>
      </c>
      <c r="M30" s="14">
        <v>0</v>
      </c>
      <c r="N30" s="15">
        <v>0</v>
      </c>
      <c r="O30" s="16">
        <v>3410.8975</v>
      </c>
    </row>
    <row r="31" spans="1:15" ht="60.75" thickBot="1" x14ac:dyDescent="0.3">
      <c r="A31" s="5"/>
      <c r="B31" s="6" t="s">
        <v>157</v>
      </c>
      <c r="C31" s="6" t="s">
        <v>115</v>
      </c>
      <c r="D31" s="6" t="s">
        <v>16</v>
      </c>
      <c r="E31" s="6" t="s">
        <v>158</v>
      </c>
      <c r="F31" s="7">
        <v>42234</v>
      </c>
      <c r="G31" s="8">
        <v>12021.42</v>
      </c>
      <c r="H31" s="7">
        <v>42244</v>
      </c>
      <c r="I31" s="8">
        <v>13944.85</v>
      </c>
      <c r="J31" s="6" t="s">
        <v>117</v>
      </c>
      <c r="K31" s="9">
        <v>10</v>
      </c>
      <c r="L31" s="9">
        <v>5</v>
      </c>
      <c r="M31" s="9">
        <v>0</v>
      </c>
      <c r="N31" s="10">
        <v>0</v>
      </c>
      <c r="O31" s="9">
        <v>601.07100000000003</v>
      </c>
    </row>
    <row r="32" spans="1:15" ht="60.75" thickBot="1" x14ac:dyDescent="0.3">
      <c r="A32" s="11"/>
      <c r="B32" s="12" t="s">
        <v>159</v>
      </c>
      <c r="C32" s="12" t="s">
        <v>115</v>
      </c>
      <c r="D32" s="12" t="s">
        <v>16</v>
      </c>
      <c r="E32" s="12" t="s">
        <v>160</v>
      </c>
      <c r="F32" s="13">
        <v>42234</v>
      </c>
      <c r="G32" s="16">
        <v>11470.5</v>
      </c>
      <c r="H32" s="13">
        <v>42247</v>
      </c>
      <c r="I32" s="16">
        <v>13305.78</v>
      </c>
      <c r="J32" s="12" t="s">
        <v>117</v>
      </c>
      <c r="K32" s="14">
        <v>13</v>
      </c>
      <c r="L32" s="14">
        <v>5</v>
      </c>
      <c r="M32" s="14">
        <v>0</v>
      </c>
      <c r="N32" s="15">
        <v>0</v>
      </c>
      <c r="O32" s="14">
        <v>573.52499999999998</v>
      </c>
    </row>
    <row r="33" spans="1:15" ht="60.75" thickBot="1" x14ac:dyDescent="0.3">
      <c r="A33" s="5"/>
      <c r="B33" s="6" t="s">
        <v>161</v>
      </c>
      <c r="C33" s="6" t="s">
        <v>115</v>
      </c>
      <c r="D33" s="6" t="s">
        <v>16</v>
      </c>
      <c r="E33" s="6" t="s">
        <v>162</v>
      </c>
      <c r="F33" s="7">
        <v>42235</v>
      </c>
      <c r="G33" s="8">
        <v>13523.7</v>
      </c>
      <c r="H33" s="7">
        <v>42233</v>
      </c>
      <c r="I33" s="8">
        <v>15687.49</v>
      </c>
      <c r="J33" s="6" t="s">
        <v>117</v>
      </c>
      <c r="K33" s="9">
        <v>0</v>
      </c>
      <c r="L33" s="9">
        <v>5</v>
      </c>
      <c r="M33" s="9">
        <v>0</v>
      </c>
      <c r="N33" s="10">
        <v>0</v>
      </c>
      <c r="O33" s="9">
        <v>676.18499999999995</v>
      </c>
    </row>
    <row r="34" spans="1:15" ht="60.75" thickBot="1" x14ac:dyDescent="0.3">
      <c r="A34" s="11"/>
      <c r="B34" s="12" t="s">
        <v>155</v>
      </c>
      <c r="C34" s="12" t="s">
        <v>115</v>
      </c>
      <c r="D34" s="12" t="s">
        <v>16</v>
      </c>
      <c r="E34" s="12" t="s">
        <v>163</v>
      </c>
      <c r="F34" s="13">
        <v>42235</v>
      </c>
      <c r="G34" s="16">
        <v>5517.3</v>
      </c>
      <c r="H34" s="13">
        <v>42237</v>
      </c>
      <c r="I34" s="16">
        <v>6400.07</v>
      </c>
      <c r="J34" s="12" t="s">
        <v>117</v>
      </c>
      <c r="K34" s="14">
        <v>2</v>
      </c>
      <c r="L34" s="14">
        <v>5</v>
      </c>
      <c r="M34" s="14">
        <v>0</v>
      </c>
      <c r="N34" s="15">
        <v>0</v>
      </c>
      <c r="O34" s="14">
        <v>275.86500000000001</v>
      </c>
    </row>
    <row r="35" spans="1:15" ht="60.75" thickBot="1" x14ac:dyDescent="0.3">
      <c r="A35" s="5"/>
      <c r="B35" s="6" t="s">
        <v>144</v>
      </c>
      <c r="C35" s="6" t="s">
        <v>115</v>
      </c>
      <c r="D35" s="6" t="s">
        <v>16</v>
      </c>
      <c r="E35" s="6" t="s">
        <v>164</v>
      </c>
      <c r="F35" s="7">
        <v>42235</v>
      </c>
      <c r="G35" s="8">
        <v>22069.200000000001</v>
      </c>
      <c r="H35" s="7">
        <v>42234</v>
      </c>
      <c r="I35" s="8">
        <v>25600.27</v>
      </c>
      <c r="J35" s="6" t="s">
        <v>117</v>
      </c>
      <c r="K35" s="9">
        <v>0</v>
      </c>
      <c r="L35" s="9">
        <v>5</v>
      </c>
      <c r="M35" s="9">
        <v>0</v>
      </c>
      <c r="N35" s="10">
        <v>0</v>
      </c>
      <c r="O35" s="8">
        <v>1103.46</v>
      </c>
    </row>
    <row r="36" spans="1:15" ht="75.75" thickBot="1" x14ac:dyDescent="0.3">
      <c r="A36" s="11"/>
      <c r="B36" s="12" t="s">
        <v>150</v>
      </c>
      <c r="C36" s="12" t="s">
        <v>115</v>
      </c>
      <c r="D36" s="12" t="s">
        <v>16</v>
      </c>
      <c r="E36" s="12" t="s">
        <v>165</v>
      </c>
      <c r="F36" s="13">
        <v>42236</v>
      </c>
      <c r="G36" s="16">
        <v>9361.81</v>
      </c>
      <c r="H36" s="13">
        <v>42241</v>
      </c>
      <c r="I36" s="16">
        <v>10859.7</v>
      </c>
      <c r="J36" s="12" t="s">
        <v>117</v>
      </c>
      <c r="K36" s="14">
        <v>5</v>
      </c>
      <c r="L36" s="14">
        <v>5</v>
      </c>
      <c r="M36" s="14">
        <v>0</v>
      </c>
      <c r="N36" s="15">
        <v>0</v>
      </c>
      <c r="O36" s="14">
        <v>468.09050000000002</v>
      </c>
    </row>
    <row r="37" spans="1:15" ht="75.75" thickBot="1" x14ac:dyDescent="0.3">
      <c r="A37" s="5"/>
      <c r="B37" s="6" t="s">
        <v>150</v>
      </c>
      <c r="C37" s="6" t="s">
        <v>115</v>
      </c>
      <c r="D37" s="6" t="s">
        <v>16</v>
      </c>
      <c r="E37" s="6" t="s">
        <v>165</v>
      </c>
      <c r="F37" s="7">
        <v>42236</v>
      </c>
      <c r="G37" s="8">
        <v>4430.9399999999996</v>
      </c>
      <c r="H37" s="7">
        <v>42241</v>
      </c>
      <c r="I37" s="8">
        <v>5139.8900000000003</v>
      </c>
      <c r="J37" s="6" t="s">
        <v>117</v>
      </c>
      <c r="K37" s="9">
        <v>5</v>
      </c>
      <c r="L37" s="9">
        <v>5</v>
      </c>
      <c r="M37" s="9">
        <v>0</v>
      </c>
      <c r="N37" s="10">
        <v>0</v>
      </c>
      <c r="O37" s="9">
        <v>221.547</v>
      </c>
    </row>
    <row r="38" spans="1:15" ht="75.75" thickBot="1" x14ac:dyDescent="0.3">
      <c r="A38" s="11"/>
      <c r="B38" s="12" t="s">
        <v>166</v>
      </c>
      <c r="C38" s="12" t="s">
        <v>115</v>
      </c>
      <c r="D38" s="12" t="s">
        <v>16</v>
      </c>
      <c r="E38" s="12" t="s">
        <v>167</v>
      </c>
      <c r="F38" s="13">
        <v>42237</v>
      </c>
      <c r="G38" s="16">
        <v>22416.58</v>
      </c>
      <c r="H38" s="13">
        <v>42234</v>
      </c>
      <c r="I38" s="16">
        <v>26003.23</v>
      </c>
      <c r="J38" s="12" t="s">
        <v>117</v>
      </c>
      <c r="K38" s="14">
        <v>0</v>
      </c>
      <c r="L38" s="14">
        <v>5</v>
      </c>
      <c r="M38" s="14">
        <v>0</v>
      </c>
      <c r="N38" s="15">
        <v>0</v>
      </c>
      <c r="O38" s="16">
        <v>1120.829</v>
      </c>
    </row>
    <row r="39" spans="1:15" ht="60.75" thickBot="1" x14ac:dyDescent="0.3">
      <c r="A39" s="5"/>
      <c r="B39" s="6" t="s">
        <v>168</v>
      </c>
      <c r="C39" s="6" t="s">
        <v>115</v>
      </c>
      <c r="D39" s="6" t="s">
        <v>16</v>
      </c>
      <c r="E39" s="6" t="s">
        <v>169</v>
      </c>
      <c r="F39" s="7">
        <v>42240</v>
      </c>
      <c r="G39" s="8">
        <v>5905.1</v>
      </c>
      <c r="H39" s="7">
        <v>42244</v>
      </c>
      <c r="I39" s="8">
        <v>6849.92</v>
      </c>
      <c r="J39" s="6" t="s">
        <v>117</v>
      </c>
      <c r="K39" s="9">
        <v>4</v>
      </c>
      <c r="L39" s="9">
        <v>5</v>
      </c>
      <c r="M39" s="9">
        <v>0</v>
      </c>
      <c r="N39" s="10">
        <v>0</v>
      </c>
      <c r="O39" s="9">
        <v>295.255</v>
      </c>
    </row>
    <row r="40" spans="1:15" ht="75.75" thickBot="1" x14ac:dyDescent="0.3">
      <c r="A40" s="11"/>
      <c r="B40" s="12" t="s">
        <v>170</v>
      </c>
      <c r="C40" s="12" t="s">
        <v>115</v>
      </c>
      <c r="D40" s="12" t="s">
        <v>16</v>
      </c>
      <c r="E40" s="12" t="s">
        <v>171</v>
      </c>
      <c r="F40" s="13">
        <v>42240</v>
      </c>
      <c r="G40" s="16">
        <v>20524.400000000001</v>
      </c>
      <c r="H40" s="13">
        <v>42221</v>
      </c>
      <c r="I40" s="16">
        <v>23808.3</v>
      </c>
      <c r="J40" s="12" t="s">
        <v>117</v>
      </c>
      <c r="K40" s="14">
        <v>0</v>
      </c>
      <c r="L40" s="14">
        <v>5</v>
      </c>
      <c r="M40" s="14">
        <v>0</v>
      </c>
      <c r="N40" s="15">
        <v>0</v>
      </c>
      <c r="O40" s="16">
        <v>1026.22</v>
      </c>
    </row>
    <row r="41" spans="1:15" ht="60.75" thickBot="1" x14ac:dyDescent="0.3">
      <c r="A41" s="5"/>
      <c r="B41" s="6" t="s">
        <v>172</v>
      </c>
      <c r="C41" s="6" t="s">
        <v>115</v>
      </c>
      <c r="D41" s="6" t="s">
        <v>16</v>
      </c>
      <c r="E41" s="6" t="s">
        <v>173</v>
      </c>
      <c r="F41" s="7">
        <v>42241</v>
      </c>
      <c r="G41" s="8">
        <v>8797.31</v>
      </c>
      <c r="H41" s="7">
        <v>42234</v>
      </c>
      <c r="I41" s="8">
        <v>10204.879999999999</v>
      </c>
      <c r="J41" s="6" t="s">
        <v>117</v>
      </c>
      <c r="K41" s="9">
        <v>0</v>
      </c>
      <c r="L41" s="9">
        <v>5</v>
      </c>
      <c r="M41" s="9">
        <v>0</v>
      </c>
      <c r="N41" s="10">
        <v>0</v>
      </c>
      <c r="O41" s="9">
        <v>439.8655</v>
      </c>
    </row>
    <row r="42" spans="1:15" ht="60.75" thickBot="1" x14ac:dyDescent="0.3">
      <c r="A42" s="11"/>
      <c r="B42" s="12" t="s">
        <v>140</v>
      </c>
      <c r="C42" s="12" t="s">
        <v>115</v>
      </c>
      <c r="D42" s="12" t="s">
        <v>16</v>
      </c>
      <c r="E42" s="12" t="s">
        <v>174</v>
      </c>
      <c r="F42" s="13">
        <v>42242</v>
      </c>
      <c r="G42" s="16">
        <v>31034.6</v>
      </c>
      <c r="H42" s="13">
        <v>42244</v>
      </c>
      <c r="I42" s="16">
        <v>36000.14</v>
      </c>
      <c r="J42" s="12" t="s">
        <v>117</v>
      </c>
      <c r="K42" s="14">
        <v>2</v>
      </c>
      <c r="L42" s="14">
        <v>2.5</v>
      </c>
      <c r="M42" s="14">
        <v>0</v>
      </c>
      <c r="N42" s="15">
        <v>0</v>
      </c>
      <c r="O42" s="14">
        <v>775.86500000000001</v>
      </c>
    </row>
    <row r="43" spans="1:15" ht="60.75" thickBot="1" x14ac:dyDescent="0.3">
      <c r="A43" s="5"/>
      <c r="B43" s="6" t="s">
        <v>175</v>
      </c>
      <c r="C43" s="6" t="s">
        <v>115</v>
      </c>
      <c r="D43" s="6" t="s">
        <v>16</v>
      </c>
      <c r="E43" s="6" t="s">
        <v>176</v>
      </c>
      <c r="F43" s="7">
        <v>42243</v>
      </c>
      <c r="G43" s="8">
        <v>22745.58</v>
      </c>
      <c r="H43" s="7">
        <v>42242</v>
      </c>
      <c r="I43" s="8">
        <v>26384.87</v>
      </c>
      <c r="J43" s="6" t="s">
        <v>117</v>
      </c>
      <c r="K43" s="9">
        <v>0</v>
      </c>
      <c r="L43" s="9">
        <v>5</v>
      </c>
      <c r="M43" s="9">
        <v>0</v>
      </c>
      <c r="N43" s="10">
        <v>0</v>
      </c>
      <c r="O43" s="8">
        <v>1137.279</v>
      </c>
    </row>
    <row r="44" spans="1:15" ht="60.75" thickBot="1" x14ac:dyDescent="0.3">
      <c r="A44" s="11"/>
      <c r="B44" s="12" t="s">
        <v>177</v>
      </c>
      <c r="C44" s="12" t="s">
        <v>115</v>
      </c>
      <c r="D44" s="12" t="s">
        <v>16</v>
      </c>
      <c r="E44" s="12" t="s">
        <v>178</v>
      </c>
      <c r="F44" s="13">
        <v>42243</v>
      </c>
      <c r="G44" s="16">
        <v>13642.07</v>
      </c>
      <c r="H44" s="13">
        <v>42242</v>
      </c>
      <c r="I44" s="16">
        <v>15824.8</v>
      </c>
      <c r="J44" s="12" t="s">
        <v>117</v>
      </c>
      <c r="K44" s="14">
        <v>0</v>
      </c>
      <c r="L44" s="14">
        <v>5</v>
      </c>
      <c r="M44" s="14">
        <v>0</v>
      </c>
      <c r="N44" s="15">
        <v>0</v>
      </c>
      <c r="O44" s="14">
        <v>682.10350000000005</v>
      </c>
    </row>
    <row r="45" spans="1:15" ht="60.75" thickBot="1" x14ac:dyDescent="0.3">
      <c r="A45" s="5"/>
      <c r="B45" s="6" t="s">
        <v>177</v>
      </c>
      <c r="C45" s="6" t="s">
        <v>115</v>
      </c>
      <c r="D45" s="6" t="s">
        <v>16</v>
      </c>
      <c r="E45" s="6" t="s">
        <v>178</v>
      </c>
      <c r="F45" s="7">
        <v>42243</v>
      </c>
      <c r="G45" s="8">
        <v>22928.77</v>
      </c>
      <c r="H45" s="7">
        <v>42242</v>
      </c>
      <c r="I45" s="8">
        <v>26597.37</v>
      </c>
      <c r="J45" s="6" t="s">
        <v>117</v>
      </c>
      <c r="K45" s="9">
        <v>0</v>
      </c>
      <c r="L45" s="9">
        <v>5</v>
      </c>
      <c r="M45" s="9">
        <v>0</v>
      </c>
      <c r="N45" s="10">
        <v>0</v>
      </c>
      <c r="O45" s="8">
        <v>1146.4385</v>
      </c>
    </row>
    <row r="46" spans="1:15" ht="60.75" thickBot="1" x14ac:dyDescent="0.3">
      <c r="A46" s="11"/>
      <c r="B46" s="12" t="s">
        <v>179</v>
      </c>
      <c r="C46" s="12" t="s">
        <v>115</v>
      </c>
      <c r="D46" s="12" t="s">
        <v>16</v>
      </c>
      <c r="E46" s="12" t="s">
        <v>180</v>
      </c>
      <c r="F46" s="13">
        <v>42243</v>
      </c>
      <c r="G46" s="16">
        <v>26245.97</v>
      </c>
      <c r="H46" s="13">
        <v>42227</v>
      </c>
      <c r="I46" s="16">
        <v>30445.33</v>
      </c>
      <c r="J46" s="12" t="s">
        <v>117</v>
      </c>
      <c r="K46" s="14">
        <v>0</v>
      </c>
      <c r="L46" s="14">
        <v>5</v>
      </c>
      <c r="M46" s="14">
        <v>0</v>
      </c>
      <c r="N46" s="15">
        <v>0</v>
      </c>
      <c r="O46" s="16">
        <v>1312.2985000000001</v>
      </c>
    </row>
    <row r="47" spans="1:15" ht="60.75" thickBot="1" x14ac:dyDescent="0.3">
      <c r="A47" s="5"/>
      <c r="B47" s="6" t="s">
        <v>181</v>
      </c>
      <c r="C47" s="6" t="s">
        <v>115</v>
      </c>
      <c r="D47" s="6" t="s">
        <v>16</v>
      </c>
      <c r="E47" s="6" t="s">
        <v>182</v>
      </c>
      <c r="F47" s="7">
        <v>42243</v>
      </c>
      <c r="G47" s="8">
        <v>25603.16</v>
      </c>
      <c r="H47" s="7">
        <v>42220</v>
      </c>
      <c r="I47" s="8">
        <v>29699.67</v>
      </c>
      <c r="J47" s="6" t="s">
        <v>117</v>
      </c>
      <c r="K47" s="9">
        <v>0</v>
      </c>
      <c r="L47" s="9">
        <v>5</v>
      </c>
      <c r="M47" s="9">
        <v>0</v>
      </c>
      <c r="N47" s="10">
        <v>0</v>
      </c>
      <c r="O47" s="8">
        <v>1280.1579999999999</v>
      </c>
    </row>
    <row r="48" spans="1:15" ht="105.75" thickBot="1" x14ac:dyDescent="0.3">
      <c r="A48" s="11"/>
      <c r="B48" s="12" t="s">
        <v>146</v>
      </c>
      <c r="C48" s="12" t="s">
        <v>115</v>
      </c>
      <c r="D48" s="12" t="s">
        <v>16</v>
      </c>
      <c r="E48" s="12" t="s">
        <v>183</v>
      </c>
      <c r="F48" s="13">
        <v>42243</v>
      </c>
      <c r="G48" s="16">
        <v>3436.12</v>
      </c>
      <c r="H48" s="13">
        <v>42241</v>
      </c>
      <c r="I48" s="16">
        <v>3985.9</v>
      </c>
      <c r="J48" s="12" t="s">
        <v>117</v>
      </c>
      <c r="K48" s="14">
        <v>0</v>
      </c>
      <c r="L48" s="14">
        <v>5</v>
      </c>
      <c r="M48" s="14">
        <v>0</v>
      </c>
      <c r="N48" s="15">
        <v>0</v>
      </c>
      <c r="O48" s="14">
        <v>171.80600000000001</v>
      </c>
    </row>
    <row r="49" spans="1:15" ht="105.75" thickBot="1" x14ac:dyDescent="0.3">
      <c r="A49" s="5"/>
      <c r="B49" s="6" t="s">
        <v>146</v>
      </c>
      <c r="C49" s="6" t="s">
        <v>115</v>
      </c>
      <c r="D49" s="6" t="s">
        <v>16</v>
      </c>
      <c r="E49" s="6" t="s">
        <v>183</v>
      </c>
      <c r="F49" s="7">
        <v>42243</v>
      </c>
      <c r="G49" s="8">
        <v>18694.78</v>
      </c>
      <c r="H49" s="7">
        <v>42241</v>
      </c>
      <c r="I49" s="8">
        <v>20635.25</v>
      </c>
      <c r="J49" s="6" t="s">
        <v>117</v>
      </c>
      <c r="K49" s="9">
        <v>0</v>
      </c>
      <c r="L49" s="9">
        <v>5</v>
      </c>
      <c r="M49" s="9">
        <v>0</v>
      </c>
      <c r="N49" s="10">
        <v>0</v>
      </c>
      <c r="O49" s="9">
        <v>934.73900000000003</v>
      </c>
    </row>
    <row r="50" spans="1:15" ht="105.75" thickBot="1" x14ac:dyDescent="0.3">
      <c r="A50" s="11"/>
      <c r="B50" s="12" t="s">
        <v>146</v>
      </c>
      <c r="C50" s="12" t="s">
        <v>115</v>
      </c>
      <c r="D50" s="12" t="s">
        <v>16</v>
      </c>
      <c r="E50" s="12" t="s">
        <v>183</v>
      </c>
      <c r="F50" s="13">
        <v>42243</v>
      </c>
      <c r="G50" s="16">
        <v>7889.81</v>
      </c>
      <c r="H50" s="13">
        <v>42241</v>
      </c>
      <c r="I50" s="16">
        <v>9152.18</v>
      </c>
      <c r="J50" s="12" t="s">
        <v>117</v>
      </c>
      <c r="K50" s="14">
        <v>0</v>
      </c>
      <c r="L50" s="14">
        <v>5</v>
      </c>
      <c r="M50" s="14">
        <v>0</v>
      </c>
      <c r="N50" s="15">
        <v>0</v>
      </c>
      <c r="O50" s="14">
        <v>394.4905</v>
      </c>
    </row>
    <row r="51" spans="1:15" ht="60.75" thickBot="1" x14ac:dyDescent="0.3">
      <c r="A51" s="5"/>
      <c r="B51" s="6" t="s">
        <v>184</v>
      </c>
      <c r="C51" s="6" t="s">
        <v>115</v>
      </c>
      <c r="D51" s="6" t="s">
        <v>16</v>
      </c>
      <c r="E51" s="6" t="s">
        <v>185</v>
      </c>
      <c r="F51" s="7">
        <v>42244</v>
      </c>
      <c r="G51" s="8">
        <v>19529.93</v>
      </c>
      <c r="H51" s="7">
        <v>42247</v>
      </c>
      <c r="I51" s="8">
        <v>15000</v>
      </c>
      <c r="J51" s="6" t="s">
        <v>117</v>
      </c>
      <c r="K51" s="9">
        <v>3</v>
      </c>
      <c r="L51" s="9">
        <v>5</v>
      </c>
      <c r="M51" s="9">
        <v>0</v>
      </c>
      <c r="N51" s="10">
        <v>0</v>
      </c>
      <c r="O51" s="9">
        <v>976.49649999999997</v>
      </c>
    </row>
    <row r="52" spans="1:15" ht="90.75" thickBot="1" x14ac:dyDescent="0.3">
      <c r="A52" s="11"/>
      <c r="B52" s="12" t="s">
        <v>138</v>
      </c>
      <c r="C52" s="12" t="s">
        <v>115</v>
      </c>
      <c r="D52" s="12" t="s">
        <v>16</v>
      </c>
      <c r="E52" s="12" t="s">
        <v>139</v>
      </c>
      <c r="F52" s="13">
        <v>42247</v>
      </c>
      <c r="G52" s="16">
        <v>18223.23</v>
      </c>
      <c r="H52" s="13">
        <v>42242</v>
      </c>
      <c r="I52" s="16">
        <v>21138.95</v>
      </c>
      <c r="J52" s="12" t="s">
        <v>117</v>
      </c>
      <c r="K52" s="14">
        <v>0</v>
      </c>
      <c r="L52" s="14">
        <v>5</v>
      </c>
      <c r="M52" s="14">
        <v>0</v>
      </c>
      <c r="N52" s="15">
        <v>0</v>
      </c>
      <c r="O52" s="14">
        <v>911.16150000000005</v>
      </c>
    </row>
    <row r="53" spans="1:15" ht="60.75" thickBot="1" x14ac:dyDescent="0.3">
      <c r="A53" s="5"/>
      <c r="B53" s="6" t="s">
        <v>186</v>
      </c>
      <c r="C53" s="6" t="s">
        <v>187</v>
      </c>
      <c r="D53" s="6" t="s">
        <v>16</v>
      </c>
      <c r="E53" s="6" t="s">
        <v>188</v>
      </c>
      <c r="F53" s="7">
        <v>42224</v>
      </c>
      <c r="G53" s="8">
        <v>3908.58</v>
      </c>
      <c r="H53" s="7">
        <v>42219</v>
      </c>
      <c r="I53" s="8">
        <v>4533.95</v>
      </c>
      <c r="J53" s="6" t="s">
        <v>117</v>
      </c>
      <c r="K53" s="9">
        <v>0</v>
      </c>
      <c r="L53" s="9">
        <v>5</v>
      </c>
      <c r="M53" s="9">
        <v>0</v>
      </c>
      <c r="N53" s="10">
        <v>0</v>
      </c>
      <c r="O53" s="9">
        <v>195.429</v>
      </c>
    </row>
    <row r="54" spans="1:15" ht="105.75" thickBot="1" x14ac:dyDescent="0.3">
      <c r="A54" s="11"/>
      <c r="B54" s="12" t="s">
        <v>146</v>
      </c>
      <c r="C54" s="12" t="s">
        <v>115</v>
      </c>
      <c r="D54" s="12" t="s">
        <v>16</v>
      </c>
      <c r="E54" s="12" t="s">
        <v>183</v>
      </c>
      <c r="F54" s="13">
        <v>42256</v>
      </c>
      <c r="G54" s="14">
        <v>905.77</v>
      </c>
      <c r="H54" s="13">
        <v>42241</v>
      </c>
      <c r="I54" s="16">
        <v>1050.69</v>
      </c>
      <c r="J54" s="12" t="s">
        <v>117</v>
      </c>
      <c r="K54" s="14">
        <v>0</v>
      </c>
      <c r="L54" s="14">
        <v>5</v>
      </c>
      <c r="M54" s="14">
        <v>0</v>
      </c>
      <c r="N54" s="15">
        <v>0</v>
      </c>
      <c r="O54" s="14">
        <v>45.288499999999999</v>
      </c>
    </row>
    <row r="55" spans="1:15" ht="60.75" thickBot="1" x14ac:dyDescent="0.3">
      <c r="A55" s="5"/>
      <c r="B55" s="6" t="s">
        <v>189</v>
      </c>
      <c r="C55" s="6" t="s">
        <v>187</v>
      </c>
      <c r="D55" s="6" t="s">
        <v>16</v>
      </c>
      <c r="E55" s="6" t="s">
        <v>190</v>
      </c>
      <c r="F55" s="7">
        <v>42234</v>
      </c>
      <c r="G55" s="8">
        <v>1601.79</v>
      </c>
      <c r="H55" s="7">
        <v>42229</v>
      </c>
      <c r="I55" s="8">
        <v>1858.08</v>
      </c>
      <c r="J55" s="6" t="s">
        <v>117</v>
      </c>
      <c r="K55" s="9">
        <v>0</v>
      </c>
      <c r="L55" s="9">
        <v>5</v>
      </c>
      <c r="M55" s="9">
        <v>0</v>
      </c>
      <c r="N55" s="10">
        <v>0</v>
      </c>
      <c r="O55" s="9">
        <v>80.089500000000001</v>
      </c>
    </row>
    <row r="56" spans="1:15" ht="75.75" thickBot="1" x14ac:dyDescent="0.3">
      <c r="A56" s="11"/>
      <c r="B56" s="12" t="s">
        <v>191</v>
      </c>
      <c r="C56" s="12" t="s">
        <v>115</v>
      </c>
      <c r="D56" s="12" t="s">
        <v>16</v>
      </c>
      <c r="E56" s="12" t="s">
        <v>192</v>
      </c>
      <c r="F56" s="13">
        <v>42268</v>
      </c>
      <c r="G56" s="16">
        <v>9810.2000000000007</v>
      </c>
      <c r="H56" s="13">
        <v>42240</v>
      </c>
      <c r="I56" s="16">
        <v>11379.83</v>
      </c>
      <c r="J56" s="12" t="s">
        <v>117</v>
      </c>
      <c r="K56" s="14">
        <v>0</v>
      </c>
      <c r="L56" s="14">
        <v>5</v>
      </c>
      <c r="M56" s="14">
        <v>0</v>
      </c>
      <c r="N56" s="15">
        <v>0</v>
      </c>
      <c r="O56" s="14">
        <v>490.51</v>
      </c>
    </row>
    <row r="57" spans="1:15" ht="75.75" thickBot="1" x14ac:dyDescent="0.3">
      <c r="A57" s="5"/>
      <c r="B57" s="6" t="s">
        <v>191</v>
      </c>
      <c r="C57" s="6" t="s">
        <v>115</v>
      </c>
      <c r="D57" s="6" t="s">
        <v>16</v>
      </c>
      <c r="E57" s="6" t="s">
        <v>192</v>
      </c>
      <c r="F57" s="7">
        <v>42268</v>
      </c>
      <c r="G57" s="8">
        <v>6273.84</v>
      </c>
      <c r="H57" s="7">
        <v>42240</v>
      </c>
      <c r="I57" s="8">
        <v>7277.65</v>
      </c>
      <c r="J57" s="6" t="s">
        <v>117</v>
      </c>
      <c r="K57" s="9">
        <v>0</v>
      </c>
      <c r="L57" s="9">
        <v>5</v>
      </c>
      <c r="M57" s="9">
        <v>0</v>
      </c>
      <c r="N57" s="10">
        <v>0</v>
      </c>
      <c r="O57" s="9">
        <v>313.69200000000001</v>
      </c>
    </row>
    <row r="58" spans="1:15" ht="60.75" thickBot="1" x14ac:dyDescent="0.3">
      <c r="A58" s="11"/>
      <c r="B58" s="12" t="s">
        <v>193</v>
      </c>
      <c r="C58" s="12" t="s">
        <v>187</v>
      </c>
      <c r="D58" s="12" t="s">
        <v>16</v>
      </c>
      <c r="E58" s="12" t="s">
        <v>194</v>
      </c>
      <c r="F58" s="13">
        <v>42238</v>
      </c>
      <c r="G58" s="16">
        <v>9272.9</v>
      </c>
      <c r="H58" s="13">
        <v>42242</v>
      </c>
      <c r="I58" s="16">
        <v>10756.56</v>
      </c>
      <c r="J58" s="12" t="s">
        <v>117</v>
      </c>
      <c r="K58" s="14">
        <v>4</v>
      </c>
      <c r="L58" s="14">
        <v>5</v>
      </c>
      <c r="M58" s="14">
        <v>0</v>
      </c>
      <c r="N58" s="15">
        <v>0</v>
      </c>
      <c r="O58" s="14">
        <v>463.64499999999998</v>
      </c>
    </row>
    <row r="59" spans="1:15" ht="105.75" thickBot="1" x14ac:dyDescent="0.3">
      <c r="A59" s="5"/>
      <c r="B59" s="6" t="s">
        <v>195</v>
      </c>
      <c r="C59" s="6"/>
      <c r="D59" s="6" t="s">
        <v>16</v>
      </c>
      <c r="E59" s="6" t="s">
        <v>196</v>
      </c>
      <c r="F59" s="7">
        <v>42236</v>
      </c>
      <c r="G59" s="8">
        <v>3392.75</v>
      </c>
      <c r="H59" s="7">
        <v>42236</v>
      </c>
      <c r="I59" s="8">
        <v>3935.59</v>
      </c>
      <c r="J59" s="6" t="s">
        <v>117</v>
      </c>
      <c r="K59" s="9">
        <v>0</v>
      </c>
      <c r="L59" s="9">
        <v>5</v>
      </c>
      <c r="M59" s="9">
        <v>0</v>
      </c>
      <c r="N59" s="10">
        <v>0</v>
      </c>
      <c r="O59" s="9">
        <v>169.63749999999999</v>
      </c>
    </row>
    <row r="60" spans="1:15" ht="105.75" thickBot="1" x14ac:dyDescent="0.3">
      <c r="A60" s="11"/>
      <c r="B60" s="12" t="s">
        <v>195</v>
      </c>
      <c r="C60" s="12"/>
      <c r="D60" s="12" t="s">
        <v>16</v>
      </c>
      <c r="E60" s="12" t="s">
        <v>196</v>
      </c>
      <c r="F60" s="13">
        <v>42236</v>
      </c>
      <c r="G60" s="16">
        <v>8488.77</v>
      </c>
      <c r="H60" s="13">
        <v>42236</v>
      </c>
      <c r="I60" s="16">
        <v>9846.9699999999993</v>
      </c>
      <c r="J60" s="12" t="s">
        <v>117</v>
      </c>
      <c r="K60" s="14">
        <v>0</v>
      </c>
      <c r="L60" s="14">
        <v>5</v>
      </c>
      <c r="M60" s="14">
        <v>0</v>
      </c>
      <c r="N60" s="15">
        <v>0</v>
      </c>
      <c r="O60" s="14">
        <v>424.43849999999998</v>
      </c>
    </row>
    <row r="61" spans="1:15" ht="15.75" thickBot="1" x14ac:dyDescent="0.3">
      <c r="M61" s="31" t="s">
        <v>197</v>
      </c>
      <c r="O61" s="30">
        <f>SUM(O3:O60)</f>
        <v>50778.259099999974</v>
      </c>
    </row>
  </sheetData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2106" r:id="rId4" name="Control 58">
          <controlPr defaultSize="0" r:id="rId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2106" r:id="rId4" name="Control 58"/>
      </mc:Fallback>
    </mc:AlternateContent>
    <mc:AlternateContent xmlns:mc="http://schemas.openxmlformats.org/markup-compatibility/2006">
      <mc:Choice Requires="x14">
        <control shapeId="2105" r:id="rId6" name="Control 57">
          <control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2105" r:id="rId6" name="Control 57"/>
      </mc:Fallback>
    </mc:AlternateContent>
    <mc:AlternateContent xmlns:mc="http://schemas.openxmlformats.org/markup-compatibility/2006">
      <mc:Choice Requires="x14">
        <control shapeId="2104" r:id="rId7" name="Control 56">
          <controlPr defaultSize="0" r:id="rId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2104" r:id="rId7" name="Control 56"/>
      </mc:Fallback>
    </mc:AlternateContent>
    <mc:AlternateContent xmlns:mc="http://schemas.openxmlformats.org/markup-compatibility/2006">
      <mc:Choice Requires="x14">
        <control shapeId="2103" r:id="rId8" name="Control 55">
          <controlPr defaultSize="0" r:id="rId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2103" r:id="rId8" name="Control 55"/>
      </mc:Fallback>
    </mc:AlternateContent>
    <mc:AlternateContent xmlns:mc="http://schemas.openxmlformats.org/markup-compatibility/2006">
      <mc:Choice Requires="x14">
        <control shapeId="2102" r:id="rId9" name="Control 54">
          <controlPr defaultSize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2102" r:id="rId9" name="Control 54"/>
      </mc:Fallback>
    </mc:AlternateContent>
    <mc:AlternateContent xmlns:mc="http://schemas.openxmlformats.org/markup-compatibility/2006">
      <mc:Choice Requires="x14">
        <control shapeId="2101" r:id="rId10" name="Control 53">
          <controlPr defaultSize="0" r:id="rId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2101" r:id="rId10" name="Control 53"/>
      </mc:Fallback>
    </mc:AlternateContent>
    <mc:AlternateContent xmlns:mc="http://schemas.openxmlformats.org/markup-compatibility/2006">
      <mc:Choice Requires="x14">
        <control shapeId="2100" r:id="rId11" name="Control 52">
          <controlPr defaultSize="0" r:id="rId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2100" r:id="rId11" name="Control 52"/>
      </mc:Fallback>
    </mc:AlternateContent>
    <mc:AlternateContent xmlns:mc="http://schemas.openxmlformats.org/markup-compatibility/2006">
      <mc:Choice Requires="x14">
        <control shapeId="2099" r:id="rId12" name="Control 51">
          <controlPr defaultSize="0" r:id="rId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099" r:id="rId12" name="Control 51"/>
      </mc:Fallback>
    </mc:AlternateContent>
    <mc:AlternateContent xmlns:mc="http://schemas.openxmlformats.org/markup-compatibility/2006">
      <mc:Choice Requires="x14">
        <control shapeId="2098" r:id="rId13" name="Control 50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098" r:id="rId13" name="Control 50"/>
      </mc:Fallback>
    </mc:AlternateContent>
    <mc:AlternateContent xmlns:mc="http://schemas.openxmlformats.org/markup-compatibility/2006">
      <mc:Choice Requires="x14">
        <control shapeId="2097" r:id="rId14" name="Control 49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7" r:id="rId14" name="Control 49"/>
      </mc:Fallback>
    </mc:AlternateContent>
    <mc:AlternateContent xmlns:mc="http://schemas.openxmlformats.org/markup-compatibility/2006">
      <mc:Choice Requires="x14">
        <control shapeId="2096" r:id="rId15" name="Control 48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6" r:id="rId15" name="Control 48"/>
      </mc:Fallback>
    </mc:AlternateContent>
    <mc:AlternateContent xmlns:mc="http://schemas.openxmlformats.org/markup-compatibility/2006">
      <mc:Choice Requires="x14">
        <control shapeId="2095" r:id="rId16" name="Control 47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95" r:id="rId16" name="Control 47"/>
      </mc:Fallback>
    </mc:AlternateContent>
    <mc:AlternateContent xmlns:mc="http://schemas.openxmlformats.org/markup-compatibility/2006">
      <mc:Choice Requires="x14">
        <control shapeId="2094" r:id="rId17" name="Control 46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94" r:id="rId17" name="Control 46"/>
      </mc:Fallback>
    </mc:AlternateContent>
    <mc:AlternateContent xmlns:mc="http://schemas.openxmlformats.org/markup-compatibility/2006">
      <mc:Choice Requires="x14">
        <control shapeId="2093" r:id="rId18" name="Control 45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93" r:id="rId18" name="Control 45"/>
      </mc:Fallback>
    </mc:AlternateContent>
    <mc:AlternateContent xmlns:mc="http://schemas.openxmlformats.org/markup-compatibility/2006">
      <mc:Choice Requires="x14">
        <control shapeId="2092" r:id="rId19" name="Control 44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2092" r:id="rId19" name="Control 44"/>
      </mc:Fallback>
    </mc:AlternateContent>
    <mc:AlternateContent xmlns:mc="http://schemas.openxmlformats.org/markup-compatibility/2006">
      <mc:Choice Requires="x14">
        <control shapeId="2091" r:id="rId20" name="Control 43">
          <controlPr defaultSize="0" r:id="rId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91" r:id="rId20" name="Control 43"/>
      </mc:Fallback>
    </mc:AlternateContent>
    <mc:AlternateContent xmlns:mc="http://schemas.openxmlformats.org/markup-compatibility/2006">
      <mc:Choice Requires="x14">
        <control shapeId="2090" r:id="rId21" name="Control 42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90" r:id="rId21" name="Control 42"/>
      </mc:Fallback>
    </mc:AlternateContent>
    <mc:AlternateContent xmlns:mc="http://schemas.openxmlformats.org/markup-compatibility/2006">
      <mc:Choice Requires="x14">
        <control shapeId="2089" r:id="rId22" name="Control 41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89" r:id="rId22" name="Control 41"/>
      </mc:Fallback>
    </mc:AlternateContent>
    <mc:AlternateContent xmlns:mc="http://schemas.openxmlformats.org/markup-compatibility/2006">
      <mc:Choice Requires="x14">
        <control shapeId="2088" r:id="rId23" name="Control 40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88" r:id="rId23" name="Control 40"/>
      </mc:Fallback>
    </mc:AlternateContent>
    <mc:AlternateContent xmlns:mc="http://schemas.openxmlformats.org/markup-compatibility/2006">
      <mc:Choice Requires="x14">
        <control shapeId="2087" r:id="rId24" name="Control 39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2087" r:id="rId24" name="Control 39"/>
      </mc:Fallback>
    </mc:AlternateContent>
    <mc:AlternateContent xmlns:mc="http://schemas.openxmlformats.org/markup-compatibility/2006">
      <mc:Choice Requires="x14">
        <control shapeId="2086" r:id="rId25" name="Control 38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2086" r:id="rId25" name="Control 38"/>
      </mc:Fallback>
    </mc:AlternateContent>
    <mc:AlternateContent xmlns:mc="http://schemas.openxmlformats.org/markup-compatibility/2006">
      <mc:Choice Requires="x14">
        <control shapeId="2085" r:id="rId26" name="Control 37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2085" r:id="rId26" name="Control 37"/>
      </mc:Fallback>
    </mc:AlternateContent>
    <mc:AlternateContent xmlns:mc="http://schemas.openxmlformats.org/markup-compatibility/2006">
      <mc:Choice Requires="x14">
        <control shapeId="2084" r:id="rId27" name="Control 36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84" r:id="rId27" name="Control 36"/>
      </mc:Fallback>
    </mc:AlternateContent>
    <mc:AlternateContent xmlns:mc="http://schemas.openxmlformats.org/markup-compatibility/2006">
      <mc:Choice Requires="x14">
        <control shapeId="2083" r:id="rId28" name="Control 35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2083" r:id="rId28" name="Control 35"/>
      </mc:Fallback>
    </mc:AlternateContent>
    <mc:AlternateContent xmlns:mc="http://schemas.openxmlformats.org/markup-compatibility/2006">
      <mc:Choice Requires="x14">
        <control shapeId="2082" r:id="rId29" name="Control 34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2082" r:id="rId29" name="Control 34"/>
      </mc:Fallback>
    </mc:AlternateContent>
    <mc:AlternateContent xmlns:mc="http://schemas.openxmlformats.org/markup-compatibility/2006">
      <mc:Choice Requires="x14">
        <control shapeId="2081" r:id="rId30" name="Control 33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2081" r:id="rId30" name="Control 33"/>
      </mc:Fallback>
    </mc:AlternateContent>
    <mc:AlternateContent xmlns:mc="http://schemas.openxmlformats.org/markup-compatibility/2006">
      <mc:Choice Requires="x14">
        <control shapeId="2080" r:id="rId31" name="Control 32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2080" r:id="rId31" name="Control 32"/>
      </mc:Fallback>
    </mc:AlternateContent>
    <mc:AlternateContent xmlns:mc="http://schemas.openxmlformats.org/markup-compatibility/2006">
      <mc:Choice Requires="x14">
        <control shapeId="2079" r:id="rId32" name="Control 31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2079" r:id="rId32" name="Control 31"/>
      </mc:Fallback>
    </mc:AlternateContent>
    <mc:AlternateContent xmlns:mc="http://schemas.openxmlformats.org/markup-compatibility/2006">
      <mc:Choice Requires="x14">
        <control shapeId="2078" r:id="rId33" name="Control 30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2078" r:id="rId33" name="Control 30"/>
      </mc:Fallback>
    </mc:AlternateContent>
    <mc:AlternateContent xmlns:mc="http://schemas.openxmlformats.org/markup-compatibility/2006">
      <mc:Choice Requires="x14">
        <control shapeId="2077" r:id="rId34" name="Control 29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2077" r:id="rId34" name="Control 29"/>
      </mc:Fallback>
    </mc:AlternateContent>
    <mc:AlternateContent xmlns:mc="http://schemas.openxmlformats.org/markup-compatibility/2006">
      <mc:Choice Requires="x14">
        <control shapeId="2076" r:id="rId35" name="Control 28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2076" r:id="rId35" name="Control 28"/>
      </mc:Fallback>
    </mc:AlternateContent>
    <mc:AlternateContent xmlns:mc="http://schemas.openxmlformats.org/markup-compatibility/2006">
      <mc:Choice Requires="x14">
        <control shapeId="2075" r:id="rId36" name="Control 2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2075" r:id="rId36" name="Control 27"/>
      </mc:Fallback>
    </mc:AlternateContent>
    <mc:AlternateContent xmlns:mc="http://schemas.openxmlformats.org/markup-compatibility/2006">
      <mc:Choice Requires="x14">
        <control shapeId="2074" r:id="rId37" name="Control 26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2074" r:id="rId37" name="Control 26"/>
      </mc:Fallback>
    </mc:AlternateContent>
    <mc:AlternateContent xmlns:mc="http://schemas.openxmlformats.org/markup-compatibility/2006">
      <mc:Choice Requires="x14">
        <control shapeId="2073" r:id="rId38" name="Control 25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2073" r:id="rId38" name="Control 25"/>
      </mc:Fallback>
    </mc:AlternateContent>
    <mc:AlternateContent xmlns:mc="http://schemas.openxmlformats.org/markup-compatibility/2006">
      <mc:Choice Requires="x14">
        <control shapeId="2072" r:id="rId39" name="Control 24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2072" r:id="rId39" name="Control 24"/>
      </mc:Fallback>
    </mc:AlternateContent>
    <mc:AlternateContent xmlns:mc="http://schemas.openxmlformats.org/markup-compatibility/2006">
      <mc:Choice Requires="x14">
        <control shapeId="2071" r:id="rId40" name="Control 23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2071" r:id="rId40" name="Control 23"/>
      </mc:Fallback>
    </mc:AlternateContent>
    <mc:AlternateContent xmlns:mc="http://schemas.openxmlformats.org/markup-compatibility/2006">
      <mc:Choice Requires="x14">
        <control shapeId="2070" r:id="rId41" name="Control 22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2070" r:id="rId41" name="Control 22"/>
      </mc:Fallback>
    </mc:AlternateContent>
    <mc:AlternateContent xmlns:mc="http://schemas.openxmlformats.org/markup-compatibility/2006">
      <mc:Choice Requires="x14">
        <control shapeId="2069" r:id="rId42" name="Control 21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2069" r:id="rId42" name="Control 21"/>
      </mc:Fallback>
    </mc:AlternateContent>
    <mc:AlternateContent xmlns:mc="http://schemas.openxmlformats.org/markup-compatibility/2006">
      <mc:Choice Requires="x14">
        <control shapeId="2068" r:id="rId43" name="Control 20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2068" r:id="rId43" name="Control 20"/>
      </mc:Fallback>
    </mc:AlternateContent>
    <mc:AlternateContent xmlns:mc="http://schemas.openxmlformats.org/markup-compatibility/2006">
      <mc:Choice Requires="x14">
        <control shapeId="2067" r:id="rId44" name="Control 19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2067" r:id="rId44" name="Control 19"/>
      </mc:Fallback>
    </mc:AlternateContent>
    <mc:AlternateContent xmlns:mc="http://schemas.openxmlformats.org/markup-compatibility/2006">
      <mc:Choice Requires="x14">
        <control shapeId="2066" r:id="rId45" name="Control 18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2066" r:id="rId45" name="Control 18"/>
      </mc:Fallback>
    </mc:AlternateContent>
    <mc:AlternateContent xmlns:mc="http://schemas.openxmlformats.org/markup-compatibility/2006">
      <mc:Choice Requires="x14">
        <control shapeId="2065" r:id="rId46" name="Control 17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2065" r:id="rId46" name="Control 17"/>
      </mc:Fallback>
    </mc:AlternateContent>
    <mc:AlternateContent xmlns:mc="http://schemas.openxmlformats.org/markup-compatibility/2006">
      <mc:Choice Requires="x14">
        <control shapeId="2064" r:id="rId47" name="Control 16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2064" r:id="rId47" name="Control 16"/>
      </mc:Fallback>
    </mc:AlternateContent>
    <mc:AlternateContent xmlns:mc="http://schemas.openxmlformats.org/markup-compatibility/2006">
      <mc:Choice Requires="x14">
        <control shapeId="2063" r:id="rId48" name="Control 15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2063" r:id="rId48" name="Control 15"/>
      </mc:Fallback>
    </mc:AlternateContent>
    <mc:AlternateContent xmlns:mc="http://schemas.openxmlformats.org/markup-compatibility/2006">
      <mc:Choice Requires="x14">
        <control shapeId="2062" r:id="rId49" name="Control 14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2062" r:id="rId49" name="Control 14"/>
      </mc:Fallback>
    </mc:AlternateContent>
    <mc:AlternateContent xmlns:mc="http://schemas.openxmlformats.org/markup-compatibility/2006">
      <mc:Choice Requires="x14">
        <control shapeId="2061" r:id="rId50" name="Control 13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2061" r:id="rId50" name="Control 13"/>
      </mc:Fallback>
    </mc:AlternateContent>
    <mc:AlternateContent xmlns:mc="http://schemas.openxmlformats.org/markup-compatibility/2006">
      <mc:Choice Requires="x14">
        <control shapeId="2060" r:id="rId51" name="Control 12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2060" r:id="rId51" name="Control 12"/>
      </mc:Fallback>
    </mc:AlternateContent>
    <mc:AlternateContent xmlns:mc="http://schemas.openxmlformats.org/markup-compatibility/2006">
      <mc:Choice Requires="x14">
        <control shapeId="2059" r:id="rId52" name="Control 11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2059" r:id="rId52" name="Control 11"/>
      </mc:Fallback>
    </mc:AlternateContent>
    <mc:AlternateContent xmlns:mc="http://schemas.openxmlformats.org/markup-compatibility/2006">
      <mc:Choice Requires="x14">
        <control shapeId="2058" r:id="rId53" name="Control 10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2058" r:id="rId53" name="Control 10"/>
      </mc:Fallback>
    </mc:AlternateContent>
    <mc:AlternateContent xmlns:mc="http://schemas.openxmlformats.org/markup-compatibility/2006">
      <mc:Choice Requires="x14">
        <control shapeId="2057" r:id="rId54" name="Control 9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2057" r:id="rId54" name="Control 9"/>
      </mc:Fallback>
    </mc:AlternateContent>
    <mc:AlternateContent xmlns:mc="http://schemas.openxmlformats.org/markup-compatibility/2006">
      <mc:Choice Requires="x14">
        <control shapeId="2056" r:id="rId55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2056" r:id="rId55" name="Control 8"/>
      </mc:Fallback>
    </mc:AlternateContent>
    <mc:AlternateContent xmlns:mc="http://schemas.openxmlformats.org/markup-compatibility/2006">
      <mc:Choice Requires="x14">
        <control shapeId="2055" r:id="rId56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2055" r:id="rId56" name="Control 7"/>
      </mc:Fallback>
    </mc:AlternateContent>
    <mc:AlternateContent xmlns:mc="http://schemas.openxmlformats.org/markup-compatibility/2006">
      <mc:Choice Requires="x14">
        <control shapeId="2054" r:id="rId57" name="Control 6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2054" r:id="rId57" name="Control 6"/>
      </mc:Fallback>
    </mc:AlternateContent>
    <mc:AlternateContent xmlns:mc="http://schemas.openxmlformats.org/markup-compatibility/2006">
      <mc:Choice Requires="x14">
        <control shapeId="2053" r:id="rId58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2053" r:id="rId58" name="Control 5"/>
      </mc:Fallback>
    </mc:AlternateContent>
    <mc:AlternateContent xmlns:mc="http://schemas.openxmlformats.org/markup-compatibility/2006">
      <mc:Choice Requires="x14">
        <control shapeId="2052" r:id="rId59" name="Control 4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2052" r:id="rId59" name="Control 4"/>
      </mc:Fallback>
    </mc:AlternateContent>
    <mc:AlternateContent xmlns:mc="http://schemas.openxmlformats.org/markup-compatibility/2006">
      <mc:Choice Requires="x14">
        <control shapeId="2051" r:id="rId60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2051" r:id="rId60" name="Control 3"/>
      </mc:Fallback>
    </mc:AlternateContent>
    <mc:AlternateContent xmlns:mc="http://schemas.openxmlformats.org/markup-compatibility/2006">
      <mc:Choice Requires="x14">
        <control shapeId="2050" r:id="rId61" name="Control 2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2050" r:id="rId61" name="Control 2"/>
      </mc:Fallback>
    </mc:AlternateContent>
    <mc:AlternateContent xmlns:mc="http://schemas.openxmlformats.org/markup-compatibility/2006">
      <mc:Choice Requires="x14">
        <control shapeId="2049" r:id="rId62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2049" r:id="rId62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O41"/>
  <sheetViews>
    <sheetView tabSelected="1" topLeftCell="A37" workbookViewId="0">
      <selection activeCell="L42" sqref="L42"/>
    </sheetView>
  </sheetViews>
  <sheetFormatPr baseColWidth="10" defaultRowHeight="15" x14ac:dyDescent="0.25"/>
  <cols>
    <col min="1" max="1" width="2.7109375" customWidth="1"/>
  </cols>
  <sheetData>
    <row r="1" spans="1:15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thickBot="1" x14ac:dyDescent="0.3">
      <c r="A2" s="2"/>
      <c r="B2" s="3"/>
      <c r="C2" s="3"/>
      <c r="D2" s="3"/>
      <c r="E2" s="3"/>
      <c r="F2" s="3"/>
      <c r="G2" s="4">
        <v>662888.92000000004</v>
      </c>
      <c r="H2" s="3"/>
      <c r="I2" s="3"/>
      <c r="J2" s="3"/>
      <c r="K2" s="3"/>
      <c r="L2" s="3"/>
      <c r="M2" s="3">
        <v>738.95439999999996</v>
      </c>
      <c r="N2" s="3"/>
      <c r="O2" s="4">
        <v>30546.551800000001</v>
      </c>
    </row>
    <row r="3" spans="1:15" ht="45.75" thickBot="1" x14ac:dyDescent="0.3">
      <c r="A3" s="5"/>
      <c r="B3" s="6" t="s">
        <v>198</v>
      </c>
      <c r="C3" s="6" t="s">
        <v>115</v>
      </c>
      <c r="D3" s="6" t="s">
        <v>16</v>
      </c>
      <c r="E3" s="6" t="s">
        <v>199</v>
      </c>
      <c r="F3" s="7">
        <v>42206</v>
      </c>
      <c r="G3" s="8">
        <v>17061.18</v>
      </c>
      <c r="H3" s="7">
        <v>42240</v>
      </c>
      <c r="I3" s="8">
        <v>19790.97</v>
      </c>
      <c r="J3" s="6" t="s">
        <v>200</v>
      </c>
      <c r="K3" s="9">
        <v>34</v>
      </c>
      <c r="L3" s="9">
        <v>3</v>
      </c>
      <c r="M3" s="9">
        <v>307.10120000000001</v>
      </c>
      <c r="N3" s="10">
        <v>0.6</v>
      </c>
      <c r="O3" s="9">
        <v>204.73419999999999</v>
      </c>
    </row>
    <row r="4" spans="1:15" ht="45.75" thickBot="1" x14ac:dyDescent="0.3">
      <c r="A4" s="11"/>
      <c r="B4" s="12" t="s">
        <v>198</v>
      </c>
      <c r="C4" s="12" t="s">
        <v>115</v>
      </c>
      <c r="D4" s="12" t="s">
        <v>16</v>
      </c>
      <c r="E4" s="12" t="s">
        <v>199</v>
      </c>
      <c r="F4" s="13">
        <v>42206</v>
      </c>
      <c r="G4" s="16">
        <v>23991.84</v>
      </c>
      <c r="H4" s="13">
        <v>42240</v>
      </c>
      <c r="I4" s="16">
        <v>27830.53</v>
      </c>
      <c r="J4" s="12" t="s">
        <v>200</v>
      </c>
      <c r="K4" s="14">
        <v>34</v>
      </c>
      <c r="L4" s="14">
        <v>3</v>
      </c>
      <c r="M4" s="14">
        <v>431.85309999999998</v>
      </c>
      <c r="N4" s="15">
        <v>0.6</v>
      </c>
      <c r="O4" s="14">
        <v>287.90210000000002</v>
      </c>
    </row>
    <row r="5" spans="1:15" ht="45.75" thickBot="1" x14ac:dyDescent="0.3">
      <c r="A5" s="5"/>
      <c r="B5" s="6" t="s">
        <v>201</v>
      </c>
      <c r="C5" s="6" t="s">
        <v>115</v>
      </c>
      <c r="D5" s="6" t="s">
        <v>16</v>
      </c>
      <c r="E5" s="6" t="s">
        <v>202</v>
      </c>
      <c r="F5" s="7">
        <v>42209</v>
      </c>
      <c r="G5" s="8">
        <v>11724.14</v>
      </c>
      <c r="H5" s="7">
        <v>42228</v>
      </c>
      <c r="I5" s="8">
        <v>13600</v>
      </c>
      <c r="J5" s="6" t="s">
        <v>200</v>
      </c>
      <c r="K5" s="9">
        <v>19</v>
      </c>
      <c r="L5" s="9">
        <v>5</v>
      </c>
      <c r="M5" s="9">
        <v>0</v>
      </c>
      <c r="N5" s="10">
        <v>0</v>
      </c>
      <c r="O5" s="9">
        <v>586.20699999999999</v>
      </c>
    </row>
    <row r="6" spans="1:15" ht="90.75" thickBot="1" x14ac:dyDescent="0.3">
      <c r="A6" s="11"/>
      <c r="B6" s="12" t="s">
        <v>203</v>
      </c>
      <c r="C6" s="12" t="s">
        <v>204</v>
      </c>
      <c r="D6" s="12" t="s">
        <v>16</v>
      </c>
      <c r="E6" s="12" t="s">
        <v>205</v>
      </c>
      <c r="F6" s="13">
        <v>42208</v>
      </c>
      <c r="G6" s="16">
        <v>23820.11</v>
      </c>
      <c r="H6" s="13">
        <v>42228</v>
      </c>
      <c r="I6" s="16">
        <v>1510.48</v>
      </c>
      <c r="J6" s="12" t="s">
        <v>200</v>
      </c>
      <c r="K6" s="14">
        <v>20</v>
      </c>
      <c r="L6" s="14">
        <v>5</v>
      </c>
      <c r="M6" s="14">
        <v>0</v>
      </c>
      <c r="N6" s="15">
        <v>0</v>
      </c>
      <c r="O6" s="16">
        <v>1191.0055</v>
      </c>
    </row>
    <row r="7" spans="1:15" ht="60.75" thickBot="1" x14ac:dyDescent="0.3">
      <c r="A7" s="5"/>
      <c r="B7" s="6" t="s">
        <v>206</v>
      </c>
      <c r="C7" s="6" t="s">
        <v>115</v>
      </c>
      <c r="D7" s="6" t="s">
        <v>16</v>
      </c>
      <c r="E7" s="6" t="s">
        <v>207</v>
      </c>
      <c r="F7" s="7">
        <v>42215</v>
      </c>
      <c r="G7" s="8">
        <v>10228.209999999999</v>
      </c>
      <c r="H7" s="7">
        <v>42233</v>
      </c>
      <c r="I7" s="8">
        <v>11864.72</v>
      </c>
      <c r="J7" s="6" t="s">
        <v>200</v>
      </c>
      <c r="K7" s="9">
        <v>18</v>
      </c>
      <c r="L7" s="9">
        <v>5</v>
      </c>
      <c r="M7" s="9">
        <v>0</v>
      </c>
      <c r="N7" s="10">
        <v>0</v>
      </c>
      <c r="O7" s="9">
        <v>511.41050000000001</v>
      </c>
    </row>
    <row r="8" spans="1:15" ht="60.75" thickBot="1" x14ac:dyDescent="0.3">
      <c r="A8" s="11"/>
      <c r="B8" s="12" t="s">
        <v>206</v>
      </c>
      <c r="C8" s="12" t="s">
        <v>115</v>
      </c>
      <c r="D8" s="12" t="s">
        <v>16</v>
      </c>
      <c r="E8" s="12" t="s">
        <v>208</v>
      </c>
      <c r="F8" s="13">
        <v>42216</v>
      </c>
      <c r="G8" s="16">
        <v>38913.25</v>
      </c>
      <c r="H8" s="13">
        <v>42233</v>
      </c>
      <c r="I8" s="16">
        <v>45139.37</v>
      </c>
      <c r="J8" s="12" t="s">
        <v>200</v>
      </c>
      <c r="K8" s="14">
        <v>17</v>
      </c>
      <c r="L8" s="14">
        <v>5</v>
      </c>
      <c r="M8" s="14">
        <v>0</v>
      </c>
      <c r="N8" s="15">
        <v>0</v>
      </c>
      <c r="O8" s="16">
        <v>1945.6624999999999</v>
      </c>
    </row>
    <row r="9" spans="1:15" ht="75.75" thickBot="1" x14ac:dyDescent="0.3">
      <c r="A9" s="5"/>
      <c r="B9" s="6" t="s">
        <v>209</v>
      </c>
      <c r="C9" s="6" t="s">
        <v>115</v>
      </c>
      <c r="D9" s="6" t="s">
        <v>16</v>
      </c>
      <c r="E9" s="6" t="s">
        <v>210</v>
      </c>
      <c r="F9" s="7">
        <v>42220</v>
      </c>
      <c r="G9" s="8">
        <v>15586.5</v>
      </c>
      <c r="H9" s="7">
        <v>42223</v>
      </c>
      <c r="I9" s="8">
        <v>18080.34</v>
      </c>
      <c r="J9" s="6" t="s">
        <v>200</v>
      </c>
      <c r="K9" s="9">
        <v>3</v>
      </c>
      <c r="L9" s="9">
        <v>3</v>
      </c>
      <c r="M9" s="9">
        <v>0</v>
      </c>
      <c r="N9" s="10">
        <v>0</v>
      </c>
      <c r="O9" s="9">
        <v>467.59500000000003</v>
      </c>
    </row>
    <row r="10" spans="1:15" ht="75.75" thickBot="1" x14ac:dyDescent="0.3">
      <c r="A10" s="11"/>
      <c r="B10" s="12" t="s">
        <v>209</v>
      </c>
      <c r="C10" s="12" t="s">
        <v>115</v>
      </c>
      <c r="D10" s="12" t="s">
        <v>16</v>
      </c>
      <c r="E10" s="12" t="s">
        <v>210</v>
      </c>
      <c r="F10" s="13">
        <v>42220</v>
      </c>
      <c r="G10" s="16">
        <v>11800.37</v>
      </c>
      <c r="H10" s="13">
        <v>42223</v>
      </c>
      <c r="I10" s="16">
        <v>13688.43</v>
      </c>
      <c r="J10" s="12" t="s">
        <v>200</v>
      </c>
      <c r="K10" s="14">
        <v>3</v>
      </c>
      <c r="L10" s="14">
        <v>3</v>
      </c>
      <c r="M10" s="14">
        <v>0</v>
      </c>
      <c r="N10" s="15">
        <v>0</v>
      </c>
      <c r="O10" s="14">
        <v>354.0111</v>
      </c>
    </row>
    <row r="11" spans="1:15" ht="75.75" thickBot="1" x14ac:dyDescent="0.3">
      <c r="A11" s="5"/>
      <c r="B11" s="6" t="s">
        <v>209</v>
      </c>
      <c r="C11" s="6" t="s">
        <v>115</v>
      </c>
      <c r="D11" s="6" t="s">
        <v>16</v>
      </c>
      <c r="E11" s="6" t="s">
        <v>210</v>
      </c>
      <c r="F11" s="7">
        <v>42220</v>
      </c>
      <c r="G11" s="8">
        <v>19672.8</v>
      </c>
      <c r="H11" s="7">
        <v>42223</v>
      </c>
      <c r="I11" s="8">
        <v>22820.45</v>
      </c>
      <c r="J11" s="6" t="s">
        <v>200</v>
      </c>
      <c r="K11" s="9">
        <v>3</v>
      </c>
      <c r="L11" s="9">
        <v>3</v>
      </c>
      <c r="M11" s="9">
        <v>0</v>
      </c>
      <c r="N11" s="10">
        <v>0</v>
      </c>
      <c r="O11" s="9">
        <v>590.18399999999997</v>
      </c>
    </row>
    <row r="12" spans="1:15" ht="75.75" thickBot="1" x14ac:dyDescent="0.3">
      <c r="A12" s="11"/>
      <c r="B12" s="12" t="s">
        <v>211</v>
      </c>
      <c r="C12" s="12" t="s">
        <v>115</v>
      </c>
      <c r="D12" s="12" t="s">
        <v>16</v>
      </c>
      <c r="E12" s="12" t="s">
        <v>212</v>
      </c>
      <c r="F12" s="13">
        <v>42220</v>
      </c>
      <c r="G12" s="16">
        <v>10539</v>
      </c>
      <c r="H12" s="13">
        <v>42228</v>
      </c>
      <c r="I12" s="14">
        <v>815.02</v>
      </c>
      <c r="J12" s="12" t="s">
        <v>200</v>
      </c>
      <c r="K12" s="14">
        <v>8</v>
      </c>
      <c r="L12" s="14">
        <v>5</v>
      </c>
      <c r="M12" s="14">
        <v>0</v>
      </c>
      <c r="N12" s="15">
        <v>0</v>
      </c>
      <c r="O12" s="14">
        <v>526.95000000000005</v>
      </c>
    </row>
    <row r="13" spans="1:15" ht="75.75" thickBot="1" x14ac:dyDescent="0.3">
      <c r="A13" s="5"/>
      <c r="B13" s="6" t="s">
        <v>209</v>
      </c>
      <c r="C13" s="6" t="s">
        <v>115</v>
      </c>
      <c r="D13" s="6" t="s">
        <v>16</v>
      </c>
      <c r="E13" s="6" t="s">
        <v>210</v>
      </c>
      <c r="F13" s="7">
        <v>42220</v>
      </c>
      <c r="G13" s="8">
        <v>4834.3</v>
      </c>
      <c r="H13" s="7">
        <v>42223</v>
      </c>
      <c r="I13" s="8">
        <v>5607.79</v>
      </c>
      <c r="J13" s="6" t="s">
        <v>200</v>
      </c>
      <c r="K13" s="9">
        <v>3</v>
      </c>
      <c r="L13" s="9">
        <v>3</v>
      </c>
      <c r="M13" s="9">
        <v>0</v>
      </c>
      <c r="N13" s="10">
        <v>0</v>
      </c>
      <c r="O13" s="9">
        <v>145.029</v>
      </c>
    </row>
    <row r="14" spans="1:15" ht="90.75" thickBot="1" x14ac:dyDescent="0.3">
      <c r="A14" s="11"/>
      <c r="B14" s="12" t="s">
        <v>213</v>
      </c>
      <c r="C14" s="12" t="s">
        <v>115</v>
      </c>
      <c r="D14" s="12" t="s">
        <v>16</v>
      </c>
      <c r="E14" s="12" t="s">
        <v>214</v>
      </c>
      <c r="F14" s="13">
        <v>42228</v>
      </c>
      <c r="G14" s="16">
        <v>21793.15</v>
      </c>
      <c r="H14" s="13">
        <v>42219</v>
      </c>
      <c r="I14" s="16">
        <v>25280.05</v>
      </c>
      <c r="J14" s="12" t="s">
        <v>200</v>
      </c>
      <c r="K14" s="14">
        <v>0</v>
      </c>
      <c r="L14" s="14">
        <v>5</v>
      </c>
      <c r="M14" s="14">
        <v>0</v>
      </c>
      <c r="N14" s="15">
        <v>0</v>
      </c>
      <c r="O14" s="16">
        <v>1089.6575</v>
      </c>
    </row>
    <row r="15" spans="1:15" ht="90.75" thickBot="1" x14ac:dyDescent="0.3">
      <c r="A15" s="5"/>
      <c r="B15" s="6" t="s">
        <v>213</v>
      </c>
      <c r="C15" s="6" t="s">
        <v>115</v>
      </c>
      <c r="D15" s="6" t="s">
        <v>16</v>
      </c>
      <c r="E15" s="6" t="s">
        <v>214</v>
      </c>
      <c r="F15" s="7">
        <v>42228</v>
      </c>
      <c r="G15" s="8">
        <v>64909.53</v>
      </c>
      <c r="H15" s="7">
        <v>42219</v>
      </c>
      <c r="I15" s="8">
        <v>75295.05</v>
      </c>
      <c r="J15" s="6" t="s">
        <v>200</v>
      </c>
      <c r="K15" s="9">
        <v>0</v>
      </c>
      <c r="L15" s="9">
        <v>5</v>
      </c>
      <c r="M15" s="9">
        <v>0</v>
      </c>
      <c r="N15" s="10">
        <v>0</v>
      </c>
      <c r="O15" s="8">
        <v>3245.4765000000002</v>
      </c>
    </row>
    <row r="16" spans="1:15" ht="90.75" thickBot="1" x14ac:dyDescent="0.3">
      <c r="A16" s="11"/>
      <c r="B16" s="12" t="s">
        <v>213</v>
      </c>
      <c r="C16" s="12" t="s">
        <v>115</v>
      </c>
      <c r="D16" s="12" t="s">
        <v>16</v>
      </c>
      <c r="E16" s="12" t="s">
        <v>214</v>
      </c>
      <c r="F16" s="13">
        <v>42228</v>
      </c>
      <c r="G16" s="16">
        <v>42241.919999999998</v>
      </c>
      <c r="H16" s="13">
        <v>42219</v>
      </c>
      <c r="I16" s="16">
        <v>49000.63</v>
      </c>
      <c r="J16" s="12" t="s">
        <v>200</v>
      </c>
      <c r="K16" s="14">
        <v>0</v>
      </c>
      <c r="L16" s="14">
        <v>5</v>
      </c>
      <c r="M16" s="14">
        <v>0</v>
      </c>
      <c r="N16" s="15">
        <v>0</v>
      </c>
      <c r="O16" s="16">
        <v>2112.096</v>
      </c>
    </row>
    <row r="17" spans="1:15" ht="90.75" thickBot="1" x14ac:dyDescent="0.3">
      <c r="A17" s="5"/>
      <c r="B17" s="6" t="s">
        <v>213</v>
      </c>
      <c r="C17" s="6" t="s">
        <v>115</v>
      </c>
      <c r="D17" s="6" t="s">
        <v>16</v>
      </c>
      <c r="E17" s="6" t="s">
        <v>214</v>
      </c>
      <c r="F17" s="7">
        <v>42228</v>
      </c>
      <c r="G17" s="8">
        <v>5461.26</v>
      </c>
      <c r="H17" s="7">
        <v>42219</v>
      </c>
      <c r="I17" s="8">
        <v>6335.06</v>
      </c>
      <c r="J17" s="6" t="s">
        <v>200</v>
      </c>
      <c r="K17" s="9">
        <v>0</v>
      </c>
      <c r="L17" s="9">
        <v>5</v>
      </c>
      <c r="M17" s="9">
        <v>0</v>
      </c>
      <c r="N17" s="10">
        <v>0</v>
      </c>
      <c r="O17" s="9">
        <v>273.06299999999999</v>
      </c>
    </row>
    <row r="18" spans="1:15" ht="90.75" thickBot="1" x14ac:dyDescent="0.3">
      <c r="A18" s="11"/>
      <c r="B18" s="12" t="s">
        <v>213</v>
      </c>
      <c r="C18" s="12" t="s">
        <v>115</v>
      </c>
      <c r="D18" s="12" t="s">
        <v>16</v>
      </c>
      <c r="E18" s="12" t="s">
        <v>214</v>
      </c>
      <c r="F18" s="13">
        <v>42228</v>
      </c>
      <c r="G18" s="16">
        <v>42724.639999999999</v>
      </c>
      <c r="H18" s="13">
        <v>42219</v>
      </c>
      <c r="I18" s="16">
        <v>49560.58</v>
      </c>
      <c r="J18" s="12" t="s">
        <v>200</v>
      </c>
      <c r="K18" s="14">
        <v>0</v>
      </c>
      <c r="L18" s="14">
        <v>5</v>
      </c>
      <c r="M18" s="14">
        <v>0</v>
      </c>
      <c r="N18" s="15">
        <v>0</v>
      </c>
      <c r="O18" s="16">
        <v>2136.232</v>
      </c>
    </row>
    <row r="19" spans="1:15" ht="90.75" thickBot="1" x14ac:dyDescent="0.3">
      <c r="A19" s="5"/>
      <c r="B19" s="6" t="s">
        <v>213</v>
      </c>
      <c r="C19" s="6" t="s">
        <v>115</v>
      </c>
      <c r="D19" s="6" t="s">
        <v>16</v>
      </c>
      <c r="E19" s="6" t="s">
        <v>214</v>
      </c>
      <c r="F19" s="7">
        <v>42228</v>
      </c>
      <c r="G19" s="8">
        <v>42302.26</v>
      </c>
      <c r="H19" s="7">
        <v>42219</v>
      </c>
      <c r="I19" s="8">
        <v>49070.62</v>
      </c>
      <c r="J19" s="6" t="s">
        <v>200</v>
      </c>
      <c r="K19" s="9">
        <v>0</v>
      </c>
      <c r="L19" s="9">
        <v>5</v>
      </c>
      <c r="M19" s="9">
        <v>0</v>
      </c>
      <c r="N19" s="10">
        <v>0</v>
      </c>
      <c r="O19" s="8">
        <v>2115.1129999999998</v>
      </c>
    </row>
    <row r="20" spans="1:15" ht="45.75" thickBot="1" x14ac:dyDescent="0.3">
      <c r="A20" s="11"/>
      <c r="B20" s="12" t="s">
        <v>211</v>
      </c>
      <c r="C20" s="12" t="s">
        <v>115</v>
      </c>
      <c r="D20" s="12" t="s">
        <v>16</v>
      </c>
      <c r="E20" s="12" t="s">
        <v>215</v>
      </c>
      <c r="F20" s="13">
        <v>42230</v>
      </c>
      <c r="G20" s="16">
        <v>11551.7</v>
      </c>
      <c r="H20" s="13">
        <v>42222</v>
      </c>
      <c r="I20" s="16">
        <v>13399.97</v>
      </c>
      <c r="J20" s="12" t="s">
        <v>200</v>
      </c>
      <c r="K20" s="14">
        <v>0</v>
      </c>
      <c r="L20" s="14">
        <v>5</v>
      </c>
      <c r="M20" s="14">
        <v>0</v>
      </c>
      <c r="N20" s="15">
        <v>0</v>
      </c>
      <c r="O20" s="14">
        <v>577.58500000000004</v>
      </c>
    </row>
    <row r="21" spans="1:15" ht="90.75" thickBot="1" x14ac:dyDescent="0.3">
      <c r="A21" s="5"/>
      <c r="B21" s="6" t="s">
        <v>213</v>
      </c>
      <c r="C21" s="6" t="s">
        <v>115</v>
      </c>
      <c r="D21" s="6" t="s">
        <v>16</v>
      </c>
      <c r="E21" s="6" t="s">
        <v>214</v>
      </c>
      <c r="F21" s="7">
        <v>42229</v>
      </c>
      <c r="G21" s="8">
        <v>15659.7</v>
      </c>
      <c r="H21" s="7">
        <v>42219</v>
      </c>
      <c r="I21" s="8">
        <v>18165.25</v>
      </c>
      <c r="J21" s="6" t="s">
        <v>200</v>
      </c>
      <c r="K21" s="9">
        <v>0</v>
      </c>
      <c r="L21" s="9">
        <v>5</v>
      </c>
      <c r="M21" s="9">
        <v>0</v>
      </c>
      <c r="N21" s="10">
        <v>0</v>
      </c>
      <c r="O21" s="9">
        <v>782.98500000000001</v>
      </c>
    </row>
    <row r="22" spans="1:15" ht="60.75" thickBot="1" x14ac:dyDescent="0.3">
      <c r="A22" s="11"/>
      <c r="B22" s="12" t="s">
        <v>216</v>
      </c>
      <c r="C22" s="12" t="s">
        <v>115</v>
      </c>
      <c r="D22" s="12" t="s">
        <v>16</v>
      </c>
      <c r="E22" s="12" t="s">
        <v>217</v>
      </c>
      <c r="F22" s="13">
        <v>42230</v>
      </c>
      <c r="G22" s="16">
        <v>25293.599999999999</v>
      </c>
      <c r="H22" s="13">
        <v>42235</v>
      </c>
      <c r="I22" s="16">
        <v>29340.58</v>
      </c>
      <c r="J22" s="12" t="s">
        <v>200</v>
      </c>
      <c r="K22" s="14">
        <v>5</v>
      </c>
      <c r="L22" s="14">
        <v>5</v>
      </c>
      <c r="M22" s="14">
        <v>0</v>
      </c>
      <c r="N22" s="15">
        <v>0</v>
      </c>
      <c r="O22" s="16">
        <v>1264.68</v>
      </c>
    </row>
    <row r="23" spans="1:15" ht="75.75" thickBot="1" x14ac:dyDescent="0.3">
      <c r="A23" s="5"/>
      <c r="B23" s="6" t="s">
        <v>216</v>
      </c>
      <c r="C23" s="6" t="s">
        <v>115</v>
      </c>
      <c r="D23" s="6" t="s">
        <v>16</v>
      </c>
      <c r="E23" s="6" t="s">
        <v>218</v>
      </c>
      <c r="F23" s="7">
        <v>42230</v>
      </c>
      <c r="G23" s="8">
        <v>28517.759999999998</v>
      </c>
      <c r="H23" s="7">
        <v>42244</v>
      </c>
      <c r="I23" s="8">
        <v>33080.6</v>
      </c>
      <c r="J23" s="6" t="s">
        <v>200</v>
      </c>
      <c r="K23" s="9">
        <v>14</v>
      </c>
      <c r="L23" s="9">
        <v>5</v>
      </c>
      <c r="M23" s="9">
        <v>0</v>
      </c>
      <c r="N23" s="10">
        <v>0</v>
      </c>
      <c r="O23" s="8">
        <v>1425.8879999999999</v>
      </c>
    </row>
    <row r="24" spans="1:15" ht="60.75" thickBot="1" x14ac:dyDescent="0.3">
      <c r="A24" s="11"/>
      <c r="B24" s="12" t="s">
        <v>216</v>
      </c>
      <c r="C24" s="12" t="s">
        <v>115</v>
      </c>
      <c r="D24" s="12" t="s">
        <v>16</v>
      </c>
      <c r="E24" s="12" t="s">
        <v>219</v>
      </c>
      <c r="F24" s="13">
        <v>42234</v>
      </c>
      <c r="G24" s="16">
        <v>17412.04</v>
      </c>
      <c r="H24" s="13">
        <v>42243</v>
      </c>
      <c r="I24" s="16">
        <v>20197.97</v>
      </c>
      <c r="J24" s="12" t="s">
        <v>200</v>
      </c>
      <c r="K24" s="14">
        <v>9</v>
      </c>
      <c r="L24" s="14">
        <v>5</v>
      </c>
      <c r="M24" s="14">
        <v>0</v>
      </c>
      <c r="N24" s="15">
        <v>0</v>
      </c>
      <c r="O24" s="14">
        <v>870.60199999999998</v>
      </c>
    </row>
    <row r="25" spans="1:15" ht="75.75" thickBot="1" x14ac:dyDescent="0.3">
      <c r="A25" s="5"/>
      <c r="B25" s="6" t="s">
        <v>216</v>
      </c>
      <c r="C25" s="6" t="s">
        <v>115</v>
      </c>
      <c r="D25" s="6" t="s">
        <v>16</v>
      </c>
      <c r="E25" s="6" t="s">
        <v>218</v>
      </c>
      <c r="F25" s="7">
        <v>42234</v>
      </c>
      <c r="G25" s="8">
        <v>9495.84</v>
      </c>
      <c r="H25" s="7">
        <v>42244</v>
      </c>
      <c r="I25" s="8">
        <v>11015.17</v>
      </c>
      <c r="J25" s="6" t="s">
        <v>200</v>
      </c>
      <c r="K25" s="9">
        <v>10</v>
      </c>
      <c r="L25" s="9">
        <v>5</v>
      </c>
      <c r="M25" s="9">
        <v>0</v>
      </c>
      <c r="N25" s="10">
        <v>0</v>
      </c>
      <c r="O25" s="9">
        <v>474.79199999999997</v>
      </c>
    </row>
    <row r="26" spans="1:15" ht="60.75" thickBot="1" x14ac:dyDescent="0.3">
      <c r="A26" s="11"/>
      <c r="B26" s="12" t="s">
        <v>220</v>
      </c>
      <c r="C26" s="12" t="s">
        <v>115</v>
      </c>
      <c r="D26" s="12" t="s">
        <v>16</v>
      </c>
      <c r="E26" s="12" t="s">
        <v>221</v>
      </c>
      <c r="F26" s="13">
        <v>42236</v>
      </c>
      <c r="G26" s="16">
        <v>10207.06</v>
      </c>
      <c r="H26" s="13">
        <v>42242</v>
      </c>
      <c r="I26" s="16">
        <v>11840.19</v>
      </c>
      <c r="J26" s="12" t="s">
        <v>200</v>
      </c>
      <c r="K26" s="14">
        <v>6</v>
      </c>
      <c r="L26" s="14">
        <v>5</v>
      </c>
      <c r="M26" s="14">
        <v>0</v>
      </c>
      <c r="N26" s="15">
        <v>0</v>
      </c>
      <c r="O26" s="14">
        <v>510.35300000000001</v>
      </c>
    </row>
    <row r="27" spans="1:15" ht="60.75" thickBot="1" x14ac:dyDescent="0.3">
      <c r="A27" s="5"/>
      <c r="B27" s="6" t="s">
        <v>220</v>
      </c>
      <c r="C27" s="6" t="s">
        <v>115</v>
      </c>
      <c r="D27" s="6" t="s">
        <v>16</v>
      </c>
      <c r="E27" s="6" t="s">
        <v>222</v>
      </c>
      <c r="F27" s="7">
        <v>42236</v>
      </c>
      <c r="G27" s="8">
        <v>9811.99</v>
      </c>
      <c r="H27" s="7">
        <v>42242</v>
      </c>
      <c r="I27" s="8">
        <v>11381.91</v>
      </c>
      <c r="J27" s="6" t="s">
        <v>200</v>
      </c>
      <c r="K27" s="9">
        <v>6</v>
      </c>
      <c r="L27" s="9">
        <v>5</v>
      </c>
      <c r="M27" s="9">
        <v>0</v>
      </c>
      <c r="N27" s="10">
        <v>0</v>
      </c>
      <c r="O27" s="9">
        <v>490.59949999999998</v>
      </c>
    </row>
    <row r="28" spans="1:15" ht="60.75" thickBot="1" x14ac:dyDescent="0.3">
      <c r="A28" s="11"/>
      <c r="B28" s="12" t="s">
        <v>220</v>
      </c>
      <c r="C28" s="12" t="s">
        <v>115</v>
      </c>
      <c r="D28" s="12" t="s">
        <v>16</v>
      </c>
      <c r="E28" s="12" t="s">
        <v>223</v>
      </c>
      <c r="F28" s="13">
        <v>42236</v>
      </c>
      <c r="G28" s="16">
        <v>5728.76</v>
      </c>
      <c r="H28" s="13">
        <v>42243</v>
      </c>
      <c r="I28" s="16">
        <v>6645.36</v>
      </c>
      <c r="J28" s="12" t="s">
        <v>200</v>
      </c>
      <c r="K28" s="14">
        <v>7</v>
      </c>
      <c r="L28" s="14">
        <v>5</v>
      </c>
      <c r="M28" s="14">
        <v>0</v>
      </c>
      <c r="N28" s="15">
        <v>0</v>
      </c>
      <c r="O28" s="14">
        <v>286.43799999999999</v>
      </c>
    </row>
    <row r="29" spans="1:15" ht="60.75" thickBot="1" x14ac:dyDescent="0.3">
      <c r="A29" s="5"/>
      <c r="B29" s="6" t="s">
        <v>220</v>
      </c>
      <c r="C29" s="6" t="s">
        <v>115</v>
      </c>
      <c r="D29" s="6" t="s">
        <v>16</v>
      </c>
      <c r="E29" s="6" t="s">
        <v>224</v>
      </c>
      <c r="F29" s="7">
        <v>42236</v>
      </c>
      <c r="G29" s="8">
        <v>4338.37</v>
      </c>
      <c r="H29" s="7">
        <v>42243</v>
      </c>
      <c r="I29" s="8">
        <v>5032.51</v>
      </c>
      <c r="J29" s="6" t="s">
        <v>200</v>
      </c>
      <c r="K29" s="9">
        <v>7</v>
      </c>
      <c r="L29" s="9">
        <v>5</v>
      </c>
      <c r="M29" s="9">
        <v>0</v>
      </c>
      <c r="N29" s="10">
        <v>0</v>
      </c>
      <c r="O29" s="9">
        <v>216.91849999999999</v>
      </c>
    </row>
    <row r="30" spans="1:15" ht="60.75" thickBot="1" x14ac:dyDescent="0.3">
      <c r="A30" s="11"/>
      <c r="B30" s="12" t="s">
        <v>225</v>
      </c>
      <c r="C30" s="12" t="s">
        <v>115</v>
      </c>
      <c r="D30" s="12" t="s">
        <v>16</v>
      </c>
      <c r="E30" s="12" t="s">
        <v>226</v>
      </c>
      <c r="F30" s="13">
        <v>42243</v>
      </c>
      <c r="G30" s="16">
        <v>12356.08</v>
      </c>
      <c r="H30" s="13">
        <v>42241</v>
      </c>
      <c r="I30" s="16">
        <v>14333.05</v>
      </c>
      <c r="J30" s="12" t="s">
        <v>200</v>
      </c>
      <c r="K30" s="14">
        <v>0</v>
      </c>
      <c r="L30" s="14">
        <v>5</v>
      </c>
      <c r="M30" s="14">
        <v>0</v>
      </c>
      <c r="N30" s="15">
        <v>0</v>
      </c>
      <c r="O30" s="14">
        <v>617.80399999999997</v>
      </c>
    </row>
    <row r="31" spans="1:15" ht="75.75" thickBot="1" x14ac:dyDescent="0.3">
      <c r="A31" s="5"/>
      <c r="B31" s="6" t="s">
        <v>227</v>
      </c>
      <c r="C31" s="6" t="s">
        <v>115</v>
      </c>
      <c r="D31" s="6" t="s">
        <v>16</v>
      </c>
      <c r="E31" s="6" t="s">
        <v>228</v>
      </c>
      <c r="F31" s="7">
        <v>42243</v>
      </c>
      <c r="G31" s="8">
        <v>2819.14</v>
      </c>
      <c r="H31" s="7">
        <v>42222</v>
      </c>
      <c r="I31" s="8">
        <v>3270.2</v>
      </c>
      <c r="J31" s="6" t="s">
        <v>200</v>
      </c>
      <c r="K31" s="9">
        <v>0</v>
      </c>
      <c r="L31" s="9">
        <v>5</v>
      </c>
      <c r="M31" s="9">
        <v>0</v>
      </c>
      <c r="N31" s="10">
        <v>0</v>
      </c>
      <c r="O31" s="9">
        <v>140.95699999999999</v>
      </c>
    </row>
    <row r="32" spans="1:15" ht="75.75" thickBot="1" x14ac:dyDescent="0.3">
      <c r="A32" s="11"/>
      <c r="B32" s="12" t="s">
        <v>227</v>
      </c>
      <c r="C32" s="12" t="s">
        <v>115</v>
      </c>
      <c r="D32" s="12" t="s">
        <v>16</v>
      </c>
      <c r="E32" s="12" t="s">
        <v>228</v>
      </c>
      <c r="F32" s="13">
        <v>42243</v>
      </c>
      <c r="G32" s="16">
        <v>6409.6</v>
      </c>
      <c r="H32" s="13">
        <v>42222</v>
      </c>
      <c r="I32" s="16">
        <v>7435.14</v>
      </c>
      <c r="J32" s="12" t="s">
        <v>200</v>
      </c>
      <c r="K32" s="14">
        <v>0</v>
      </c>
      <c r="L32" s="14">
        <v>5</v>
      </c>
      <c r="M32" s="14">
        <v>0</v>
      </c>
      <c r="N32" s="15">
        <v>0</v>
      </c>
      <c r="O32" s="14">
        <v>320.48</v>
      </c>
    </row>
    <row r="33" spans="1:15" ht="90.75" thickBot="1" x14ac:dyDescent="0.3">
      <c r="A33" s="5"/>
      <c r="B33" s="6" t="s">
        <v>216</v>
      </c>
      <c r="C33" s="6" t="s">
        <v>115</v>
      </c>
      <c r="D33" s="6" t="s">
        <v>16</v>
      </c>
      <c r="E33" s="6" t="s">
        <v>229</v>
      </c>
      <c r="F33" s="7">
        <v>42243</v>
      </c>
      <c r="G33" s="8">
        <v>9495.84</v>
      </c>
      <c r="H33" s="7">
        <v>42247</v>
      </c>
      <c r="I33" s="8">
        <v>11015.17</v>
      </c>
      <c r="J33" s="6" t="s">
        <v>200</v>
      </c>
      <c r="K33" s="9">
        <v>4</v>
      </c>
      <c r="L33" s="9">
        <v>5</v>
      </c>
      <c r="M33" s="9">
        <v>0</v>
      </c>
      <c r="N33" s="10">
        <v>0</v>
      </c>
      <c r="O33" s="9">
        <v>474.79199999999997</v>
      </c>
    </row>
    <row r="34" spans="1:15" ht="90.75" thickBot="1" x14ac:dyDescent="0.3">
      <c r="A34" s="11"/>
      <c r="B34" s="12" t="s">
        <v>216</v>
      </c>
      <c r="C34" s="12" t="s">
        <v>115</v>
      </c>
      <c r="D34" s="12" t="s">
        <v>16</v>
      </c>
      <c r="E34" s="12" t="s">
        <v>229</v>
      </c>
      <c r="F34" s="13">
        <v>42243</v>
      </c>
      <c r="G34" s="16">
        <v>17412.04</v>
      </c>
      <c r="H34" s="13">
        <v>42247</v>
      </c>
      <c r="I34" s="16">
        <v>20197.97</v>
      </c>
      <c r="J34" s="12" t="s">
        <v>200</v>
      </c>
      <c r="K34" s="14">
        <v>4</v>
      </c>
      <c r="L34" s="14">
        <v>5</v>
      </c>
      <c r="M34" s="14">
        <v>0</v>
      </c>
      <c r="N34" s="15">
        <v>0</v>
      </c>
      <c r="O34" s="14">
        <v>870.60199999999998</v>
      </c>
    </row>
    <row r="35" spans="1:15" ht="75.75" thickBot="1" x14ac:dyDescent="0.3">
      <c r="A35" s="5"/>
      <c r="B35" s="6" t="s">
        <v>230</v>
      </c>
      <c r="C35" s="6" t="s">
        <v>187</v>
      </c>
      <c r="D35" s="6" t="s">
        <v>16</v>
      </c>
      <c r="E35" s="6" t="s">
        <v>231</v>
      </c>
      <c r="F35" s="7">
        <v>42224</v>
      </c>
      <c r="G35" s="8">
        <v>2116.94</v>
      </c>
      <c r="H35" s="7">
        <v>42236</v>
      </c>
      <c r="I35" s="8">
        <v>2455.65</v>
      </c>
      <c r="J35" s="6" t="s">
        <v>200</v>
      </c>
      <c r="K35" s="9">
        <v>12</v>
      </c>
      <c r="L35" s="9">
        <v>5</v>
      </c>
      <c r="M35" s="9">
        <v>0</v>
      </c>
      <c r="N35" s="10">
        <v>0</v>
      </c>
      <c r="O35" s="9">
        <v>105.84699999999999</v>
      </c>
    </row>
    <row r="36" spans="1:15" ht="60.75" thickBot="1" x14ac:dyDescent="0.3">
      <c r="A36" s="11"/>
      <c r="B36" s="12" t="s">
        <v>227</v>
      </c>
      <c r="C36" s="12" t="s">
        <v>115</v>
      </c>
      <c r="D36" s="12" t="s">
        <v>16</v>
      </c>
      <c r="E36" s="12" t="s">
        <v>232</v>
      </c>
      <c r="F36" s="13">
        <v>42251</v>
      </c>
      <c r="G36" s="16">
        <v>5862.16</v>
      </c>
      <c r="H36" s="13">
        <v>42241</v>
      </c>
      <c r="I36" s="16">
        <v>6800.11</v>
      </c>
      <c r="J36" s="12" t="s">
        <v>200</v>
      </c>
      <c r="K36" s="14">
        <v>0</v>
      </c>
      <c r="L36" s="14">
        <v>5</v>
      </c>
      <c r="M36" s="14">
        <v>0</v>
      </c>
      <c r="N36" s="15">
        <v>0</v>
      </c>
      <c r="O36" s="14">
        <v>293.108</v>
      </c>
    </row>
    <row r="37" spans="1:15" ht="75.75" thickBot="1" x14ac:dyDescent="0.3">
      <c r="A37" s="5"/>
      <c r="B37" s="6" t="s">
        <v>230</v>
      </c>
      <c r="C37" s="6" t="s">
        <v>187</v>
      </c>
      <c r="D37" s="6" t="s">
        <v>16</v>
      </c>
      <c r="E37" s="6" t="s">
        <v>231</v>
      </c>
      <c r="F37" s="7">
        <v>42224</v>
      </c>
      <c r="G37" s="8">
        <v>13379.27</v>
      </c>
      <c r="H37" s="7">
        <v>42236</v>
      </c>
      <c r="I37" s="8">
        <v>15519.95</v>
      </c>
      <c r="J37" s="6" t="s">
        <v>200</v>
      </c>
      <c r="K37" s="9">
        <v>12</v>
      </c>
      <c r="L37" s="9">
        <v>5</v>
      </c>
      <c r="M37" s="9">
        <v>0</v>
      </c>
      <c r="N37" s="10">
        <v>0</v>
      </c>
      <c r="O37" s="9">
        <v>668.96349999999995</v>
      </c>
    </row>
    <row r="38" spans="1:15" ht="60.75" thickBot="1" x14ac:dyDescent="0.3">
      <c r="A38" s="11"/>
      <c r="B38" s="12" t="s">
        <v>233</v>
      </c>
      <c r="C38" s="12" t="s">
        <v>187</v>
      </c>
      <c r="D38" s="12" t="s">
        <v>16</v>
      </c>
      <c r="E38" s="12" t="s">
        <v>234</v>
      </c>
      <c r="F38" s="13">
        <v>42225</v>
      </c>
      <c r="G38" s="16">
        <v>25243.5</v>
      </c>
      <c r="H38" s="13">
        <v>42229</v>
      </c>
      <c r="I38" s="16">
        <v>29282.46</v>
      </c>
      <c r="J38" s="12" t="s">
        <v>200</v>
      </c>
      <c r="K38" s="14">
        <v>4</v>
      </c>
      <c r="L38" s="14">
        <v>5</v>
      </c>
      <c r="M38" s="14">
        <v>0</v>
      </c>
      <c r="N38" s="15">
        <v>0</v>
      </c>
      <c r="O38" s="16">
        <v>1262.175</v>
      </c>
    </row>
    <row r="39" spans="1:15" ht="60.75" thickBot="1" x14ac:dyDescent="0.3">
      <c r="A39" s="5"/>
      <c r="B39" s="6" t="s">
        <v>235</v>
      </c>
      <c r="C39" s="6" t="s">
        <v>187</v>
      </c>
      <c r="D39" s="6" t="s">
        <v>16</v>
      </c>
      <c r="E39" s="6" t="s">
        <v>236</v>
      </c>
      <c r="F39" s="7">
        <v>42234</v>
      </c>
      <c r="G39" s="8">
        <v>6459.33</v>
      </c>
      <c r="H39" s="7">
        <v>42240</v>
      </c>
      <c r="I39" s="8">
        <v>7492.82</v>
      </c>
      <c r="J39" s="6" t="s">
        <v>200</v>
      </c>
      <c r="K39" s="9">
        <v>6</v>
      </c>
      <c r="L39" s="9">
        <v>5</v>
      </c>
      <c r="M39" s="9">
        <v>0</v>
      </c>
      <c r="N39" s="10">
        <v>0</v>
      </c>
      <c r="O39" s="9">
        <v>322.9665</v>
      </c>
    </row>
    <row r="40" spans="1:15" ht="45" x14ac:dyDescent="0.25">
      <c r="A40" s="11"/>
      <c r="B40" s="12" t="s">
        <v>237</v>
      </c>
      <c r="C40" s="12" t="s">
        <v>115</v>
      </c>
      <c r="D40" s="12" t="s">
        <v>16</v>
      </c>
      <c r="E40" s="12" t="s">
        <v>238</v>
      </c>
      <c r="F40" s="13">
        <v>42277</v>
      </c>
      <c r="G40" s="16">
        <v>15713.74</v>
      </c>
      <c r="H40" s="13">
        <v>42247</v>
      </c>
      <c r="I40" s="16">
        <v>18227.939999999999</v>
      </c>
      <c r="J40" s="12" t="s">
        <v>200</v>
      </c>
      <c r="K40" s="14">
        <v>0</v>
      </c>
      <c r="L40" s="14">
        <v>5</v>
      </c>
      <c r="M40" s="14">
        <v>0</v>
      </c>
      <c r="N40" s="15">
        <v>0</v>
      </c>
      <c r="O40" s="14">
        <v>785.68700000000001</v>
      </c>
    </row>
    <row r="41" spans="1:15" x14ac:dyDescent="0.25">
      <c r="L41" t="s">
        <v>239</v>
      </c>
      <c r="O41" s="29">
        <f>SUM(O3:O40)</f>
        <v>30546.551899999999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110" r:id="rId3" name="Control 38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1</xdr:col>
                <xdr:colOff>76200</xdr:colOff>
                <xdr:row>39</xdr:row>
                <xdr:rowOff>266700</xdr:rowOff>
              </to>
            </anchor>
          </controlPr>
        </control>
      </mc:Choice>
      <mc:Fallback>
        <control shapeId="3110" r:id="rId3" name="Control 38"/>
      </mc:Fallback>
    </mc:AlternateContent>
    <mc:AlternateContent xmlns:mc="http://schemas.openxmlformats.org/markup-compatibility/2006">
      <mc:Choice Requires="x14">
        <control shapeId="3109" r:id="rId5" name="Control 37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1</xdr:col>
                <xdr:colOff>76200</xdr:colOff>
                <xdr:row>38</xdr:row>
                <xdr:rowOff>266700</xdr:rowOff>
              </to>
            </anchor>
          </controlPr>
        </control>
      </mc:Choice>
      <mc:Fallback>
        <control shapeId="3109" r:id="rId5" name="Control 37"/>
      </mc:Fallback>
    </mc:AlternateContent>
    <mc:AlternateContent xmlns:mc="http://schemas.openxmlformats.org/markup-compatibility/2006">
      <mc:Choice Requires="x14">
        <control shapeId="3108" r:id="rId6" name="Control 36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1</xdr:col>
                <xdr:colOff>76200</xdr:colOff>
                <xdr:row>37</xdr:row>
                <xdr:rowOff>266700</xdr:rowOff>
              </to>
            </anchor>
          </controlPr>
        </control>
      </mc:Choice>
      <mc:Fallback>
        <control shapeId="3108" r:id="rId6" name="Control 36"/>
      </mc:Fallback>
    </mc:AlternateContent>
    <mc:AlternateContent xmlns:mc="http://schemas.openxmlformats.org/markup-compatibility/2006">
      <mc:Choice Requires="x14">
        <control shapeId="3107" r:id="rId7" name="Control 35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1</xdr:col>
                <xdr:colOff>76200</xdr:colOff>
                <xdr:row>36</xdr:row>
                <xdr:rowOff>266700</xdr:rowOff>
              </to>
            </anchor>
          </controlPr>
        </control>
      </mc:Choice>
      <mc:Fallback>
        <control shapeId="3107" r:id="rId7" name="Control 35"/>
      </mc:Fallback>
    </mc:AlternateContent>
    <mc:AlternateContent xmlns:mc="http://schemas.openxmlformats.org/markup-compatibility/2006">
      <mc:Choice Requires="x14">
        <control shapeId="3106" r:id="rId8" name="Control 34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1</xdr:col>
                <xdr:colOff>76200</xdr:colOff>
                <xdr:row>35</xdr:row>
                <xdr:rowOff>266700</xdr:rowOff>
              </to>
            </anchor>
          </controlPr>
        </control>
      </mc:Choice>
      <mc:Fallback>
        <control shapeId="3106" r:id="rId8" name="Control 34"/>
      </mc:Fallback>
    </mc:AlternateContent>
    <mc:AlternateContent xmlns:mc="http://schemas.openxmlformats.org/markup-compatibility/2006">
      <mc:Choice Requires="x14">
        <control shapeId="3105" r:id="rId9" name="Control 33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1</xdr:col>
                <xdr:colOff>76200</xdr:colOff>
                <xdr:row>34</xdr:row>
                <xdr:rowOff>266700</xdr:rowOff>
              </to>
            </anchor>
          </controlPr>
        </control>
      </mc:Choice>
      <mc:Fallback>
        <control shapeId="3105" r:id="rId9" name="Control 33"/>
      </mc:Fallback>
    </mc:AlternateContent>
    <mc:AlternateContent xmlns:mc="http://schemas.openxmlformats.org/markup-compatibility/2006">
      <mc:Choice Requires="x14">
        <control shapeId="3104" r:id="rId10" name="Control 32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1</xdr:col>
                <xdr:colOff>76200</xdr:colOff>
                <xdr:row>33</xdr:row>
                <xdr:rowOff>266700</xdr:rowOff>
              </to>
            </anchor>
          </controlPr>
        </control>
      </mc:Choice>
      <mc:Fallback>
        <control shapeId="3104" r:id="rId10" name="Control 32"/>
      </mc:Fallback>
    </mc:AlternateContent>
    <mc:AlternateContent xmlns:mc="http://schemas.openxmlformats.org/markup-compatibility/2006">
      <mc:Choice Requires="x14">
        <control shapeId="3103" r:id="rId11" name="Control 31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1</xdr:col>
                <xdr:colOff>76200</xdr:colOff>
                <xdr:row>32</xdr:row>
                <xdr:rowOff>266700</xdr:rowOff>
              </to>
            </anchor>
          </controlPr>
        </control>
      </mc:Choice>
      <mc:Fallback>
        <control shapeId="3103" r:id="rId11" name="Control 31"/>
      </mc:Fallback>
    </mc:AlternateContent>
    <mc:AlternateContent xmlns:mc="http://schemas.openxmlformats.org/markup-compatibility/2006">
      <mc:Choice Requires="x14">
        <control shapeId="3102" r:id="rId12" name="Control 30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1</xdr:col>
                <xdr:colOff>76200</xdr:colOff>
                <xdr:row>31</xdr:row>
                <xdr:rowOff>266700</xdr:rowOff>
              </to>
            </anchor>
          </controlPr>
        </control>
      </mc:Choice>
      <mc:Fallback>
        <control shapeId="3102" r:id="rId12" name="Control 30"/>
      </mc:Fallback>
    </mc:AlternateContent>
    <mc:AlternateContent xmlns:mc="http://schemas.openxmlformats.org/markup-compatibility/2006">
      <mc:Choice Requires="x14">
        <control shapeId="3101" r:id="rId13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</xdr:col>
                <xdr:colOff>76200</xdr:colOff>
                <xdr:row>30</xdr:row>
                <xdr:rowOff>266700</xdr:rowOff>
              </to>
            </anchor>
          </controlPr>
        </control>
      </mc:Choice>
      <mc:Fallback>
        <control shapeId="3101" r:id="rId13" name="Control 29"/>
      </mc:Fallback>
    </mc:AlternateContent>
    <mc:AlternateContent xmlns:mc="http://schemas.openxmlformats.org/markup-compatibility/2006">
      <mc:Choice Requires="x14">
        <control shapeId="3100" r:id="rId14" name="Control 28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1</xdr:col>
                <xdr:colOff>76200</xdr:colOff>
                <xdr:row>29</xdr:row>
                <xdr:rowOff>266700</xdr:rowOff>
              </to>
            </anchor>
          </controlPr>
        </control>
      </mc:Choice>
      <mc:Fallback>
        <control shapeId="3100" r:id="rId14" name="Control 28"/>
      </mc:Fallback>
    </mc:AlternateContent>
    <mc:AlternateContent xmlns:mc="http://schemas.openxmlformats.org/markup-compatibility/2006">
      <mc:Choice Requires="x14">
        <control shapeId="3099" r:id="rId15" name="Control 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1</xdr:col>
                <xdr:colOff>76200</xdr:colOff>
                <xdr:row>28</xdr:row>
                <xdr:rowOff>266700</xdr:rowOff>
              </to>
            </anchor>
          </controlPr>
        </control>
      </mc:Choice>
      <mc:Fallback>
        <control shapeId="3099" r:id="rId15" name="Control 27"/>
      </mc:Fallback>
    </mc:AlternateContent>
    <mc:AlternateContent xmlns:mc="http://schemas.openxmlformats.org/markup-compatibility/2006">
      <mc:Choice Requires="x14">
        <control shapeId="3098" r:id="rId16" name="Control 26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1</xdr:col>
                <xdr:colOff>76200</xdr:colOff>
                <xdr:row>27</xdr:row>
                <xdr:rowOff>266700</xdr:rowOff>
              </to>
            </anchor>
          </controlPr>
        </control>
      </mc:Choice>
      <mc:Fallback>
        <control shapeId="3098" r:id="rId16" name="Control 26"/>
      </mc:Fallback>
    </mc:AlternateContent>
    <mc:AlternateContent xmlns:mc="http://schemas.openxmlformats.org/markup-compatibility/2006">
      <mc:Choice Requires="x14">
        <control shapeId="3097" r:id="rId17" name="Control 25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</xdr:col>
                <xdr:colOff>76200</xdr:colOff>
                <xdr:row>26</xdr:row>
                <xdr:rowOff>266700</xdr:rowOff>
              </to>
            </anchor>
          </controlPr>
        </control>
      </mc:Choice>
      <mc:Fallback>
        <control shapeId="3097" r:id="rId17" name="Control 25"/>
      </mc:Fallback>
    </mc:AlternateContent>
    <mc:AlternateContent xmlns:mc="http://schemas.openxmlformats.org/markup-compatibility/2006">
      <mc:Choice Requires="x14">
        <control shapeId="3096" r:id="rId18" name="Control 24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1</xdr:col>
                <xdr:colOff>76200</xdr:colOff>
                <xdr:row>25</xdr:row>
                <xdr:rowOff>266700</xdr:rowOff>
              </to>
            </anchor>
          </controlPr>
        </control>
      </mc:Choice>
      <mc:Fallback>
        <control shapeId="3096" r:id="rId18" name="Control 24"/>
      </mc:Fallback>
    </mc:AlternateContent>
    <mc:AlternateContent xmlns:mc="http://schemas.openxmlformats.org/markup-compatibility/2006">
      <mc:Choice Requires="x14">
        <control shapeId="3095" r:id="rId19" name="Control 2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1</xdr:col>
                <xdr:colOff>76200</xdr:colOff>
                <xdr:row>24</xdr:row>
                <xdr:rowOff>266700</xdr:rowOff>
              </to>
            </anchor>
          </controlPr>
        </control>
      </mc:Choice>
      <mc:Fallback>
        <control shapeId="3095" r:id="rId19" name="Control 23"/>
      </mc:Fallback>
    </mc:AlternateContent>
    <mc:AlternateContent xmlns:mc="http://schemas.openxmlformats.org/markup-compatibility/2006">
      <mc:Choice Requires="x14">
        <control shapeId="3094" r:id="rId20" name="Control 22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1</xdr:col>
                <xdr:colOff>76200</xdr:colOff>
                <xdr:row>23</xdr:row>
                <xdr:rowOff>266700</xdr:rowOff>
              </to>
            </anchor>
          </controlPr>
        </control>
      </mc:Choice>
      <mc:Fallback>
        <control shapeId="3094" r:id="rId20" name="Control 22"/>
      </mc:Fallback>
    </mc:AlternateContent>
    <mc:AlternateContent xmlns:mc="http://schemas.openxmlformats.org/markup-compatibility/2006">
      <mc:Choice Requires="x14">
        <control shapeId="3093" r:id="rId21" name="Control 21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1</xdr:col>
                <xdr:colOff>76200</xdr:colOff>
                <xdr:row>22</xdr:row>
                <xdr:rowOff>266700</xdr:rowOff>
              </to>
            </anchor>
          </controlPr>
        </control>
      </mc:Choice>
      <mc:Fallback>
        <control shapeId="3093" r:id="rId21" name="Control 21"/>
      </mc:Fallback>
    </mc:AlternateContent>
    <mc:AlternateContent xmlns:mc="http://schemas.openxmlformats.org/markup-compatibility/2006">
      <mc:Choice Requires="x14">
        <control shapeId="3092" r:id="rId22" name="Control 20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76200</xdr:colOff>
                <xdr:row>21</xdr:row>
                <xdr:rowOff>266700</xdr:rowOff>
              </to>
            </anchor>
          </controlPr>
        </control>
      </mc:Choice>
      <mc:Fallback>
        <control shapeId="3092" r:id="rId22" name="Control 20"/>
      </mc:Fallback>
    </mc:AlternateContent>
    <mc:AlternateContent xmlns:mc="http://schemas.openxmlformats.org/markup-compatibility/2006">
      <mc:Choice Requires="x14">
        <control shapeId="3091" r:id="rId23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</xdr:col>
                <xdr:colOff>76200</xdr:colOff>
                <xdr:row>20</xdr:row>
                <xdr:rowOff>266700</xdr:rowOff>
              </to>
            </anchor>
          </controlPr>
        </control>
      </mc:Choice>
      <mc:Fallback>
        <control shapeId="3091" r:id="rId23" name="Control 19"/>
      </mc:Fallback>
    </mc:AlternateContent>
    <mc:AlternateContent xmlns:mc="http://schemas.openxmlformats.org/markup-compatibility/2006">
      <mc:Choice Requires="x14">
        <control shapeId="3090" r:id="rId24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76200</xdr:colOff>
                <xdr:row>19</xdr:row>
                <xdr:rowOff>266700</xdr:rowOff>
              </to>
            </anchor>
          </controlPr>
        </control>
      </mc:Choice>
      <mc:Fallback>
        <control shapeId="3090" r:id="rId24" name="Control 18"/>
      </mc:Fallback>
    </mc:AlternateContent>
    <mc:AlternateContent xmlns:mc="http://schemas.openxmlformats.org/markup-compatibility/2006">
      <mc:Choice Requires="x14">
        <control shapeId="3089" r:id="rId25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1</xdr:col>
                <xdr:colOff>76200</xdr:colOff>
                <xdr:row>18</xdr:row>
                <xdr:rowOff>266700</xdr:rowOff>
              </to>
            </anchor>
          </controlPr>
        </control>
      </mc:Choice>
      <mc:Fallback>
        <control shapeId="3089" r:id="rId25" name="Control 17"/>
      </mc:Fallback>
    </mc:AlternateContent>
    <mc:AlternateContent xmlns:mc="http://schemas.openxmlformats.org/markup-compatibility/2006">
      <mc:Choice Requires="x14">
        <control shapeId="3088" r:id="rId26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1</xdr:col>
                <xdr:colOff>76200</xdr:colOff>
                <xdr:row>17</xdr:row>
                <xdr:rowOff>266700</xdr:rowOff>
              </to>
            </anchor>
          </controlPr>
        </control>
      </mc:Choice>
      <mc:Fallback>
        <control shapeId="3088" r:id="rId26" name="Control 16"/>
      </mc:Fallback>
    </mc:AlternateContent>
    <mc:AlternateContent xmlns:mc="http://schemas.openxmlformats.org/markup-compatibility/2006">
      <mc:Choice Requires="x14">
        <control shapeId="3087" r:id="rId27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1</xdr:col>
                <xdr:colOff>76200</xdr:colOff>
                <xdr:row>16</xdr:row>
                <xdr:rowOff>266700</xdr:rowOff>
              </to>
            </anchor>
          </controlPr>
        </control>
      </mc:Choice>
      <mc:Fallback>
        <control shapeId="3087" r:id="rId27" name="Control 15"/>
      </mc:Fallback>
    </mc:AlternateContent>
    <mc:AlternateContent xmlns:mc="http://schemas.openxmlformats.org/markup-compatibility/2006">
      <mc:Choice Requires="x14">
        <control shapeId="3086" r:id="rId28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</xdr:col>
                <xdr:colOff>76200</xdr:colOff>
                <xdr:row>15</xdr:row>
                <xdr:rowOff>266700</xdr:rowOff>
              </to>
            </anchor>
          </controlPr>
        </control>
      </mc:Choice>
      <mc:Fallback>
        <control shapeId="3086" r:id="rId28" name="Control 14"/>
      </mc:Fallback>
    </mc:AlternateContent>
    <mc:AlternateContent xmlns:mc="http://schemas.openxmlformats.org/markup-compatibility/2006">
      <mc:Choice Requires="x14">
        <control shapeId="3085" r:id="rId29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76200</xdr:colOff>
                <xdr:row>14</xdr:row>
                <xdr:rowOff>266700</xdr:rowOff>
              </to>
            </anchor>
          </controlPr>
        </control>
      </mc:Choice>
      <mc:Fallback>
        <control shapeId="3085" r:id="rId29" name="Control 13"/>
      </mc:Fallback>
    </mc:AlternateContent>
    <mc:AlternateContent xmlns:mc="http://schemas.openxmlformats.org/markup-compatibility/2006">
      <mc:Choice Requires="x14">
        <control shapeId="3084" r:id="rId30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76200</xdr:colOff>
                <xdr:row>13</xdr:row>
                <xdr:rowOff>266700</xdr:rowOff>
              </to>
            </anchor>
          </controlPr>
        </control>
      </mc:Choice>
      <mc:Fallback>
        <control shapeId="3084" r:id="rId30" name="Control 12"/>
      </mc:Fallback>
    </mc:AlternateContent>
    <mc:AlternateContent xmlns:mc="http://schemas.openxmlformats.org/markup-compatibility/2006">
      <mc:Choice Requires="x14">
        <control shapeId="3083" r:id="rId31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76200</xdr:colOff>
                <xdr:row>12</xdr:row>
                <xdr:rowOff>266700</xdr:rowOff>
              </to>
            </anchor>
          </controlPr>
        </control>
      </mc:Choice>
      <mc:Fallback>
        <control shapeId="3083" r:id="rId31" name="Control 11"/>
      </mc:Fallback>
    </mc:AlternateContent>
    <mc:AlternateContent xmlns:mc="http://schemas.openxmlformats.org/markup-compatibility/2006">
      <mc:Choice Requires="x14">
        <control shapeId="3082" r:id="rId32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76200</xdr:colOff>
                <xdr:row>11</xdr:row>
                <xdr:rowOff>266700</xdr:rowOff>
              </to>
            </anchor>
          </controlPr>
        </control>
      </mc:Choice>
      <mc:Fallback>
        <control shapeId="3082" r:id="rId32" name="Control 10"/>
      </mc:Fallback>
    </mc:AlternateContent>
    <mc:AlternateContent xmlns:mc="http://schemas.openxmlformats.org/markup-compatibility/2006">
      <mc:Choice Requires="x14">
        <control shapeId="3081" r:id="rId33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76200</xdr:colOff>
                <xdr:row>10</xdr:row>
                <xdr:rowOff>266700</xdr:rowOff>
              </to>
            </anchor>
          </controlPr>
        </control>
      </mc:Choice>
      <mc:Fallback>
        <control shapeId="3081" r:id="rId33" name="Control 9"/>
      </mc:Fallback>
    </mc:AlternateContent>
    <mc:AlternateContent xmlns:mc="http://schemas.openxmlformats.org/markup-compatibility/2006">
      <mc:Choice Requires="x14">
        <control shapeId="3080" r:id="rId34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76200</xdr:colOff>
                <xdr:row>9</xdr:row>
                <xdr:rowOff>266700</xdr:rowOff>
              </to>
            </anchor>
          </controlPr>
        </control>
      </mc:Choice>
      <mc:Fallback>
        <control shapeId="3080" r:id="rId34" name="Control 8"/>
      </mc:Fallback>
    </mc:AlternateContent>
    <mc:AlternateContent xmlns:mc="http://schemas.openxmlformats.org/markup-compatibility/2006">
      <mc:Choice Requires="x14">
        <control shapeId="3079" r:id="rId35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76200</xdr:colOff>
                <xdr:row>8</xdr:row>
                <xdr:rowOff>266700</xdr:rowOff>
              </to>
            </anchor>
          </controlPr>
        </control>
      </mc:Choice>
      <mc:Fallback>
        <control shapeId="3079" r:id="rId35" name="Control 7"/>
      </mc:Fallback>
    </mc:AlternateContent>
    <mc:AlternateContent xmlns:mc="http://schemas.openxmlformats.org/markup-compatibility/2006">
      <mc:Choice Requires="x14">
        <control shapeId="3078" r:id="rId36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1</xdr:col>
                <xdr:colOff>76200</xdr:colOff>
                <xdr:row>7</xdr:row>
                <xdr:rowOff>266700</xdr:rowOff>
              </to>
            </anchor>
          </controlPr>
        </control>
      </mc:Choice>
      <mc:Fallback>
        <control shapeId="3078" r:id="rId36" name="Control 6"/>
      </mc:Fallback>
    </mc:AlternateContent>
    <mc:AlternateContent xmlns:mc="http://schemas.openxmlformats.org/markup-compatibility/2006">
      <mc:Choice Requires="x14">
        <control shapeId="3077" r:id="rId37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76200</xdr:colOff>
                <xdr:row>6</xdr:row>
                <xdr:rowOff>266700</xdr:rowOff>
              </to>
            </anchor>
          </controlPr>
        </control>
      </mc:Choice>
      <mc:Fallback>
        <control shapeId="3077" r:id="rId37" name="Control 5"/>
      </mc:Fallback>
    </mc:AlternateContent>
    <mc:AlternateContent xmlns:mc="http://schemas.openxmlformats.org/markup-compatibility/2006">
      <mc:Choice Requires="x14">
        <control shapeId="3076" r:id="rId38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76200</xdr:colOff>
                <xdr:row>5</xdr:row>
                <xdr:rowOff>266700</xdr:rowOff>
              </to>
            </anchor>
          </controlPr>
        </control>
      </mc:Choice>
      <mc:Fallback>
        <control shapeId="3076" r:id="rId38" name="Control 4"/>
      </mc:Fallback>
    </mc:AlternateContent>
    <mc:AlternateContent xmlns:mc="http://schemas.openxmlformats.org/markup-compatibility/2006">
      <mc:Choice Requires="x14">
        <control shapeId="3075" r:id="rId39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76200</xdr:colOff>
                <xdr:row>4</xdr:row>
                <xdr:rowOff>266700</xdr:rowOff>
              </to>
            </anchor>
          </controlPr>
        </control>
      </mc:Choice>
      <mc:Fallback>
        <control shapeId="3075" r:id="rId39" name="Control 3"/>
      </mc:Fallback>
    </mc:AlternateContent>
    <mc:AlternateContent xmlns:mc="http://schemas.openxmlformats.org/markup-compatibility/2006">
      <mc:Choice Requires="x14">
        <control shapeId="3074" r:id="rId40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76200</xdr:colOff>
                <xdr:row>3</xdr:row>
                <xdr:rowOff>266700</xdr:rowOff>
              </to>
            </anchor>
          </controlPr>
        </control>
      </mc:Choice>
      <mc:Fallback>
        <control shapeId="3074" r:id="rId40" name="Control 2"/>
      </mc:Fallback>
    </mc:AlternateContent>
    <mc:AlternateContent xmlns:mc="http://schemas.openxmlformats.org/markup-compatibility/2006">
      <mc:Choice Requires="x14">
        <control shapeId="3073" r:id="rId41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76200</xdr:colOff>
                <xdr:row>2</xdr:row>
                <xdr:rowOff>266700</xdr:rowOff>
              </to>
            </anchor>
          </controlPr>
        </control>
      </mc:Choice>
      <mc:Fallback>
        <control shapeId="3073" r:id="rId4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CARLOS CARRILLO</vt:lpstr>
      <vt:lpstr>ANTONIO VILLA</vt:lpstr>
      <vt:lpstr>ISAI JUAREZ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Gamboa</dc:creator>
  <cp:lastModifiedBy>Luis Gamboa</cp:lastModifiedBy>
  <dcterms:created xsi:type="dcterms:W3CDTF">2015-09-09T00:21:30Z</dcterms:created>
  <dcterms:modified xsi:type="dcterms:W3CDTF">2015-09-09T00:50:39Z</dcterms:modified>
</cp:coreProperties>
</file>