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D1A5EA1F-C8D7-404A-A5EC-C766B88F5D3B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22" i="1"/>
  <c r="H19" i="1"/>
  <c r="H20" i="1"/>
  <c r="H18" i="1"/>
  <c r="G18" i="1"/>
  <c r="G19" i="1"/>
  <c r="G20" i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<sst xmlns="http://schemas.openxmlformats.org/spreadsheetml/2006/main" count="31" uniqueCount="31">
  <si>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</si>
  <si>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</si>
  <si>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</si>
  <si>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</si>
  <si>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</si>
  <si>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</si>
  <si>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</si>
  <si>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</si>
  <si>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</si>
  <si>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</si>
  <si>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</si>
  <si>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</si>
  <si>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</si>
  <si>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</si>
  <si>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</si>
  <si>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</si>
  <si>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</si>
  <si>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</si>
  <si>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29-05-2024</t>
  </si>
  <si>
    <t>Ms. Nancy - Yayasan Pendidikan Kristen Gamaliel Palu</t>
  </si>
  <si>
    <t>South Lolu, Palu Selatan, Palu City, Central Sulawesi. 94111</t>
  </si>
  <si>
    <t>082245677405</t>
  </si>
  <si>
    <t>Jumlah</t>
  </si>
  <si>
    <t>Odyssey 3 - Student Book and Workbook</t>
  </si>
  <si>
    <t>Odyssey 4 - Student Book and Workbook</t>
  </si>
  <si>
    <t>Odyssey 5 - Student Book and Workbook</t>
  </si>
  <si>
    <t>Delivery Fee</t>
  </si>
  <si>
    <t>Grand Total</t>
  </si>
  <si>
    <t>Amount (Rp.)</t>
  </si>
  <si>
    <t>Unit (Rp.)</t>
  </si>
  <si>
    <t>COM1020524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</si>
</sst>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center" indent="1"/>
    </xf>
    <xf numFmtId="164" fontId="8" fillId="0" borderId="5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left" vertical="center" indent="2"/>
    </xf>
    <xf numFmtId="0" fontId="7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11" fillId="2" borderId="7" xfId="0" applyFont="1" applyFill="1" applyBorder="1" applyAlignment="1">
      <alignment horizontal="left" vertical="center" wrapText="1" indent="1"/>
    </xf>
    <xf numFmtId="1" fontId="11" fillId="2" borderId="7" xfId="0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164" fontId="11" fillId="2" borderId="7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 vertical="center" wrapText="1" indent="1"/>
    </xf>
    <xf numFmtId="1" fontId="11" fillId="2" borderId="8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164" fontId="11" fillId="2" borderId="8" xfId="0" applyNumberFormat="1" applyFont="1" applyFill="1" applyBorder="1" applyAlignment="1">
      <alignment horizontal="center" vertical="center" wrapText="1"/>
    </xf>
    <xf numFmtId="9" fontId="11" fillId="2" borderId="8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 indent="1"/>
    </xf>
    <xf numFmtId="1" fontId="11" fillId="2" borderId="5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 wrapText="1"/>
    </xf>
    <xf numFmtId="9" fontId="11" fillId="2" borderId="10" xfId="0" applyNumberFormat="1" applyFont="1" applyFill="1" applyBorder="1" applyAlignment="1">
      <alignment horizontal="center" vertical="center" wrapText="1"/>
    </xf>
    <xf numFmtId="164" fontId="11" fillId="2" borderId="10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6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164" fontId="7" fillId="0" borderId="7" xfId="0" applyNumberFormat="1" applyFont="1" applyBorder="1" applyAlignment="1">
      <alignment horizontal="left" vertical="center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topLeftCell="A4" zoomScale="85" zoomScaleNormal="85" workbookViewId="0">
      <selection activeCell="E5" sqref="E5"/>
    </sheetView>
  </sheetViews>
  <sheetFormatPr defaultColWidth="9" defaultRowHeight="15.75"/>
  <cols>
    <col min="1" max="1" width="8.5703125" style="2" customWidth="1"/>
    <col min="2" max="2" width="43.28515625" style="3" customWidth="1"/>
    <col min="3" max="3" width="26.140625" style="4" customWidth="1"/>
    <col min="4" max="4" width="24" style="4" customWidth="1"/>
    <col min="5" max="5" width="40" style="5" customWidth="1"/>
    <col min="6" max="6" width="20.7109375" style="4" customWidth="1"/>
    <col min="7" max="7" width="40.42578125" style="5" customWidth="1"/>
    <col min="8" max="8" width="23.710937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30</v>
      </c>
      <c r="F5" s="13" t="s">
        <v>1</v>
      </c>
      <c r="G5" s="14" t="s">
        <v>18</v>
      </c>
    </row>
    <row r="6" spans="1:8">
      <c r="B6" s="56" t="s">
        <v>2</v>
      </c>
      <c r="C6" s="56"/>
      <c r="D6" s="56" t="s">
        <v>3</v>
      </c>
      <c r="E6" s="56"/>
      <c r="F6" s="56"/>
      <c r="G6" s="56"/>
      <c r="H6" s="18"/>
    </row>
    <row r="7" spans="1:8">
      <c r="B7" s="60" t="s">
        <v>19</v>
      </c>
      <c r="C7" s="59"/>
      <c r="D7" s="59" t="s">
        <v>20</v>
      </c>
      <c r="E7" s="59"/>
      <c r="F7" s="59"/>
      <c r="G7" s="59"/>
      <c r="H7" s="18"/>
    </row>
    <row r="8" spans="1:8">
      <c r="B8" s="59"/>
      <c r="C8" s="59"/>
      <c r="D8" s="59"/>
      <c r="E8" s="59"/>
      <c r="F8" s="59"/>
      <c r="G8" s="59"/>
      <c r="H8" s="18"/>
    </row>
    <row r="9" spans="1:8">
      <c r="B9" s="56" t="s">
        <v>4</v>
      </c>
      <c r="C9" s="56"/>
      <c r="D9" s="56" t="s">
        <v>5</v>
      </c>
      <c r="E9" s="56"/>
      <c r="F9" s="56"/>
      <c r="G9" s="56"/>
      <c r="H9" s="18"/>
    </row>
    <row r="10" spans="1:8">
      <c r="B10" s="62"/>
      <c r="C10" s="62"/>
      <c r="D10" s="59"/>
      <c r="E10" s="59"/>
      <c r="F10" s="59"/>
      <c r="G10" s="59"/>
      <c r="H10" s="18"/>
    </row>
    <row r="11" spans="1:8">
      <c r="B11" s="56" t="s">
        <v>6</v>
      </c>
      <c r="C11" s="56"/>
      <c r="D11" s="59"/>
      <c r="E11" s="59"/>
      <c r="F11" s="59"/>
      <c r="G11" s="59"/>
      <c r="H11" s="18"/>
    </row>
    <row r="12" spans="1:8">
      <c r="B12" s="57" t="s">
        <v>21</v>
      </c>
      <c r="C12" s="57"/>
      <c r="D12" s="59"/>
      <c r="E12" s="59"/>
      <c r="F12" s="59"/>
      <c r="G12" s="59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SUM(H18:H21)</f>
        <v>6827500</v>
      </c>
      <c r="C15" s="22">
        <v>3</v>
      </c>
      <c r="D15" s="22">
        <v>70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23" t="s">
        <v>9</v>
      </c>
      <c r="C17" s="13" t="s">
        <v>10</v>
      </c>
      <c r="D17" s="13" t="s">
        <v>11</v>
      </c>
      <c r="E17" s="13" t="s">
        <v>29</v>
      </c>
      <c r="F17" s="13" t="s">
        <v>12</v>
      </c>
      <c r="G17" s="24" t="s">
        <v>28</v>
      </c>
      <c r="H17" s="25" t="s">
        <v>22</v>
      </c>
    </row>
    <row r="18" spans="2:8" ht="30">
      <c r="B18" s="26" t="s">
        <v>23</v>
      </c>
      <c r="C18" s="27">
        <v>9781640155992</v>
      </c>
      <c r="D18" s="28">
        <v>30</v>
      </c>
      <c r="E18" s="29">
        <v>125000</v>
      </c>
      <c r="F18" s="30">
        <v>0.35</v>
      </c>
      <c r="G18" s="31">
        <f>(E18-(E18*F18))</f>
        <v>81250</v>
      </c>
      <c r="H18" s="55">
        <f>(E18-(E18*F18))*(D18)</f>
        <v>2437500</v>
      </c>
    </row>
    <row r="19" spans="2:8" ht="30">
      <c r="B19" s="26" t="s">
        <v>24</v>
      </c>
      <c r="C19" s="27">
        <v>9781640156005</v>
      </c>
      <c r="D19" s="28">
        <v>20</v>
      </c>
      <c r="E19" s="29">
        <v>125000</v>
      </c>
      <c r="F19" s="30">
        <v>0.35</v>
      </c>
      <c r="G19" s="31">
        <f t="shared" ref="G19:G20" si="0">(E19-(E19*F19))</f>
        <v>81250</v>
      </c>
      <c r="H19" s="55">
        <f t="shared" ref="H19:H20" si="1">(E19-(E19*F19))*(D19)</f>
        <v>1625000</v>
      </c>
    </row>
    <row r="20" spans="2:8" ht="30">
      <c r="B20" s="32" t="s">
        <v>25</v>
      </c>
      <c r="C20" s="33">
        <v>9781640156012</v>
      </c>
      <c r="D20" s="34">
        <v>20</v>
      </c>
      <c r="E20" s="35">
        <v>125000</v>
      </c>
      <c r="F20" s="36">
        <v>0.35</v>
      </c>
      <c r="G20" s="31">
        <f t="shared" si="0"/>
        <v>81250</v>
      </c>
      <c r="H20" s="55">
        <f t="shared" si="1"/>
        <v>1625000</v>
      </c>
    </row>
    <row r="21" spans="2:8">
      <c r="B21" s="37" t="s">
        <v>26</v>
      </c>
      <c r="C21" s="38"/>
      <c r="D21" s="39"/>
      <c r="E21" s="40">
        <v>1140000</v>
      </c>
      <c r="F21" s="41"/>
      <c r="G21" s="42">
        <v>1140000</v>
      </c>
      <c r="H21" s="42">
        <v>1140000</v>
      </c>
    </row>
    <row r="22" spans="2:8">
      <c r="B22" s="11"/>
      <c r="C22" s="12"/>
      <c r="D22" s="12"/>
      <c r="E22" s="15"/>
      <c r="F22" s="43" t="s">
        <v>27</v>
      </c>
      <c r="G22" s="61">
        <f>SUM(H18:H21)</f>
        <v>6827500</v>
      </c>
      <c r="H22" s="61"/>
    </row>
    <row r="23" spans="2:8" ht="15.75" customHeight="1">
      <c r="E23" s="4"/>
      <c r="G23" s="4"/>
    </row>
    <row r="24" spans="2:8" ht="15.75" customHeight="1">
      <c r="B24" s="45"/>
      <c r="C24" s="46"/>
      <c r="D24" s="46"/>
      <c r="E24" s="46"/>
      <c r="F24" s="46"/>
      <c r="G24" s="47"/>
    </row>
    <row r="25" spans="2:8">
      <c r="B25" s="48" t="s">
        <v>13</v>
      </c>
      <c r="E25" s="4"/>
      <c r="G25" s="49"/>
    </row>
    <row r="26" spans="2:8" ht="30.75" customHeight="1">
      <c r="B26" s="50"/>
      <c r="E26" s="4"/>
      <c r="G26" s="49"/>
    </row>
    <row r="27" spans="2:8" ht="30.75" customHeight="1">
      <c r="B27" s="50"/>
      <c r="E27" s="4"/>
      <c r="G27" s="49"/>
    </row>
    <row r="28" spans="2:8" ht="15.75" customHeight="1">
      <c r="B28" s="50" t="s">
        <v>14</v>
      </c>
      <c r="C28" s="44"/>
      <c r="D28" s="44"/>
      <c r="E28" s="44"/>
      <c r="F28" s="44"/>
      <c r="G28" s="51"/>
    </row>
    <row r="29" spans="2:8" ht="22.5" customHeight="1">
      <c r="B29" s="52"/>
      <c r="C29" s="53"/>
      <c r="D29" s="53"/>
      <c r="E29" s="53"/>
      <c r="F29" s="53"/>
      <c r="G29" s="54"/>
    </row>
    <row r="30" spans="2:8" ht="15.75" customHeight="1">
      <c r="B30" s="58" t="s">
        <v>15</v>
      </c>
      <c r="C30" s="58"/>
      <c r="D30" s="58"/>
      <c r="E30" s="58"/>
      <c r="F30" s="58"/>
      <c r="G30" s="58"/>
    </row>
    <row r="31" spans="2:8" ht="15.75" customHeight="1">
      <c r="E31" s="4"/>
      <c r="G31" s="4"/>
    </row>
    <row r="32" spans="2:8">
      <c r="E32" s="4"/>
      <c r="G32" s="4"/>
    </row>
    <row r="33" spans="5:7">
      <c r="E33" s="4"/>
      <c r="G33" s="4"/>
    </row>
  </sheetData>
  <mergeCells count="12">
    <mergeCell ref="B6:C6"/>
    <mergeCell ref="D6:G6"/>
    <mergeCell ref="B9:C9"/>
    <mergeCell ref="D9:G9"/>
    <mergeCell ref="B10:C10"/>
    <mergeCell ref="B11:C11"/>
    <mergeCell ref="B12:C12"/>
    <mergeCell ref="B30:G30"/>
    <mergeCell ref="D10:G12"/>
    <mergeCell ref="D7:G8"/>
    <mergeCell ref="B7:C8"/>
    <mergeCell ref="G22:H22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