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levanpetrosian/Downloads/"/>
    </mc:Choice>
  </mc:AlternateContent>
  <xr:revisionPtr revIDLastSave="0" documentId="13_ncr:1_{A5B5F21E-BCAC-CC42-8A35-B5995F176024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Couri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wqg0MSTAtiRV6wepzCS8aE57VYemskhm3Ev+4jOUkk="/>
    </ext>
  </extLst>
</workbook>
</file>

<file path=xl/calcChain.xml><?xml version="1.0" encoding="utf-8"?>
<calcChain xmlns="http://schemas.openxmlformats.org/spreadsheetml/2006/main">
  <c r="G165" i="1" l="1"/>
  <c r="F165" i="1"/>
  <c r="I165" i="1" s="1"/>
  <c r="G164" i="1"/>
  <c r="F164" i="1"/>
  <c r="I164" i="1" s="1"/>
  <c r="G163" i="1"/>
  <c r="F163" i="1"/>
  <c r="I163" i="1" s="1"/>
  <c r="G162" i="1"/>
  <c r="F162" i="1"/>
  <c r="I162" i="1" s="1"/>
  <c r="G161" i="1"/>
  <c r="F161" i="1"/>
  <c r="I161" i="1" s="1"/>
  <c r="G160" i="1"/>
  <c r="F160" i="1"/>
  <c r="I160" i="1" s="1"/>
  <c r="I159" i="1"/>
  <c r="G159" i="1"/>
  <c r="F159" i="1"/>
  <c r="G158" i="1"/>
  <c r="F158" i="1"/>
  <c r="I158" i="1" s="1"/>
  <c r="I157" i="1"/>
  <c r="G157" i="1"/>
  <c r="F157" i="1"/>
  <c r="I156" i="1"/>
  <c r="G156" i="1"/>
  <c r="F156" i="1"/>
  <c r="G155" i="1"/>
  <c r="F155" i="1"/>
  <c r="I155" i="1" s="1"/>
  <c r="G154" i="1"/>
  <c r="F154" i="1"/>
  <c r="I154" i="1" s="1"/>
  <c r="G153" i="1"/>
  <c r="F153" i="1"/>
  <c r="I153" i="1" s="1"/>
  <c r="G152" i="1"/>
  <c r="I152" i="1" s="1"/>
  <c r="F152" i="1"/>
  <c r="G151" i="1"/>
  <c r="I151" i="1" s="1"/>
  <c r="F151" i="1"/>
  <c r="G150" i="1"/>
  <c r="F150" i="1"/>
  <c r="I150" i="1" s="1"/>
  <c r="G149" i="1"/>
  <c r="F149" i="1"/>
  <c r="I149" i="1" s="1"/>
  <c r="G148" i="1"/>
  <c r="I148" i="1" s="1"/>
  <c r="F148" i="1"/>
  <c r="G147" i="1"/>
  <c r="F147" i="1"/>
  <c r="I147" i="1" s="1"/>
  <c r="G146" i="1"/>
  <c r="F146" i="1"/>
  <c r="I146" i="1" s="1"/>
  <c r="G145" i="1"/>
  <c r="F145" i="1"/>
  <c r="I145" i="1" s="1"/>
  <c r="G144" i="1"/>
  <c r="I144" i="1" s="1"/>
  <c r="F144" i="1"/>
  <c r="I143" i="1"/>
  <c r="G143" i="1"/>
  <c r="F143" i="1"/>
  <c r="G142" i="1"/>
  <c r="F142" i="1"/>
  <c r="I142" i="1" s="1"/>
  <c r="I141" i="1"/>
  <c r="G141" i="1"/>
  <c r="F141" i="1"/>
  <c r="I140" i="1"/>
  <c r="G140" i="1"/>
  <c r="F140" i="1"/>
  <c r="G139" i="1"/>
  <c r="F139" i="1"/>
  <c r="I139" i="1" s="1"/>
  <c r="G138" i="1"/>
  <c r="F138" i="1"/>
  <c r="I138" i="1" s="1"/>
  <c r="G137" i="1"/>
  <c r="F137" i="1"/>
  <c r="I137" i="1" s="1"/>
  <c r="G136" i="1"/>
  <c r="I136" i="1" s="1"/>
  <c r="F136" i="1"/>
  <c r="G135" i="1"/>
  <c r="I135" i="1" s="1"/>
  <c r="F135" i="1"/>
  <c r="G134" i="1"/>
  <c r="F134" i="1"/>
  <c r="I134" i="1" s="1"/>
  <c r="G133" i="1"/>
  <c r="F133" i="1"/>
  <c r="I133" i="1" s="1"/>
  <c r="G132" i="1"/>
  <c r="I132" i="1" s="1"/>
  <c r="F132" i="1"/>
  <c r="G131" i="1"/>
  <c r="F131" i="1"/>
  <c r="I131" i="1" s="1"/>
  <c r="G130" i="1"/>
  <c r="F130" i="1"/>
  <c r="I130" i="1" s="1"/>
  <c r="G129" i="1"/>
  <c r="F129" i="1"/>
  <c r="I129" i="1" s="1"/>
  <c r="G128" i="1"/>
  <c r="F128" i="1"/>
  <c r="I128" i="1" s="1"/>
  <c r="I127" i="1"/>
  <c r="G127" i="1"/>
  <c r="F127" i="1"/>
  <c r="G126" i="1"/>
  <c r="F126" i="1"/>
  <c r="I126" i="1" s="1"/>
  <c r="I125" i="1"/>
  <c r="G125" i="1"/>
  <c r="F125" i="1"/>
  <c r="I124" i="1"/>
  <c r="G124" i="1"/>
  <c r="F124" i="1"/>
  <c r="G123" i="1"/>
  <c r="F123" i="1"/>
  <c r="I123" i="1" s="1"/>
  <c r="G122" i="1"/>
  <c r="F122" i="1"/>
  <c r="I122" i="1" s="1"/>
  <c r="G121" i="1"/>
  <c r="F121" i="1"/>
  <c r="I121" i="1" s="1"/>
  <c r="G120" i="1"/>
  <c r="I120" i="1" s="1"/>
  <c r="F120" i="1"/>
  <c r="G119" i="1"/>
  <c r="I119" i="1" s="1"/>
  <c r="F119" i="1"/>
  <c r="G118" i="1"/>
  <c r="F118" i="1"/>
  <c r="I118" i="1" s="1"/>
  <c r="G117" i="1"/>
  <c r="F117" i="1"/>
  <c r="I117" i="1" s="1"/>
  <c r="G116" i="1"/>
  <c r="I116" i="1" s="1"/>
  <c r="F116" i="1"/>
  <c r="G115" i="1"/>
  <c r="F115" i="1"/>
  <c r="I115" i="1" s="1"/>
  <c r="G114" i="1"/>
  <c r="F114" i="1"/>
  <c r="I114" i="1" s="1"/>
  <c r="G113" i="1"/>
  <c r="F113" i="1"/>
  <c r="I113" i="1" s="1"/>
  <c r="G112" i="1"/>
  <c r="F112" i="1"/>
  <c r="I112" i="1" s="1"/>
  <c r="I111" i="1"/>
  <c r="G111" i="1"/>
  <c r="F111" i="1"/>
  <c r="G110" i="1"/>
  <c r="F110" i="1"/>
  <c r="I110" i="1" s="1"/>
  <c r="I109" i="1"/>
  <c r="G109" i="1"/>
  <c r="F109" i="1"/>
  <c r="I108" i="1"/>
  <c r="G108" i="1"/>
  <c r="F108" i="1"/>
  <c r="G107" i="1"/>
  <c r="F107" i="1"/>
  <c r="I107" i="1" s="1"/>
  <c r="G106" i="1"/>
  <c r="F106" i="1"/>
  <c r="I106" i="1" s="1"/>
  <c r="G105" i="1"/>
  <c r="F105" i="1"/>
  <c r="I105" i="1" s="1"/>
  <c r="G104" i="1"/>
  <c r="I104" i="1" s="1"/>
  <c r="F104" i="1"/>
  <c r="G103" i="1"/>
  <c r="I103" i="1" s="1"/>
  <c r="F103" i="1"/>
  <c r="G102" i="1"/>
  <c r="F102" i="1"/>
  <c r="I102" i="1" s="1"/>
  <c r="G101" i="1"/>
  <c r="F101" i="1"/>
  <c r="I101" i="1" s="1"/>
  <c r="G100" i="1"/>
  <c r="I100" i="1" s="1"/>
  <c r="F100" i="1"/>
  <c r="G99" i="1"/>
  <c r="F99" i="1"/>
  <c r="I99" i="1" s="1"/>
  <c r="G98" i="1"/>
  <c r="F98" i="1"/>
  <c r="I98" i="1" s="1"/>
  <c r="G97" i="1"/>
  <c r="F97" i="1"/>
  <c r="I97" i="1" s="1"/>
  <c r="G96" i="1"/>
  <c r="F96" i="1"/>
  <c r="I96" i="1" s="1"/>
  <c r="I95" i="1"/>
  <c r="G95" i="1"/>
  <c r="F95" i="1"/>
  <c r="G94" i="1"/>
  <c r="F94" i="1"/>
  <c r="I94" i="1" s="1"/>
  <c r="I93" i="1"/>
  <c r="G93" i="1"/>
  <c r="F93" i="1"/>
  <c r="I92" i="1"/>
  <c r="G92" i="1"/>
  <c r="F92" i="1"/>
  <c r="G91" i="1"/>
  <c r="F91" i="1"/>
  <c r="I91" i="1" s="1"/>
  <c r="G90" i="1"/>
  <c r="I90" i="1" s="1"/>
  <c r="F90" i="1"/>
  <c r="G89" i="1"/>
  <c r="F89" i="1"/>
  <c r="I89" i="1" s="1"/>
  <c r="G88" i="1"/>
  <c r="I88" i="1" s="1"/>
  <c r="F88" i="1"/>
  <c r="G87" i="1"/>
  <c r="I87" i="1" s="1"/>
  <c r="F87" i="1"/>
  <c r="G86" i="1"/>
  <c r="F86" i="1"/>
  <c r="I86" i="1" s="1"/>
  <c r="G85" i="1"/>
  <c r="F85" i="1"/>
  <c r="I85" i="1" s="1"/>
  <c r="G84" i="1"/>
  <c r="I84" i="1" s="1"/>
  <c r="F84" i="1"/>
  <c r="G83" i="1"/>
  <c r="F83" i="1"/>
  <c r="I83" i="1" s="1"/>
  <c r="G82" i="1"/>
  <c r="F82" i="1"/>
  <c r="I82" i="1" s="1"/>
  <c r="G81" i="1"/>
  <c r="F81" i="1"/>
  <c r="I81" i="1" s="1"/>
  <c r="G80" i="1"/>
  <c r="F80" i="1"/>
  <c r="I80" i="1" s="1"/>
  <c r="I79" i="1"/>
  <c r="G79" i="1"/>
  <c r="F79" i="1"/>
  <c r="G78" i="1"/>
  <c r="F78" i="1"/>
  <c r="I78" i="1" s="1"/>
  <c r="I77" i="1"/>
  <c r="G77" i="1"/>
  <c r="F77" i="1"/>
  <c r="I76" i="1"/>
  <c r="G76" i="1"/>
  <c r="F76" i="1"/>
  <c r="G75" i="1"/>
  <c r="F75" i="1"/>
  <c r="I75" i="1" s="1"/>
  <c r="G74" i="1"/>
  <c r="I74" i="1" s="1"/>
  <c r="F74" i="1"/>
  <c r="G73" i="1"/>
  <c r="F73" i="1"/>
  <c r="I73" i="1" s="1"/>
  <c r="G72" i="1"/>
  <c r="I72" i="1" s="1"/>
  <c r="F72" i="1"/>
  <c r="G71" i="1"/>
  <c r="I71" i="1" s="1"/>
  <c r="F71" i="1"/>
  <c r="G70" i="1"/>
  <c r="F70" i="1"/>
  <c r="I70" i="1" s="1"/>
  <c r="G69" i="1"/>
  <c r="F69" i="1"/>
  <c r="I69" i="1" s="1"/>
  <c r="G68" i="1"/>
  <c r="I68" i="1" s="1"/>
  <c r="F68" i="1"/>
  <c r="G67" i="1"/>
  <c r="F67" i="1"/>
  <c r="I67" i="1" s="1"/>
  <c r="G66" i="1"/>
  <c r="F66" i="1"/>
  <c r="I66" i="1" s="1"/>
  <c r="G65" i="1"/>
  <c r="F65" i="1"/>
  <c r="I65" i="1" s="1"/>
  <c r="G64" i="1"/>
  <c r="F64" i="1"/>
  <c r="I64" i="1" s="1"/>
  <c r="I63" i="1"/>
  <c r="G63" i="1"/>
  <c r="F63" i="1"/>
  <c r="G62" i="1"/>
  <c r="F62" i="1"/>
  <c r="I62" i="1" s="1"/>
  <c r="I61" i="1"/>
  <c r="G61" i="1"/>
  <c r="F61" i="1"/>
  <c r="I60" i="1"/>
  <c r="G60" i="1"/>
  <c r="F60" i="1"/>
  <c r="G59" i="1"/>
  <c r="F59" i="1"/>
  <c r="I59" i="1" s="1"/>
  <c r="G58" i="1"/>
  <c r="F58" i="1"/>
  <c r="I58" i="1" s="1"/>
  <c r="G57" i="1"/>
  <c r="F57" i="1"/>
  <c r="I57" i="1" s="1"/>
  <c r="G56" i="1"/>
  <c r="F56" i="1"/>
  <c r="I56" i="1" s="1"/>
  <c r="G55" i="1"/>
  <c r="F55" i="1"/>
  <c r="I55" i="1" s="1"/>
  <c r="G54" i="1"/>
  <c r="F54" i="1"/>
  <c r="I54" i="1" s="1"/>
  <c r="G53" i="1"/>
  <c r="F53" i="1"/>
  <c r="I53" i="1" s="1"/>
  <c r="G52" i="1"/>
  <c r="I52" i="1" s="1"/>
  <c r="F52" i="1"/>
  <c r="G51" i="1"/>
  <c r="F51" i="1"/>
  <c r="I51" i="1" s="1"/>
  <c r="G50" i="1"/>
  <c r="F50" i="1"/>
  <c r="I50" i="1" s="1"/>
  <c r="G49" i="1"/>
  <c r="F49" i="1"/>
  <c r="I49" i="1" s="1"/>
  <c r="G48" i="1"/>
  <c r="F48" i="1"/>
  <c r="I48" i="1" s="1"/>
  <c r="I47" i="1"/>
  <c r="G47" i="1"/>
  <c r="F47" i="1"/>
  <c r="G46" i="1"/>
  <c r="F46" i="1"/>
  <c r="I46" i="1" s="1"/>
  <c r="I45" i="1"/>
  <c r="G45" i="1"/>
  <c r="F45" i="1"/>
  <c r="I44" i="1"/>
  <c r="G44" i="1"/>
  <c r="F44" i="1"/>
  <c r="G43" i="1"/>
  <c r="F43" i="1"/>
  <c r="I43" i="1" s="1"/>
  <c r="G42" i="1"/>
  <c r="F42" i="1"/>
  <c r="I42" i="1" s="1"/>
  <c r="G41" i="1"/>
  <c r="F41" i="1"/>
  <c r="I41" i="1" s="1"/>
  <c r="G40" i="1"/>
  <c r="I40" i="1" s="1"/>
  <c r="F40" i="1"/>
  <c r="G39" i="1"/>
  <c r="I39" i="1" s="1"/>
  <c r="F39" i="1"/>
  <c r="G38" i="1"/>
  <c r="I38" i="1" s="1"/>
  <c r="F38" i="1"/>
  <c r="G37" i="1"/>
  <c r="F37" i="1"/>
  <c r="I37" i="1" s="1"/>
  <c r="G36" i="1"/>
  <c r="I36" i="1" s="1"/>
  <c r="F36" i="1"/>
  <c r="G35" i="1"/>
  <c r="F35" i="1"/>
  <c r="I35" i="1" s="1"/>
  <c r="G34" i="1"/>
  <c r="F34" i="1"/>
  <c r="I34" i="1" s="1"/>
  <c r="G33" i="1"/>
  <c r="F33" i="1"/>
  <c r="I33" i="1" s="1"/>
  <c r="G32" i="1"/>
  <c r="F32" i="1"/>
  <c r="I32" i="1" s="1"/>
  <c r="I31" i="1"/>
  <c r="G31" i="1"/>
  <c r="F31" i="1"/>
  <c r="G30" i="1"/>
  <c r="F30" i="1"/>
  <c r="I30" i="1" s="1"/>
  <c r="I29" i="1"/>
  <c r="G29" i="1"/>
  <c r="F29" i="1"/>
  <c r="G28" i="1"/>
  <c r="F28" i="1"/>
  <c r="I28" i="1" s="1"/>
  <c r="G27" i="1"/>
  <c r="F27" i="1"/>
  <c r="I27" i="1" s="1"/>
  <c r="G26" i="1"/>
  <c r="F26" i="1"/>
  <c r="I26" i="1" s="1"/>
  <c r="L25" i="1"/>
  <c r="I25" i="1"/>
  <c r="G25" i="1"/>
  <c r="F25" i="1"/>
  <c r="L24" i="1"/>
  <c r="L27" i="1" s="1"/>
  <c r="G24" i="1"/>
  <c r="F24" i="1"/>
  <c r="I24" i="1" s="1"/>
  <c r="G23" i="1"/>
  <c r="F23" i="1"/>
  <c r="I23" i="1" s="1"/>
  <c r="G22" i="1"/>
  <c r="I22" i="1" s="1"/>
  <c r="F22" i="1"/>
  <c r="G21" i="1"/>
  <c r="F21" i="1"/>
  <c r="I21" i="1" s="1"/>
  <c r="I20" i="1"/>
  <c r="G20" i="1"/>
  <c r="F20" i="1"/>
  <c r="I19" i="1"/>
  <c r="G19" i="1"/>
  <c r="F19" i="1"/>
  <c r="G18" i="1"/>
  <c r="F18" i="1"/>
  <c r="I18" i="1" s="1"/>
  <c r="G17" i="1"/>
  <c r="F17" i="1"/>
  <c r="I17" i="1" s="1"/>
  <c r="I16" i="1"/>
  <c r="G16" i="1"/>
  <c r="F16" i="1"/>
  <c r="G15" i="1"/>
  <c r="I15" i="1" s="1"/>
  <c r="F15" i="1"/>
  <c r="G14" i="1"/>
  <c r="I14" i="1" s="1"/>
  <c r="F14" i="1"/>
  <c r="G13" i="1"/>
  <c r="F13" i="1"/>
  <c r="I13" i="1" s="1"/>
  <c r="G12" i="1"/>
  <c r="F12" i="1"/>
  <c r="I12" i="1" s="1"/>
  <c r="G11" i="1"/>
  <c r="I11" i="1" s="1"/>
  <c r="F11" i="1"/>
  <c r="G10" i="1"/>
  <c r="F10" i="1"/>
  <c r="I10" i="1" s="1"/>
  <c r="G9" i="1"/>
  <c r="F9" i="1"/>
  <c r="I9" i="1" s="1"/>
  <c r="G8" i="1"/>
  <c r="F8" i="1"/>
  <c r="I8" i="1" s="1"/>
  <c r="L28" i="1" s="1"/>
  <c r="D5" i="1"/>
  <c r="L26" i="1" l="1"/>
</calcChain>
</file>

<file path=xl/sharedStrings.xml><?xml version="1.0" encoding="utf-8"?>
<sst xmlns="http://schemas.openxmlformats.org/spreadsheetml/2006/main" count="31" uniqueCount="31">
  <si>
    <t>Basic Data Analysis – Food Operations</t>
  </si>
  <si>
    <r>
      <rPr>
        <b/>
        <sz val="11"/>
        <color rgb="FF000000"/>
        <rFont val="Arial"/>
      </rPr>
      <t xml:space="preserve">Below you can find a table with weekly data on a number of couriers in one of the Bolt Food cities. Your task is to answer the following questions: 
</t>
    </r>
    <r>
      <rPr>
        <sz val="11"/>
        <color rgb="FF000000"/>
        <rFont val="Arial"/>
      </rPr>
      <t>a) What is the couriers average delivery per hour ratio?
b) Which 5 couriers, in your opinion, were the worst and should receive warning from us? Hihglight them and explain why.</t>
    </r>
  </si>
  <si>
    <t>Performance Flag Column Explanation</t>
  </si>
  <si>
    <t>Condition</t>
  </si>
  <si>
    <t>Label</t>
  </si>
  <si>
    <t>Average delivery per hour ratio:</t>
  </si>
  <si>
    <t>Delivery/hour &lt; 1.1</t>
  </si>
  <si>
    <t>"⚠️ Inefficient"</t>
  </si>
  <si>
    <t>Dropped Orders &gt; 30% of Received</t>
  </si>
  <si>
    <t>"🚨 Unreliable"</t>
  </si>
  <si>
    <t>Courier №</t>
  </si>
  <si>
    <t>№ of Received Orders</t>
  </si>
  <si>
    <t>№ of Delivered Orders</t>
  </si>
  <si>
    <t>Sum of Courier Online Hours</t>
  </si>
  <si>
    <t>Delivery Per Hour</t>
  </si>
  <si>
    <t>Dropped Orders</t>
  </si>
  <si>
    <t>Explanation</t>
  </si>
  <si>
    <t>Performance Flag</t>
  </si>
  <si>
    <t>Both conditions true</t>
  </si>
  <si>
    <t>"🔥 Critical Risk"</t>
  </si>
  <si>
    <t>Delivering only 25 orders in 74.4 hours means the courier is averaging 0.34 deliveries per hour — far below any acceptable operational efficiency threshold. Spending over 74 hours online but doing only 25 deliveries means the courier was either:
    1. Not accepting many orders,
    2. Very slow in completing them,
    3. Or potentially inactive/idling while online.
I believe this courier should receive a warning  because:
    1. Despite completing all assigned orders, the output per hour is drastically low.
    2. This kind of inefficiency inflates operational costs and drags down fleet productivity.</t>
  </si>
  <si>
    <t>I think courier №135 should definitely receive a warning or be investigated further, because:
    1. The delivery rate is critically low. Only 2 out of 14 orders delivered — a fulfillment rate of ~14%. This could indicate cancellations, rejections, or poor behavior (not accepting or abandoning orders).
    2. Even with a short time online he is still inefficient. Although the courier was online for only 5.6 hours, managing just 2 deliveries is still extremely low.
    3. The non-fulfillment of 85% of assigned orders suggests operational reliability issues.</t>
  </si>
  <si>
    <t>Courier №30 has incomplete deliveries. 30 out of 51 orders delivered = ~59% fulfillment rate. That’s a 41% drop-off or failure rate, which is too high and raises concern about order rejections, cancellations, or missed pickups.
At 0.74 deliveries per hour, the courier is still well below a typical target efficiency of 1.5–2+. They were online for a full workweek’s worth of hours (~40.5) and yet completed only 30 deliveries.
Courier №30 is a marginal performer who should be flagged for underperformance:
    1. Their low completion rate combined with moderate hours suggests inefficiency or disengagement.
    2. A warning is justified, particularly due to the high number of unfulfilled orders.</t>
  </si>
  <si>
    <t>14 out of 15 orders completed — ~93%. That's very good and shows reliability. Despite the good completion rate, only 0.84 deliveries per hour were made — significantly below operational expectations. Over 16.7 hours online for just 14 deliveries suggests: long idle times, inefficient routing or slow delivery speed.
Courier №88 is not unreliable, but their efficiency is too low. They likely need:
    1. Coaching or feedback on how to optimize their workflow (e.g., better route planning or order stacking).
    2. Monitoring for improvement before a formal warning.
In conclusion I believe they are not as critical as others, but should be placed under performance review and possibly receive a warning.</t>
  </si>
  <si>
    <t>Courier №112 is underperforming in terms of both:
    1. Order fulfillment (missed 35% of assigned orders). Delivered only 11 of 17 orders = ~65% fulfillment.
    2. Efficiency (1.10 deliveries/hour). is better than the other underperformers I’ve reviewed — but still below the expected benchmark
From Positives Online hours are relatively low (10 hours), so the data represents a small shift and delivery per hour is not terrible, but still subpar for industry standards.
I believe they aren’t the worst on the list but still warrant a performance discussion or light warning, especially if similar patterns continue.</t>
  </si>
  <si>
    <t>Key Metrics Block</t>
  </si>
  <si>
    <t>Total Couriers Analyzed</t>
  </si>
  <si>
    <t>Avg Delivery per Hour</t>
  </si>
  <si>
    <t>Total Dropped Orders</t>
  </si>
  <si>
    <t>% of Couriers Below 1.1</t>
  </si>
  <si>
    <t>Couriers Flagged (Critical)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</si>
</sst>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000000"/>
      <name val="Arial"/>
    </font>
    <font>
      <b/>
      <sz val="11"/>
      <color rgb="FF000000"/>
      <name val="Arial"/>
    </font>
    <font>
      <b/>
      <sz val="20"/>
      <color rgb="FF000000"/>
      <name val="Arial"/>
    </font>
    <font>
      <sz val="10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6"/>
      <color rgb="FF000000"/>
      <name val="Arial"/>
    </font>
    <font>
      <sz val="10"/>
      <color theme="1"/>
      <name val="Arial"/>
    </font>
    <font>
      <sz val="14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0DF6D"/>
        <bgColor rgb="FF40DF6D"/>
      </patternFill>
    </fill>
    <fill>
      <patternFill patternType="solid">
        <fgColor rgb="FF92D050"/>
        <bgColor rgb="FF92D050"/>
      </patternFill>
    </fill>
    <fill>
      <patternFill patternType="solid">
        <fgColor rgb="FFA6E3B6"/>
        <bgColor rgb="FFA6E3B6"/>
      </patternFill>
    </fill>
    <fill>
      <patternFill patternType="solid">
        <fgColor theme="8"/>
        <bgColor theme="8"/>
      </patternFill>
    </fill>
    <fill>
      <patternFill patternType="solid">
        <fgColor rgb="FF277E3E"/>
        <bgColor rgb="FF277E3E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92D050"/>
      </bottom>
      <diagonal/>
    </border>
    <border>
      <left/>
      <right/>
      <top/>
      <bottom style="hair">
        <color rgb="FF92D050"/>
      </bottom>
      <diagonal/>
    </border>
    <border>
      <left style="hair">
        <color rgb="FF92D050"/>
      </left>
      <right style="hair">
        <color rgb="FF92D050"/>
      </right>
      <top style="hair">
        <color rgb="FF92D050"/>
      </top>
      <bottom style="hair">
        <color rgb="FF92D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40DF6D"/>
      </right>
      <top/>
      <bottom style="medium">
        <color rgb="FF40DF6D"/>
      </bottom>
      <diagonal/>
    </border>
    <border>
      <left style="dotted">
        <color rgb="FF40DF6D"/>
      </left>
      <right style="dotted">
        <color rgb="FF40DF6D"/>
      </right>
      <top/>
      <bottom style="medium">
        <color rgb="FF40DF6D"/>
      </bottom>
      <diagonal/>
    </border>
    <border>
      <left style="dotted">
        <color rgb="FF40DF6D"/>
      </left>
      <right/>
      <top/>
      <bottom/>
      <diagonal/>
    </border>
    <border>
      <left/>
      <right style="dotted">
        <color rgb="FF40DF6D"/>
      </right>
      <top/>
      <bottom style="dotted">
        <color rgb="FF40DF6D"/>
      </bottom>
      <diagonal/>
    </border>
    <border>
      <left style="dotted">
        <color rgb="FF40DF6D"/>
      </left>
      <right style="dotted">
        <color rgb="FF40DF6D"/>
      </right>
      <top/>
      <bottom style="dotted">
        <color rgb="FF40DF6D"/>
      </bottom>
      <diagonal/>
    </border>
    <border>
      <left style="dotted">
        <color rgb="FF40DF6D"/>
      </left>
      <right/>
      <top/>
      <bottom style="dotted">
        <color rgb="FF40DF6D"/>
      </bottom>
      <diagonal/>
    </border>
    <border>
      <left/>
      <right/>
      <top/>
      <bottom/>
      <diagonal/>
    </border>
    <border>
      <left/>
      <right style="dotted">
        <color rgb="FF40DF6D"/>
      </right>
      <top style="dotted">
        <color rgb="FF40DF6D"/>
      </top>
      <bottom style="dotted">
        <color rgb="FF40DF6D"/>
      </bottom>
      <diagonal/>
    </border>
    <border>
      <left style="dotted">
        <color rgb="FF40DF6D"/>
      </left>
      <right style="dotted">
        <color rgb="FF40DF6D"/>
      </right>
      <top style="dotted">
        <color rgb="FF40DF6D"/>
      </top>
      <bottom style="dotted">
        <color rgb="FF40DF6D"/>
      </bottom>
      <diagonal/>
    </border>
    <border>
      <left style="dotted">
        <color rgb="FF40DF6D"/>
      </left>
      <right/>
      <top style="dotted">
        <color rgb="FF40DF6D"/>
      </top>
      <bottom style="dotted">
        <color rgb="FF40DF6D"/>
      </bottom>
      <diagonal/>
    </border>
    <border>
      <left/>
      <right style="dotted">
        <color rgb="FF40DF6D"/>
      </right>
      <top style="dotted">
        <color rgb="FF40DF6D"/>
      </top>
      <bottom style="dotted">
        <color rgb="FF40DF6D"/>
      </bottom>
      <diagonal/>
    </border>
    <border>
      <left style="hair">
        <color rgb="FF92D050"/>
      </left>
      <right/>
      <top style="hair">
        <color rgb="FF92D050"/>
      </top>
      <bottom style="hair">
        <color rgb="FF92D050"/>
      </bottom>
      <diagonal/>
    </border>
    <border>
      <left/>
      <right style="hair">
        <color rgb="FF92D050"/>
      </right>
      <top style="hair">
        <color rgb="FF92D050"/>
      </top>
      <bottom style="hair">
        <color rgb="FF92D050"/>
      </bottom>
      <diagonal/>
    </border>
    <border>
      <left/>
      <right style="dotted">
        <color rgb="FF40DF6D"/>
      </right>
      <top style="dotted">
        <color rgb="FF40DF6D"/>
      </top>
      <bottom/>
      <diagonal/>
    </border>
    <border>
      <left style="dotted">
        <color rgb="FF40DF6D"/>
      </left>
      <right style="dotted">
        <color rgb="FF40DF6D"/>
      </right>
      <top style="dotted">
        <color rgb="FF40DF6D"/>
      </top>
      <bottom/>
      <diagonal/>
    </border>
    <border>
      <left style="dotted">
        <color rgb="FF40DF6D"/>
      </left>
      <right/>
      <top style="dotted">
        <color rgb="FF40DF6D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6" fillId="2" borderId="1" xfId="0" applyFont="1" applyFill="1" applyBorder="1"/>
    <xf numFmtId="2" fontId="6" fillId="2" borderId="1" xfId="0" applyNumberFormat="1" applyFont="1" applyFill="1" applyBorder="1"/>
    <xf numFmtId="2" fontId="6" fillId="2" borderId="1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left"/>
    </xf>
    <xf numFmtId="0" fontId="8" fillId="0" borderId="4" xfId="0" applyFont="1" applyBorder="1"/>
    <xf numFmtId="0" fontId="6" fillId="0" borderId="6" xfId="0" applyFont="1" applyBorder="1"/>
    <xf numFmtId="0" fontId="6" fillId="0" borderId="7" xfId="0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 vertical="center"/>
    </xf>
    <xf numFmtId="0" fontId="9" fillId="6" borderId="9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2" fontId="9" fillId="0" borderId="11" xfId="0" applyNumberFormat="1" applyFont="1" applyBorder="1" applyAlignment="1">
      <alignment horizontal="left"/>
    </xf>
    <xf numFmtId="2" fontId="1" fillId="2" borderId="4" xfId="0" applyNumberFormat="1" applyFont="1" applyFill="1" applyBorder="1" applyAlignment="1">
      <alignment wrapText="1"/>
    </xf>
    <xf numFmtId="2" fontId="10" fillId="2" borderId="4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/>
    <xf numFmtId="0" fontId="9" fillId="6" borderId="13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15" xfId="0" applyNumberFormat="1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2" fontId="1" fillId="2" borderId="4" xfId="0" applyNumberFormat="1" applyFont="1" applyFill="1" applyBorder="1"/>
    <xf numFmtId="0" fontId="11" fillId="4" borderId="4" xfId="0" applyFont="1" applyFill="1" applyBorder="1"/>
    <xf numFmtId="0" fontId="12" fillId="0" borderId="4" xfId="0" applyFont="1" applyBorder="1"/>
    <xf numFmtId="2" fontId="12" fillId="0" borderId="4" xfId="0" applyNumberFormat="1" applyFont="1" applyBorder="1"/>
    <xf numFmtId="10" fontId="12" fillId="0" borderId="4" xfId="0" applyNumberFormat="1" applyFont="1" applyBorder="1"/>
    <xf numFmtId="0" fontId="9" fillId="0" borderId="19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2" fontId="9" fillId="0" borderId="21" xfId="0" applyNumberFormat="1" applyFont="1" applyBorder="1" applyAlignment="1">
      <alignment horizontal="left"/>
    </xf>
    <xf numFmtId="2" fontId="1" fillId="2" borderId="22" xfId="0" applyNumberFormat="1" applyFont="1" applyFill="1" applyBorder="1"/>
    <xf numFmtId="2" fontId="1" fillId="2" borderId="22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11" fillId="7" borderId="17" xfId="0" applyFont="1" applyFill="1" applyBorder="1" applyAlignment="1">
      <alignment horizontal="center"/>
    </xf>
    <xf numFmtId="0" fontId="5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4000" b="1" i="0">
                <a:solidFill>
                  <a:srgbClr val="757575"/>
                </a:solidFill>
                <a:latin typeface="+mn-lt"/>
              </a:defRPr>
            </a:pPr>
            <a:r>
              <a:rPr lang="en-GB" sz="4000" b="1" i="0">
                <a:solidFill>
                  <a:srgbClr val="757575"/>
                </a:solidFill>
                <a:latin typeface="+mn-lt"/>
              </a:rPr>
              <a:t>Courier Efficiency – Deliveries per 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Delivery Per Hour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3C5-5F4E-AD38-586495B7049F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3C5-5F4E-AD38-586495B7049F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3C5-5F4E-AD38-586495B7049F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3C5-5F4E-AD38-586495B7049F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3C5-5F4E-AD38-586495B7049F}"/>
              </c:ext>
            </c:extLst>
          </c:dPt>
          <c:cat>
            <c:numRef>
              <c:f>Couriers!$B$8:$B$165</c:f>
              <c:numCache>
                <c:formatCode>General</c:formatCode>
                <c:ptCount val="158"/>
                <c:pt idx="0">
                  <c:v>2</c:v>
                </c:pt>
                <c:pt idx="1">
                  <c:v>135</c:v>
                </c:pt>
                <c:pt idx="2">
                  <c:v>30</c:v>
                </c:pt>
                <c:pt idx="3">
                  <c:v>88</c:v>
                </c:pt>
                <c:pt idx="4">
                  <c:v>112</c:v>
                </c:pt>
                <c:pt idx="5">
                  <c:v>91</c:v>
                </c:pt>
                <c:pt idx="6">
                  <c:v>82</c:v>
                </c:pt>
                <c:pt idx="7">
                  <c:v>41</c:v>
                </c:pt>
                <c:pt idx="8">
                  <c:v>89</c:v>
                </c:pt>
                <c:pt idx="9">
                  <c:v>118</c:v>
                </c:pt>
                <c:pt idx="10">
                  <c:v>115</c:v>
                </c:pt>
                <c:pt idx="11">
                  <c:v>117</c:v>
                </c:pt>
                <c:pt idx="12">
                  <c:v>100</c:v>
                </c:pt>
                <c:pt idx="13">
                  <c:v>134</c:v>
                </c:pt>
                <c:pt idx="14">
                  <c:v>154</c:v>
                </c:pt>
                <c:pt idx="15">
                  <c:v>49</c:v>
                </c:pt>
                <c:pt idx="16">
                  <c:v>52</c:v>
                </c:pt>
                <c:pt idx="17">
                  <c:v>61</c:v>
                </c:pt>
                <c:pt idx="18">
                  <c:v>84</c:v>
                </c:pt>
                <c:pt idx="19">
                  <c:v>37</c:v>
                </c:pt>
                <c:pt idx="20">
                  <c:v>79</c:v>
                </c:pt>
                <c:pt idx="21">
                  <c:v>48</c:v>
                </c:pt>
                <c:pt idx="22">
                  <c:v>113</c:v>
                </c:pt>
                <c:pt idx="23">
                  <c:v>39</c:v>
                </c:pt>
                <c:pt idx="24">
                  <c:v>114</c:v>
                </c:pt>
                <c:pt idx="25">
                  <c:v>141</c:v>
                </c:pt>
                <c:pt idx="26">
                  <c:v>64</c:v>
                </c:pt>
                <c:pt idx="27">
                  <c:v>98</c:v>
                </c:pt>
                <c:pt idx="28">
                  <c:v>126</c:v>
                </c:pt>
                <c:pt idx="29">
                  <c:v>76</c:v>
                </c:pt>
                <c:pt idx="30">
                  <c:v>93</c:v>
                </c:pt>
                <c:pt idx="31">
                  <c:v>65</c:v>
                </c:pt>
                <c:pt idx="32">
                  <c:v>73</c:v>
                </c:pt>
                <c:pt idx="33">
                  <c:v>111</c:v>
                </c:pt>
                <c:pt idx="34">
                  <c:v>60</c:v>
                </c:pt>
                <c:pt idx="35">
                  <c:v>20</c:v>
                </c:pt>
                <c:pt idx="36">
                  <c:v>13</c:v>
                </c:pt>
                <c:pt idx="37">
                  <c:v>94</c:v>
                </c:pt>
                <c:pt idx="38">
                  <c:v>80</c:v>
                </c:pt>
                <c:pt idx="39">
                  <c:v>22</c:v>
                </c:pt>
                <c:pt idx="40">
                  <c:v>95</c:v>
                </c:pt>
                <c:pt idx="41">
                  <c:v>138</c:v>
                </c:pt>
                <c:pt idx="42">
                  <c:v>66</c:v>
                </c:pt>
                <c:pt idx="43">
                  <c:v>103</c:v>
                </c:pt>
                <c:pt idx="44">
                  <c:v>28</c:v>
                </c:pt>
                <c:pt idx="45">
                  <c:v>38</c:v>
                </c:pt>
                <c:pt idx="46">
                  <c:v>1</c:v>
                </c:pt>
                <c:pt idx="47">
                  <c:v>130</c:v>
                </c:pt>
                <c:pt idx="48">
                  <c:v>31</c:v>
                </c:pt>
                <c:pt idx="49">
                  <c:v>116</c:v>
                </c:pt>
                <c:pt idx="50">
                  <c:v>96</c:v>
                </c:pt>
                <c:pt idx="51">
                  <c:v>107</c:v>
                </c:pt>
                <c:pt idx="52">
                  <c:v>19</c:v>
                </c:pt>
                <c:pt idx="53">
                  <c:v>77</c:v>
                </c:pt>
                <c:pt idx="54">
                  <c:v>56</c:v>
                </c:pt>
                <c:pt idx="55">
                  <c:v>23</c:v>
                </c:pt>
                <c:pt idx="56">
                  <c:v>142</c:v>
                </c:pt>
                <c:pt idx="57">
                  <c:v>51</c:v>
                </c:pt>
                <c:pt idx="58">
                  <c:v>92</c:v>
                </c:pt>
                <c:pt idx="59">
                  <c:v>11</c:v>
                </c:pt>
                <c:pt idx="60">
                  <c:v>71</c:v>
                </c:pt>
                <c:pt idx="61">
                  <c:v>59</c:v>
                </c:pt>
                <c:pt idx="62">
                  <c:v>69</c:v>
                </c:pt>
                <c:pt idx="63">
                  <c:v>12</c:v>
                </c:pt>
                <c:pt idx="64">
                  <c:v>7</c:v>
                </c:pt>
                <c:pt idx="65">
                  <c:v>149</c:v>
                </c:pt>
                <c:pt idx="66">
                  <c:v>24</c:v>
                </c:pt>
                <c:pt idx="67">
                  <c:v>109</c:v>
                </c:pt>
                <c:pt idx="68">
                  <c:v>128</c:v>
                </c:pt>
                <c:pt idx="69">
                  <c:v>99</c:v>
                </c:pt>
                <c:pt idx="70">
                  <c:v>18</c:v>
                </c:pt>
                <c:pt idx="71">
                  <c:v>123</c:v>
                </c:pt>
                <c:pt idx="72">
                  <c:v>143</c:v>
                </c:pt>
                <c:pt idx="73">
                  <c:v>3</c:v>
                </c:pt>
                <c:pt idx="74">
                  <c:v>9</c:v>
                </c:pt>
                <c:pt idx="75">
                  <c:v>27</c:v>
                </c:pt>
                <c:pt idx="76">
                  <c:v>21</c:v>
                </c:pt>
                <c:pt idx="77">
                  <c:v>34</c:v>
                </c:pt>
                <c:pt idx="78">
                  <c:v>102</c:v>
                </c:pt>
                <c:pt idx="79">
                  <c:v>157</c:v>
                </c:pt>
                <c:pt idx="80">
                  <c:v>10</c:v>
                </c:pt>
                <c:pt idx="81">
                  <c:v>50</c:v>
                </c:pt>
                <c:pt idx="82">
                  <c:v>75</c:v>
                </c:pt>
                <c:pt idx="83">
                  <c:v>40</c:v>
                </c:pt>
                <c:pt idx="84">
                  <c:v>16</c:v>
                </c:pt>
                <c:pt idx="85">
                  <c:v>47</c:v>
                </c:pt>
                <c:pt idx="86">
                  <c:v>55</c:v>
                </c:pt>
                <c:pt idx="87">
                  <c:v>87</c:v>
                </c:pt>
                <c:pt idx="88">
                  <c:v>54</c:v>
                </c:pt>
                <c:pt idx="89">
                  <c:v>25</c:v>
                </c:pt>
                <c:pt idx="90">
                  <c:v>72</c:v>
                </c:pt>
                <c:pt idx="91">
                  <c:v>129</c:v>
                </c:pt>
                <c:pt idx="92">
                  <c:v>125</c:v>
                </c:pt>
                <c:pt idx="93">
                  <c:v>46</c:v>
                </c:pt>
                <c:pt idx="94">
                  <c:v>8</c:v>
                </c:pt>
                <c:pt idx="95">
                  <c:v>127</c:v>
                </c:pt>
                <c:pt idx="96">
                  <c:v>68</c:v>
                </c:pt>
                <c:pt idx="97">
                  <c:v>121</c:v>
                </c:pt>
                <c:pt idx="98">
                  <c:v>108</c:v>
                </c:pt>
                <c:pt idx="99">
                  <c:v>105</c:v>
                </c:pt>
                <c:pt idx="100">
                  <c:v>83</c:v>
                </c:pt>
                <c:pt idx="101">
                  <c:v>101</c:v>
                </c:pt>
                <c:pt idx="102">
                  <c:v>36</c:v>
                </c:pt>
                <c:pt idx="103">
                  <c:v>14</c:v>
                </c:pt>
                <c:pt idx="104">
                  <c:v>136</c:v>
                </c:pt>
                <c:pt idx="105">
                  <c:v>43</c:v>
                </c:pt>
                <c:pt idx="106">
                  <c:v>62</c:v>
                </c:pt>
                <c:pt idx="107">
                  <c:v>90</c:v>
                </c:pt>
                <c:pt idx="108">
                  <c:v>152</c:v>
                </c:pt>
                <c:pt idx="109">
                  <c:v>153</c:v>
                </c:pt>
                <c:pt idx="110">
                  <c:v>33</c:v>
                </c:pt>
                <c:pt idx="111">
                  <c:v>17</c:v>
                </c:pt>
                <c:pt idx="112">
                  <c:v>32</c:v>
                </c:pt>
                <c:pt idx="113">
                  <c:v>104</c:v>
                </c:pt>
                <c:pt idx="114">
                  <c:v>5</c:v>
                </c:pt>
                <c:pt idx="115">
                  <c:v>4</c:v>
                </c:pt>
                <c:pt idx="116">
                  <c:v>119</c:v>
                </c:pt>
                <c:pt idx="117">
                  <c:v>15</c:v>
                </c:pt>
                <c:pt idx="118">
                  <c:v>53</c:v>
                </c:pt>
                <c:pt idx="119">
                  <c:v>42</c:v>
                </c:pt>
                <c:pt idx="120">
                  <c:v>131</c:v>
                </c:pt>
                <c:pt idx="121">
                  <c:v>58</c:v>
                </c:pt>
                <c:pt idx="122">
                  <c:v>29</c:v>
                </c:pt>
                <c:pt idx="123">
                  <c:v>57</c:v>
                </c:pt>
                <c:pt idx="124">
                  <c:v>139</c:v>
                </c:pt>
                <c:pt idx="125">
                  <c:v>44</c:v>
                </c:pt>
                <c:pt idx="126">
                  <c:v>26</c:v>
                </c:pt>
                <c:pt idx="127">
                  <c:v>45</c:v>
                </c:pt>
                <c:pt idx="128">
                  <c:v>110</c:v>
                </c:pt>
                <c:pt idx="129">
                  <c:v>132</c:v>
                </c:pt>
                <c:pt idx="130">
                  <c:v>147</c:v>
                </c:pt>
                <c:pt idx="131">
                  <c:v>63</c:v>
                </c:pt>
                <c:pt idx="132">
                  <c:v>74</c:v>
                </c:pt>
                <c:pt idx="133">
                  <c:v>6</c:v>
                </c:pt>
                <c:pt idx="134">
                  <c:v>67</c:v>
                </c:pt>
                <c:pt idx="135">
                  <c:v>86</c:v>
                </c:pt>
                <c:pt idx="136">
                  <c:v>137</c:v>
                </c:pt>
                <c:pt idx="137">
                  <c:v>155</c:v>
                </c:pt>
                <c:pt idx="138">
                  <c:v>156</c:v>
                </c:pt>
                <c:pt idx="139">
                  <c:v>158</c:v>
                </c:pt>
                <c:pt idx="140">
                  <c:v>81</c:v>
                </c:pt>
                <c:pt idx="141">
                  <c:v>120</c:v>
                </c:pt>
                <c:pt idx="142">
                  <c:v>148</c:v>
                </c:pt>
                <c:pt idx="143">
                  <c:v>70</c:v>
                </c:pt>
                <c:pt idx="144">
                  <c:v>78</c:v>
                </c:pt>
                <c:pt idx="145">
                  <c:v>133</c:v>
                </c:pt>
                <c:pt idx="146">
                  <c:v>35</c:v>
                </c:pt>
                <c:pt idx="147">
                  <c:v>124</c:v>
                </c:pt>
                <c:pt idx="148">
                  <c:v>106</c:v>
                </c:pt>
                <c:pt idx="149">
                  <c:v>85</c:v>
                </c:pt>
                <c:pt idx="150">
                  <c:v>145</c:v>
                </c:pt>
                <c:pt idx="151">
                  <c:v>97</c:v>
                </c:pt>
                <c:pt idx="152">
                  <c:v>150</c:v>
                </c:pt>
                <c:pt idx="153">
                  <c:v>140</c:v>
                </c:pt>
                <c:pt idx="154">
                  <c:v>144</c:v>
                </c:pt>
                <c:pt idx="155">
                  <c:v>151</c:v>
                </c:pt>
                <c:pt idx="156">
                  <c:v>146</c:v>
                </c:pt>
                <c:pt idx="157">
                  <c:v>122</c:v>
                </c:pt>
              </c:numCache>
            </c:numRef>
          </c:cat>
          <c:val>
            <c:numRef>
              <c:f>Couriers!$F$8:$F$165</c:f>
              <c:numCache>
                <c:formatCode>0.00</c:formatCode>
                <c:ptCount val="158"/>
                <c:pt idx="0">
                  <c:v>0.33602150537634407</c:v>
                </c:pt>
                <c:pt idx="1">
                  <c:v>0.35714285714285715</c:v>
                </c:pt>
                <c:pt idx="2">
                  <c:v>0.7407407407407407</c:v>
                </c:pt>
                <c:pt idx="3">
                  <c:v>0.83832335329341323</c:v>
                </c:pt>
                <c:pt idx="4">
                  <c:v>1.1000000000000001</c:v>
                </c:pt>
                <c:pt idx="5">
                  <c:v>1.1111111111111112</c:v>
                </c:pt>
                <c:pt idx="6">
                  <c:v>1.1173184357541901</c:v>
                </c:pt>
                <c:pt idx="7">
                  <c:v>1.1497326203208558</c:v>
                </c:pt>
                <c:pt idx="8">
                  <c:v>1.1585365853658538</c:v>
                </c:pt>
                <c:pt idx="9">
                  <c:v>1.2162162162162162</c:v>
                </c:pt>
                <c:pt idx="10">
                  <c:v>1.2244897959183672</c:v>
                </c:pt>
                <c:pt idx="11">
                  <c:v>1.3333333333333333</c:v>
                </c:pt>
                <c:pt idx="12">
                  <c:v>1.40625</c:v>
                </c:pt>
                <c:pt idx="13">
                  <c:v>1.4285714285714286</c:v>
                </c:pt>
                <c:pt idx="14">
                  <c:v>1.4285714285714286</c:v>
                </c:pt>
                <c:pt idx="15">
                  <c:v>1.4325068870523416</c:v>
                </c:pt>
                <c:pt idx="16">
                  <c:v>1.444759206798867</c:v>
                </c:pt>
                <c:pt idx="17">
                  <c:v>1.4469453376205788</c:v>
                </c:pt>
                <c:pt idx="18">
                  <c:v>1.4792899408284026</c:v>
                </c:pt>
                <c:pt idx="19">
                  <c:v>1.4854111405835542</c:v>
                </c:pt>
                <c:pt idx="20">
                  <c:v>1.4937759336099585</c:v>
                </c:pt>
                <c:pt idx="21">
                  <c:v>1.5027322404371584</c:v>
                </c:pt>
                <c:pt idx="22">
                  <c:v>1.5151515151515151</c:v>
                </c:pt>
                <c:pt idx="23">
                  <c:v>1.52</c:v>
                </c:pt>
                <c:pt idx="24">
                  <c:v>1.5306122448979591</c:v>
                </c:pt>
                <c:pt idx="25">
                  <c:v>1.5555555555555556</c:v>
                </c:pt>
                <c:pt idx="26">
                  <c:v>1.5666666666666667</c:v>
                </c:pt>
                <c:pt idx="27">
                  <c:v>1.5671641791044775</c:v>
                </c:pt>
                <c:pt idx="28">
                  <c:v>1.5714285714285714</c:v>
                </c:pt>
                <c:pt idx="29">
                  <c:v>1.5853658536585364</c:v>
                </c:pt>
                <c:pt idx="30">
                  <c:v>1.5942028985507246</c:v>
                </c:pt>
                <c:pt idx="31">
                  <c:v>1.6053511705685619</c:v>
                </c:pt>
                <c:pt idx="32">
                  <c:v>1.606425702811245</c:v>
                </c:pt>
                <c:pt idx="33">
                  <c:v>1.6071428571428572</c:v>
                </c:pt>
                <c:pt idx="34">
                  <c:v>1.607717041800643</c:v>
                </c:pt>
                <c:pt idx="35">
                  <c:v>1.6222222222222222</c:v>
                </c:pt>
                <c:pt idx="36">
                  <c:v>1.6450216450216448</c:v>
                </c:pt>
                <c:pt idx="37">
                  <c:v>1.6666666666666665</c:v>
                </c:pt>
                <c:pt idx="38">
                  <c:v>1.7127071823204418</c:v>
                </c:pt>
                <c:pt idx="39">
                  <c:v>1.71875</c:v>
                </c:pt>
                <c:pt idx="40">
                  <c:v>1.7391304347826086</c:v>
                </c:pt>
                <c:pt idx="41">
                  <c:v>1.7391304347826089</c:v>
                </c:pt>
                <c:pt idx="42">
                  <c:v>1.7490494296577945</c:v>
                </c:pt>
                <c:pt idx="43">
                  <c:v>1.75</c:v>
                </c:pt>
                <c:pt idx="44">
                  <c:v>1.7505995203836928</c:v>
                </c:pt>
                <c:pt idx="45">
                  <c:v>1.7771883289124668</c:v>
                </c:pt>
                <c:pt idx="46">
                  <c:v>1.78168130489335</c:v>
                </c:pt>
                <c:pt idx="47">
                  <c:v>1.8032786885245902</c:v>
                </c:pt>
                <c:pt idx="48">
                  <c:v>1.806930693069307</c:v>
                </c:pt>
                <c:pt idx="49">
                  <c:v>1.8181818181818181</c:v>
                </c:pt>
                <c:pt idx="50">
                  <c:v>1.8248175182481752</c:v>
                </c:pt>
                <c:pt idx="51">
                  <c:v>1.826086956521739</c:v>
                </c:pt>
                <c:pt idx="52">
                  <c:v>1.8322295805739515</c:v>
                </c:pt>
                <c:pt idx="53">
                  <c:v>1.8367346938775511</c:v>
                </c:pt>
                <c:pt idx="54">
                  <c:v>1.8452380952380951</c:v>
                </c:pt>
                <c:pt idx="55">
                  <c:v>1.8493150684931507</c:v>
                </c:pt>
                <c:pt idx="56">
                  <c:v>1.8604651162790697</c:v>
                </c:pt>
                <c:pt idx="57">
                  <c:v>1.8611111111111112</c:v>
                </c:pt>
                <c:pt idx="58">
                  <c:v>1.8633540372670805</c:v>
                </c:pt>
                <c:pt idx="59">
                  <c:v>1.8668831168831168</c:v>
                </c:pt>
                <c:pt idx="60">
                  <c:v>1.8725099601593624</c:v>
                </c:pt>
                <c:pt idx="61">
                  <c:v>1.8787878787878789</c:v>
                </c:pt>
                <c:pt idx="62">
                  <c:v>1.8823529411764706</c:v>
                </c:pt>
                <c:pt idx="63">
                  <c:v>1.8884120171673819</c:v>
                </c:pt>
                <c:pt idx="64">
                  <c:v>1.921875</c:v>
                </c:pt>
                <c:pt idx="65">
                  <c:v>1.9230769230769229</c:v>
                </c:pt>
                <c:pt idx="66">
                  <c:v>1.926605504587156</c:v>
                </c:pt>
                <c:pt idx="67">
                  <c:v>1.9298245614035088</c:v>
                </c:pt>
                <c:pt idx="68">
                  <c:v>1.9354838709677418</c:v>
                </c:pt>
                <c:pt idx="69">
                  <c:v>1.9379844961240309</c:v>
                </c:pt>
                <c:pt idx="70">
                  <c:v>1.9383259911894273</c:v>
                </c:pt>
                <c:pt idx="71">
                  <c:v>1.9444444444444444</c:v>
                </c:pt>
                <c:pt idx="72">
                  <c:v>1.9444444444444444</c:v>
                </c:pt>
                <c:pt idx="73">
                  <c:v>1.9482288828337873</c:v>
                </c:pt>
                <c:pt idx="74">
                  <c:v>1.9554848966613674</c:v>
                </c:pt>
                <c:pt idx="75">
                  <c:v>1.9617224880382778</c:v>
                </c:pt>
                <c:pt idx="76">
                  <c:v>1.986607142857143</c:v>
                </c:pt>
                <c:pt idx="77">
                  <c:v>1.9947506561679789</c:v>
                </c:pt>
                <c:pt idx="78">
                  <c:v>2</c:v>
                </c:pt>
                <c:pt idx="79">
                  <c:v>2</c:v>
                </c:pt>
                <c:pt idx="80">
                  <c:v>2.0064205457463884</c:v>
                </c:pt>
                <c:pt idx="81">
                  <c:v>2.0110192837465566</c:v>
                </c:pt>
                <c:pt idx="82">
                  <c:v>2.0242914979757085</c:v>
                </c:pt>
                <c:pt idx="83">
                  <c:v>2.0266666666666668</c:v>
                </c:pt>
                <c:pt idx="84">
                  <c:v>2.0350109409190371</c:v>
                </c:pt>
                <c:pt idx="85">
                  <c:v>2.0435967302452314</c:v>
                </c:pt>
                <c:pt idx="86">
                  <c:v>2.0771513353115725</c:v>
                </c:pt>
                <c:pt idx="87">
                  <c:v>2.083333333333333</c:v>
                </c:pt>
                <c:pt idx="88">
                  <c:v>2.0869565217391304</c:v>
                </c:pt>
                <c:pt idx="89">
                  <c:v>2.1149425287356323</c:v>
                </c:pt>
                <c:pt idx="90">
                  <c:v>2.1285140562248999</c:v>
                </c:pt>
                <c:pt idx="91">
                  <c:v>2.1311475409836067</c:v>
                </c:pt>
                <c:pt idx="92">
                  <c:v>2.1428571428571428</c:v>
                </c:pt>
                <c:pt idx="93">
                  <c:v>2.1467391304347827</c:v>
                </c:pt>
                <c:pt idx="94">
                  <c:v>2.1642969984202214</c:v>
                </c:pt>
                <c:pt idx="95">
                  <c:v>2.1739130434782608</c:v>
                </c:pt>
                <c:pt idx="96">
                  <c:v>2.1789883268482493</c:v>
                </c:pt>
                <c:pt idx="97">
                  <c:v>2.1917808219178081</c:v>
                </c:pt>
                <c:pt idx="98">
                  <c:v>2.1929824561403506</c:v>
                </c:pt>
                <c:pt idx="99">
                  <c:v>2.2033898305084745</c:v>
                </c:pt>
                <c:pt idx="100">
                  <c:v>2.2222222222222219</c:v>
                </c:pt>
                <c:pt idx="101">
                  <c:v>2.2314049586776861</c:v>
                </c:pt>
                <c:pt idx="102">
                  <c:v>2.2427440633245381</c:v>
                </c:pt>
                <c:pt idx="103">
                  <c:v>2.2440087145969501</c:v>
                </c:pt>
                <c:pt idx="104">
                  <c:v>2.2448979591836733</c:v>
                </c:pt>
                <c:pt idx="105">
                  <c:v>2.25201072386059</c:v>
                </c:pt>
                <c:pt idx="106">
                  <c:v>2.262295081967213</c:v>
                </c:pt>
                <c:pt idx="107">
                  <c:v>2.2699386503067482</c:v>
                </c:pt>
                <c:pt idx="108">
                  <c:v>2.2727272727272725</c:v>
                </c:pt>
                <c:pt idx="109">
                  <c:v>2.2727272727272725</c:v>
                </c:pt>
                <c:pt idx="110">
                  <c:v>2.2834645669291338</c:v>
                </c:pt>
                <c:pt idx="111">
                  <c:v>2.2857142857142856</c:v>
                </c:pt>
                <c:pt idx="112">
                  <c:v>2.2864321608040203</c:v>
                </c:pt>
                <c:pt idx="113">
                  <c:v>2.2881355932203387</c:v>
                </c:pt>
                <c:pt idx="114">
                  <c:v>2.2910216718266256</c:v>
                </c:pt>
                <c:pt idx="115">
                  <c:v>2.2969187675070026</c:v>
                </c:pt>
                <c:pt idx="116">
                  <c:v>2.2972972972972974</c:v>
                </c:pt>
                <c:pt idx="117">
                  <c:v>2.2975929978118161</c:v>
                </c:pt>
                <c:pt idx="118">
                  <c:v>2.3142857142857145</c:v>
                </c:pt>
                <c:pt idx="119">
                  <c:v>2.3262032085561497</c:v>
                </c:pt>
                <c:pt idx="120">
                  <c:v>2.3333333333333335</c:v>
                </c:pt>
                <c:pt idx="121">
                  <c:v>2.3564954682779455</c:v>
                </c:pt>
                <c:pt idx="122">
                  <c:v>2.3703703703703702</c:v>
                </c:pt>
                <c:pt idx="123">
                  <c:v>2.3867069486404833</c:v>
                </c:pt>
                <c:pt idx="124">
                  <c:v>2.3913043478260874</c:v>
                </c:pt>
                <c:pt idx="125">
                  <c:v>2.3924731182795695</c:v>
                </c:pt>
                <c:pt idx="126">
                  <c:v>2.3933649289099526</c:v>
                </c:pt>
                <c:pt idx="127">
                  <c:v>2.3989218328840969</c:v>
                </c:pt>
                <c:pt idx="128">
                  <c:v>2.410714285714286</c:v>
                </c:pt>
                <c:pt idx="129">
                  <c:v>2.4137931034482758</c:v>
                </c:pt>
                <c:pt idx="130">
                  <c:v>2.4242424242424243</c:v>
                </c:pt>
                <c:pt idx="131">
                  <c:v>2.4262295081967213</c:v>
                </c:pt>
                <c:pt idx="132">
                  <c:v>2.4596774193548385</c:v>
                </c:pt>
                <c:pt idx="133">
                  <c:v>2.46875</c:v>
                </c:pt>
                <c:pt idx="134">
                  <c:v>2.4809160305343512</c:v>
                </c:pt>
                <c:pt idx="135">
                  <c:v>2.4852071005917162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2.5555555555555554</c:v>
                </c:pt>
                <c:pt idx="141">
                  <c:v>2.5675675675675675</c:v>
                </c:pt>
                <c:pt idx="142">
                  <c:v>2.5925925925925926</c:v>
                </c:pt>
                <c:pt idx="143">
                  <c:v>2.6086956521739131</c:v>
                </c:pt>
                <c:pt idx="144">
                  <c:v>2.6229508196721314</c:v>
                </c:pt>
                <c:pt idx="145">
                  <c:v>2.6315789473684208</c:v>
                </c:pt>
                <c:pt idx="146">
                  <c:v>2.6315789473684212</c:v>
                </c:pt>
                <c:pt idx="147">
                  <c:v>2.676056338028169</c:v>
                </c:pt>
                <c:pt idx="148">
                  <c:v>2.6956521739130435</c:v>
                </c:pt>
                <c:pt idx="149">
                  <c:v>2.7218934911242605</c:v>
                </c:pt>
                <c:pt idx="150">
                  <c:v>2.7272727272727275</c:v>
                </c:pt>
                <c:pt idx="151">
                  <c:v>2.7941176470588238</c:v>
                </c:pt>
                <c:pt idx="152">
                  <c:v>2.8</c:v>
                </c:pt>
                <c:pt idx="153">
                  <c:v>2.8260869565217392</c:v>
                </c:pt>
                <c:pt idx="154">
                  <c:v>2.8571428571428572</c:v>
                </c:pt>
                <c:pt idx="155">
                  <c:v>2.916666666666667</c:v>
                </c:pt>
                <c:pt idx="156">
                  <c:v>3.0303030303030303</c:v>
                </c:pt>
                <c:pt idx="157">
                  <c:v>3.2876712328767126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D3C5-5F4E-AD38-586495B7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781154"/>
        <c:axId val="496589292"/>
      </c:barChart>
      <c:catAx>
        <c:axId val="1204781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3000" b="0" i="0">
                    <a:solidFill>
                      <a:srgbClr val="000000"/>
                    </a:solidFill>
                    <a:latin typeface="+mn-lt"/>
                  </a:rPr>
                  <a:t>Courier №</a:t>
                </a:r>
              </a:p>
            </c:rich>
          </c:tx>
          <c:layout>
            <c:manualLayout>
              <c:xMode val="edge"/>
              <c:yMode val="edge"/>
              <c:x val="0.40457209715617581"/>
              <c:y val="0.928208225568251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GE"/>
          </a:p>
        </c:txPr>
        <c:crossAx val="496589292"/>
        <c:crosses val="autoZero"/>
        <c:auto val="1"/>
        <c:lblAlgn val="ctr"/>
        <c:lblOffset val="100"/>
        <c:noMultiLvlLbl val="1"/>
      </c:catAx>
      <c:valAx>
        <c:axId val="496589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3000" b="1" i="0">
                    <a:solidFill>
                      <a:srgbClr val="000000"/>
                    </a:solidFill>
                    <a:latin typeface="+mn-lt"/>
                  </a:rPr>
                  <a:t>Deliveries per Hour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GE"/>
          </a:p>
        </c:txPr>
        <c:crossAx val="12047811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7</xdr:row>
      <xdr:rowOff>95250</xdr:rowOff>
    </xdr:from>
    <xdr:ext cx="28022550" cy="6410325"/>
    <xdr:graphicFrame macro="">
      <xdr:nvGraphicFramePr>
        <xdr:cNvPr id="1665735798" name="Chart 1" title="Chart">
          <a:extLst>
            <a:ext uri="{FF2B5EF4-FFF2-40B4-BE49-F238E27FC236}">
              <a16:creationId xmlns:a16="http://schemas.microsoft.com/office/drawing/2014/main" id="{00000000-0008-0000-0000-0000761C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1095375</xdr:colOff>
      <xdr:row>2</xdr:row>
      <xdr:rowOff>676275</xdr:rowOff>
    </xdr:from>
    <xdr:ext cx="7762875" cy="781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69325" y="3394238"/>
          <a:ext cx="7753350" cy="7715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🟠 = Bottom 5 Couriers (Performance Warning)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🔵 = All Other Couriers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1044575</xdr:colOff>
      <xdr:row>89</xdr:row>
      <xdr:rowOff>82550</xdr:rowOff>
    </xdr:from>
    <xdr:ext cx="10972800" cy="35147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980275" y="18230850"/>
          <a:ext cx="10972800" cy="3514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</a:rPr>
            <a:t>unsustainable and impacts overall fleet reliability.I recommend performance monitoring and possibly coaching or investigation into causes (e.g., order rejections or shift mismatches).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</a:rPr>
            <a:t>I outlined only the ones with the most Dropped Orders for your further and more detailed investigations the column is conditionally formatted. </a:t>
          </a:r>
          <a:r>
            <a:rPr lang="en-US" sz="1800" b="1">
              <a:solidFill>
                <a:schemeClr val="dk1"/>
              </a:solidFill>
            </a:rPr>
            <a:t>Key Metrics block</a:t>
          </a:r>
          <a:r>
            <a:rPr lang="en-US" sz="1800">
              <a:solidFill>
                <a:schemeClr val="dk1"/>
              </a:solidFill>
            </a:rPr>
            <a:t> provides a snapshot of fleet-wide performance. This analysis blends </a:t>
          </a:r>
          <a:r>
            <a:rPr lang="en-US" sz="1800" b="1">
              <a:solidFill>
                <a:schemeClr val="dk1"/>
              </a:solidFill>
            </a:rPr>
            <a:t>efficiency</a:t>
          </a:r>
          <a:r>
            <a:rPr lang="en-US" sz="1800">
              <a:solidFill>
                <a:schemeClr val="dk1"/>
              </a:solidFill>
            </a:rPr>
            <a:t> and </a:t>
          </a:r>
          <a:r>
            <a:rPr lang="en-US" sz="1800" b="1">
              <a:solidFill>
                <a:schemeClr val="dk1"/>
              </a:solidFill>
            </a:rPr>
            <a:t>reliability</a:t>
          </a:r>
          <a:r>
            <a:rPr lang="en-US" sz="1800">
              <a:solidFill>
                <a:schemeClr val="dk1"/>
              </a:solidFill>
            </a:rPr>
            <a:t> to paint a complete picture of courier performance. With clear visuals, flags, and executive-level metrics, it’s designed not just to diagnose problems — but to guide smart operational decisions.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</a:rPr>
            <a:t>✅ Recommendations: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</a:rPr>
            <a:t>📢 </a:t>
          </a:r>
          <a:r>
            <a:rPr lang="en-US" sz="1800" b="1">
              <a:solidFill>
                <a:schemeClr val="dk1"/>
              </a:solidFill>
            </a:rPr>
            <a:t>Issue performance warnings</a:t>
          </a:r>
          <a:r>
            <a:rPr lang="en-US" sz="1800">
              <a:solidFill>
                <a:schemeClr val="dk1"/>
              </a:solidFill>
            </a:rPr>
            <a:t> to bottom 5 couriers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</a:rPr>
            <a:t>🎯 </a:t>
          </a:r>
          <a:r>
            <a:rPr lang="en-US" sz="1800" b="1">
              <a:solidFill>
                <a:schemeClr val="dk1"/>
              </a:solidFill>
            </a:rPr>
            <a:t>Set a minimum efficiency threshold</a:t>
          </a:r>
          <a:r>
            <a:rPr lang="en-US" sz="1800">
              <a:solidFill>
                <a:schemeClr val="dk1"/>
              </a:solidFill>
            </a:rPr>
            <a:t> (e.g. 1.5 deliveries per hour)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</a:rPr>
            <a:t>🔁 </a:t>
          </a:r>
          <a:r>
            <a:rPr lang="en-US" sz="1800" b="1">
              <a:solidFill>
                <a:schemeClr val="dk1"/>
              </a:solidFill>
            </a:rPr>
            <a:t>Track fulfillment rates weekly</a:t>
          </a:r>
          <a:r>
            <a:rPr lang="en-US" sz="1800">
              <a:solidFill>
                <a:schemeClr val="dk1"/>
              </a:solidFill>
            </a:rPr>
            <a:t> and intervene early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</a:rPr>
            <a:t>🔬 Investigate high drop-off couriers</a:t>
          </a:r>
          <a:r>
            <a:rPr lang="en-US" sz="1800">
              <a:solidFill>
                <a:schemeClr val="dk1"/>
              </a:solidFill>
            </a:rPr>
            <a:t> with good efficiency to uncover behavioral or process gaps.</a:t>
          </a:r>
          <a:endParaRPr sz="1400"/>
        </a:p>
      </xdr:txBody>
    </xdr:sp>
    <xdr:clientData fLocksWithSheet="0"/>
  </xdr:oneCellAnchor>
  <xdr:oneCellAnchor>
    <xdr:from>
      <xdr:col>9</xdr:col>
      <xdr:colOff>1082675</xdr:colOff>
      <xdr:row>43</xdr:row>
      <xdr:rowOff>79375</xdr:rowOff>
    </xdr:from>
    <xdr:ext cx="10887075" cy="7705725"/>
    <xdr:grpSp>
      <xdr:nvGrpSpPr>
        <xdr:cNvPr id="4" name="Shape 4" title="Draw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0032787" y="9269038"/>
          <a:ext cx="10887075" cy="7705725"/>
          <a:chOff x="86816" y="2638075"/>
          <a:chExt cx="10873200" cy="7757700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86816" y="2638075"/>
            <a:ext cx="10873200" cy="7757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 b="1">
                <a:solidFill>
                  <a:srgbClr val="FF0000"/>
                </a:solidFill>
              </a:rPr>
              <a:t>‼ </a:t>
            </a:r>
            <a:r>
              <a:rPr lang="en-US" sz="1800" b="1">
                <a:solidFill>
                  <a:schemeClr val="dk1"/>
                </a:solidFill>
              </a:rPr>
              <a:t>Key Insights </a:t>
            </a:r>
            <a:r>
              <a:rPr lang="en-US" sz="2400" b="1">
                <a:solidFill>
                  <a:srgbClr val="FF0000"/>
                </a:solidFill>
              </a:rPr>
              <a:t>‼</a:t>
            </a:r>
            <a:r>
              <a:rPr lang="en-US" sz="1800" b="1">
                <a:solidFill>
                  <a:srgbClr val="FF0000"/>
                </a:solidFill>
              </a:rPr>
              <a:t> </a:t>
            </a:r>
            <a:endParaRPr sz="18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The average delivery efficiency across all couriers is </a:t>
            </a:r>
            <a:r>
              <a:rPr lang="en-US" sz="1800" b="1">
                <a:solidFill>
                  <a:schemeClr val="dk1"/>
                </a:solidFill>
              </a:rPr>
              <a:t>1.99 deliveries per hour</a:t>
            </a:r>
            <a:r>
              <a:rPr lang="en-US" sz="1800">
                <a:solidFill>
                  <a:schemeClr val="dk1"/>
                </a:solidFill>
              </a:rPr>
              <a:t>.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Out of all couriers, </a:t>
            </a:r>
            <a:r>
              <a:rPr lang="en-US" sz="1800" b="1">
                <a:solidFill>
                  <a:schemeClr val="dk1"/>
                </a:solidFill>
              </a:rPr>
              <a:t>5 fall significantly below performance expectations</a:t>
            </a:r>
            <a:r>
              <a:rPr lang="en-US" sz="1800">
                <a:solidFill>
                  <a:schemeClr val="dk1"/>
                </a:solidFill>
              </a:rPr>
              <a:t> (with less than 1.10 deliveries per hour).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Low-performing couriers show signs of:</a:t>
            </a:r>
            <a:endParaRPr sz="1400"/>
          </a:p>
          <a:p>
            <a:pPr marL="0" lvl="1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• High online time but low delivery output</a:t>
            </a:r>
            <a:endParaRPr sz="1400"/>
          </a:p>
          <a:p>
            <a:pPr marL="0" lvl="1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• Poor order fulfillment rates (as low as 14% in one case)</a:t>
            </a:r>
            <a:endParaRPr sz="1400"/>
          </a:p>
          <a:p>
            <a:pPr marL="0" lvl="1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• Possible operational disengagement or inefficiency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dk1"/>
                </a:solidFill>
              </a:rPr>
              <a:t>🚩 Worst Performing Couriers: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dk1"/>
                </a:solidFill>
              </a:rPr>
              <a:t>Courier #2</a:t>
            </a:r>
            <a:r>
              <a:rPr lang="en-US" sz="1800">
                <a:solidFill>
                  <a:schemeClr val="dk1"/>
                </a:solidFill>
              </a:rPr>
              <a:t> – 0.34 del/hr – 74 hours online, only 25 deliveries (inefficient use of time)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dk1"/>
                </a:solidFill>
              </a:rPr>
              <a:t>Courier #135 </a:t>
            </a:r>
            <a:r>
              <a:rPr lang="en-US" sz="1800">
                <a:solidFill>
                  <a:schemeClr val="dk1"/>
                </a:solidFill>
              </a:rPr>
              <a:t>– 0.36 del/hr – Only 2 of 14 orders delivered (very low fulfillment)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dk1"/>
                </a:solidFill>
              </a:rPr>
              <a:t>Courier #30</a:t>
            </a:r>
            <a:r>
              <a:rPr lang="en-US" sz="1800">
                <a:solidFill>
                  <a:schemeClr val="dk1"/>
                </a:solidFill>
              </a:rPr>
              <a:t> – 0.74 del/hr – High drop-off rate, low efficiency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dk1"/>
                </a:solidFill>
              </a:rPr>
              <a:t>Courier #88</a:t>
            </a:r>
            <a:r>
              <a:rPr lang="en-US" sz="1800">
                <a:solidFill>
                  <a:schemeClr val="dk1"/>
                </a:solidFill>
              </a:rPr>
              <a:t> – 0.84 del/hr – Good reliability, but poor time usage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dk1"/>
                </a:solidFill>
              </a:rPr>
              <a:t>Courier #112</a:t>
            </a:r>
            <a:r>
              <a:rPr lang="en-US" sz="1800">
                <a:solidFill>
                  <a:schemeClr val="dk1"/>
                </a:solidFill>
              </a:rPr>
              <a:t> – 1.10 del/hr – Fulfillment only 65%, efficiency still below average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🚨 </a:t>
            </a:r>
            <a:r>
              <a:rPr lang="en-US" sz="1800" b="1">
                <a:solidFill>
                  <a:schemeClr val="dk1"/>
                </a:solidFill>
              </a:rPr>
              <a:t>Additional Risk </a:t>
            </a:r>
            <a:r>
              <a:rPr lang="en-US" sz="1800">
                <a:solidFill>
                  <a:schemeClr val="dk1"/>
                </a:solidFill>
              </a:rPr>
              <a:t>🚨 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Efficiency is only one side of performance. Reliability — measured by how many orders a courier actually completes — is equally critical. By analyzing dropped orders, I was able to identify hidden risks not captured by delivery speed alone. Upon further analysis of </a:t>
            </a:r>
            <a:r>
              <a:rPr lang="en-US" sz="1800" b="1">
                <a:solidFill>
                  <a:schemeClr val="dk1"/>
                </a:solidFill>
              </a:rPr>
              <a:t>dropped orders </a:t>
            </a:r>
            <a:r>
              <a:rPr lang="en-US" sz="1800">
                <a:solidFill>
                  <a:schemeClr val="dk1"/>
                </a:solidFill>
              </a:rPr>
              <a:t>(difference between Received and Delivered), I identified additional couriers with critical performance issues: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        • While </a:t>
            </a:r>
            <a:r>
              <a:rPr lang="en-US" sz="1800" b="1">
                <a:solidFill>
                  <a:schemeClr val="dk1"/>
                </a:solidFill>
              </a:rPr>
              <a:t>Courier #39</a:t>
            </a:r>
            <a:r>
              <a:rPr lang="en-US" sz="1800">
                <a:solidFill>
                  <a:schemeClr val="dk1"/>
                </a:solidFill>
              </a:rPr>
              <a:t> meets the efficiency threshold (1.52 deliveries/hour), they dropped </a:t>
            </a:r>
            <a:r>
              <a:rPr lang="en-US" sz="1800" b="1">
                <a:solidFill>
                  <a:schemeClr val="dk1"/>
                </a:solidFill>
              </a:rPr>
              <a:t>45 of 102 orders</a:t>
            </a:r>
            <a:r>
              <a:rPr lang="en-US" sz="1800">
                <a:solidFill>
                  <a:schemeClr val="dk1"/>
                </a:solidFill>
              </a:rPr>
              <a:t> (~44%).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        • </a:t>
            </a:r>
            <a:r>
              <a:rPr lang="en-US" sz="1800" b="1">
                <a:solidFill>
                  <a:schemeClr val="dk1"/>
                </a:solidFill>
              </a:rPr>
              <a:t>Courier #3</a:t>
            </a:r>
            <a:r>
              <a:rPr lang="en-US" sz="1800">
                <a:solidFill>
                  <a:schemeClr val="dk1"/>
                </a:solidFill>
              </a:rPr>
              <a:t> is one of the most efficient performers (1.95 deliveries/hour), but has dropped 51 of 194 assigned orders. While this isn't a clear-cut performance failure, it indicates a </a:t>
            </a:r>
            <a:r>
              <a:rPr lang="en-US" sz="1800" b="1">
                <a:solidFill>
                  <a:schemeClr val="dk1"/>
                </a:solidFill>
              </a:rPr>
              <a:t>reliability concern</a:t>
            </a:r>
            <a:r>
              <a:rPr lang="en-US" sz="1800">
                <a:solidFill>
                  <a:schemeClr val="dk1"/>
                </a:solidFill>
              </a:rPr>
              <a:t> that should be reviewed. The root cause could be volume overload, system error, or selective rejection — all of which merit investigation.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chemeClr val="dk1"/>
                </a:solidFill>
              </a:rPr>
              <a:t>        • </a:t>
            </a:r>
            <a:r>
              <a:rPr lang="en-US" sz="1800" b="1">
                <a:solidFill>
                  <a:schemeClr val="dk1"/>
                </a:solidFill>
              </a:rPr>
              <a:t>Courier #34 </a:t>
            </a:r>
            <a:r>
              <a:rPr lang="en-US" sz="1800">
                <a:solidFill>
                  <a:schemeClr val="dk1"/>
                </a:solidFill>
              </a:rPr>
              <a:t>– Reliable in Speed, Risky in Delivery. With a strong efficiency rate (1.99 deliveries/hour), Courier #34 appears productive. However, dropping </a:t>
            </a:r>
            <a:r>
              <a:rPr lang="en-US" sz="1800" b="1">
                <a:solidFill>
                  <a:schemeClr val="dk1"/>
                </a:solidFill>
              </a:rPr>
              <a:t>53 out of 129 orders</a:t>
            </a:r>
            <a:r>
              <a:rPr lang="en-US" sz="1800">
                <a:solidFill>
                  <a:schemeClr val="dk1"/>
                </a:solidFill>
              </a:rPr>
              <a:t> (~41%) is </a:t>
            </a:r>
            <a:endParaRPr sz="14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3025150" y="3204275"/>
            <a:ext cx="5731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0</xdr:row>
      <xdr:rowOff>0</xdr:rowOff>
    </xdr:from>
    <xdr:ext cx="1047750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showGridLines="0" tabSelected="1" zoomScale="89" workbookViewId="0">
      <selection activeCell="L118" sqref="L118"/>
    </sheetView>
  </sheetViews>
  <sheetFormatPr baseColWidth="10" defaultColWidth="12.6640625" defaultRowHeight="15" customHeight="1" x14ac:dyDescent="0.15"/>
  <cols>
    <col min="1" max="1" width="2.6640625" customWidth="1"/>
    <col min="2" max="2" width="10.1640625" customWidth="1"/>
    <col min="3" max="3" width="18.1640625" customWidth="1"/>
    <col min="4" max="4" width="19.83203125" customWidth="1"/>
    <col min="5" max="6" width="24.83203125" customWidth="1"/>
    <col min="7" max="7" width="14.1640625" customWidth="1"/>
    <col min="8" max="8" width="118.6640625" customWidth="1"/>
    <col min="9" max="9" width="15.1640625" customWidth="1"/>
    <col min="10" max="10" width="14.6640625" customWidth="1"/>
    <col min="11" max="11" width="40.83203125" customWidth="1"/>
    <col min="12" max="12" width="20.33203125" bestFit="1" customWidth="1"/>
    <col min="17" max="17" width="44.5" customWidth="1"/>
    <col min="18" max="18" width="22" customWidth="1"/>
  </cols>
  <sheetData>
    <row r="1" spans="1:18" ht="54.75" customHeight="1" x14ac:dyDescent="0.15">
      <c r="A1" s="1"/>
      <c r="B1" s="1"/>
      <c r="C1" s="1"/>
      <c r="D1" s="2" t="s">
        <v>0</v>
      </c>
      <c r="E1" s="1"/>
      <c r="F1" s="3"/>
      <c r="G1" s="3"/>
      <c r="H1" s="3"/>
      <c r="I1" s="4"/>
      <c r="J1" s="1"/>
      <c r="K1" s="1"/>
    </row>
    <row r="2" spans="1:18" ht="15" customHeight="1" x14ac:dyDescent="0.15">
      <c r="A2" s="5"/>
      <c r="B2" s="5"/>
      <c r="C2" s="5"/>
      <c r="D2" s="5"/>
      <c r="E2" s="5"/>
      <c r="F2" s="6"/>
      <c r="G2" s="6"/>
      <c r="H2" s="6"/>
      <c r="I2" s="7"/>
      <c r="J2" s="5"/>
      <c r="K2" s="5"/>
    </row>
    <row r="3" spans="1:18" ht="56.25" customHeight="1" x14ac:dyDescent="0.25">
      <c r="A3" s="1"/>
      <c r="C3" s="8" t="s">
        <v>1</v>
      </c>
      <c r="D3" s="1"/>
      <c r="E3" s="1"/>
      <c r="F3" s="3"/>
      <c r="G3" s="3"/>
      <c r="H3" s="3"/>
      <c r="I3" s="4"/>
      <c r="J3" s="1"/>
      <c r="K3" s="1"/>
      <c r="Q3" s="42" t="s">
        <v>2</v>
      </c>
      <c r="R3" s="43"/>
    </row>
    <row r="4" spans="1:18" ht="25.5" customHeight="1" x14ac:dyDescent="0.2">
      <c r="A4" s="1"/>
      <c r="B4" s="9"/>
      <c r="C4" s="9"/>
      <c r="D4" s="9"/>
      <c r="E4" s="1"/>
      <c r="F4" s="3"/>
      <c r="G4" s="10"/>
      <c r="H4" s="10"/>
      <c r="I4" s="11"/>
      <c r="J4" s="9"/>
      <c r="K4" s="1"/>
      <c r="Q4" s="12" t="s">
        <v>3</v>
      </c>
      <c r="R4" s="12" t="s">
        <v>4</v>
      </c>
    </row>
    <row r="5" spans="1:18" ht="19.5" customHeight="1" x14ac:dyDescent="0.2">
      <c r="A5" s="1"/>
      <c r="B5" s="9" t="s">
        <v>5</v>
      </c>
      <c r="C5" s="9"/>
      <c r="D5" s="13">
        <f>AVERAGE(F8:F165)</f>
        <v>1.9985075029087018</v>
      </c>
      <c r="E5" s="1"/>
      <c r="F5" s="3"/>
      <c r="G5" s="10"/>
      <c r="H5" s="10"/>
      <c r="I5" s="11"/>
      <c r="J5" s="9"/>
      <c r="K5" s="1"/>
      <c r="Q5" s="14" t="s">
        <v>6</v>
      </c>
      <c r="R5" s="14" t="s">
        <v>7</v>
      </c>
    </row>
    <row r="6" spans="1:18" ht="15.75" customHeight="1" x14ac:dyDescent="0.2">
      <c r="A6" s="1"/>
      <c r="B6" s="9"/>
      <c r="C6" s="9"/>
      <c r="D6" s="9"/>
      <c r="E6" s="1"/>
      <c r="F6" s="3"/>
      <c r="G6" s="10"/>
      <c r="H6" s="10"/>
      <c r="I6" s="11"/>
      <c r="J6" s="9"/>
      <c r="K6" s="1"/>
      <c r="Q6" s="14" t="s">
        <v>8</v>
      </c>
      <c r="R6" s="14" t="s">
        <v>9</v>
      </c>
    </row>
    <row r="7" spans="1:18" ht="15.75" customHeight="1" x14ac:dyDescent="0.2">
      <c r="A7" s="1"/>
      <c r="B7" s="15" t="s">
        <v>10</v>
      </c>
      <c r="C7" s="16" t="s">
        <v>11</v>
      </c>
      <c r="D7" s="16" t="s">
        <v>12</v>
      </c>
      <c r="E7" s="16" t="s">
        <v>13</v>
      </c>
      <c r="F7" s="17" t="s">
        <v>14</v>
      </c>
      <c r="G7" s="18" t="s">
        <v>15</v>
      </c>
      <c r="H7" s="18" t="s">
        <v>16</v>
      </c>
      <c r="I7" s="19" t="s">
        <v>17</v>
      </c>
      <c r="J7" s="1"/>
      <c r="K7" s="1"/>
      <c r="Q7" s="14" t="s">
        <v>18</v>
      </c>
      <c r="R7" s="14" t="s">
        <v>19</v>
      </c>
    </row>
    <row r="8" spans="1:18" ht="15.75" customHeight="1" x14ac:dyDescent="0.15">
      <c r="A8" s="1"/>
      <c r="B8" s="20">
        <v>2</v>
      </c>
      <c r="C8" s="21">
        <v>25</v>
      </c>
      <c r="D8" s="21">
        <v>25</v>
      </c>
      <c r="E8" s="21">
        <v>74.400000000000006</v>
      </c>
      <c r="F8" s="22">
        <f t="shared" ref="F8:F165" si="0">D8/E8</f>
        <v>0.33602150537634407</v>
      </c>
      <c r="G8" s="23">
        <f t="shared" ref="G8:G165" si="1">C8-D8</f>
        <v>0</v>
      </c>
      <c r="H8" s="23" t="s">
        <v>20</v>
      </c>
      <c r="I8" s="24" t="str">
        <f t="shared" ref="I8:I165" si="2">IF(AND(F8&lt;1.1,(G8/C8)&gt;0.3), "🔥 Critical Risk", IF(F8&lt;1.1, "⚠️ Inefficient", IF((G8/C8)&gt;0.3, "🚨 Unreliable", "")))</f>
        <v>⚠️ Inefficient</v>
      </c>
      <c r="J8" s="25"/>
      <c r="K8" s="1"/>
    </row>
    <row r="9" spans="1:18" ht="15.75" customHeight="1" x14ac:dyDescent="0.15">
      <c r="A9" s="1"/>
      <c r="B9" s="26">
        <v>135</v>
      </c>
      <c r="C9" s="27">
        <v>14</v>
      </c>
      <c r="D9" s="27">
        <v>2</v>
      </c>
      <c r="E9" s="27">
        <v>5.6</v>
      </c>
      <c r="F9" s="28">
        <f t="shared" si="0"/>
        <v>0.35714285714285715</v>
      </c>
      <c r="G9" s="23">
        <f t="shared" si="1"/>
        <v>12</v>
      </c>
      <c r="H9" s="23" t="s">
        <v>21</v>
      </c>
      <c r="I9" s="24" t="str">
        <f t="shared" si="2"/>
        <v>🔥 Critical Risk</v>
      </c>
      <c r="J9" s="25"/>
      <c r="K9" s="1"/>
    </row>
    <row r="10" spans="1:18" ht="15.75" customHeight="1" x14ac:dyDescent="0.15">
      <c r="A10" s="1"/>
      <c r="B10" s="26">
        <v>30</v>
      </c>
      <c r="C10" s="27">
        <v>51</v>
      </c>
      <c r="D10" s="27">
        <v>30</v>
      </c>
      <c r="E10" s="27">
        <v>40.5</v>
      </c>
      <c r="F10" s="28">
        <f t="shared" si="0"/>
        <v>0.7407407407407407</v>
      </c>
      <c r="G10" s="23">
        <f t="shared" si="1"/>
        <v>21</v>
      </c>
      <c r="H10" s="23" t="s">
        <v>22</v>
      </c>
      <c r="I10" s="24" t="str">
        <f t="shared" si="2"/>
        <v>🔥 Critical Risk</v>
      </c>
      <c r="J10" s="25"/>
      <c r="K10" s="1"/>
    </row>
    <row r="11" spans="1:18" ht="15.75" customHeight="1" x14ac:dyDescent="0.15">
      <c r="A11" s="1"/>
      <c r="B11" s="26">
        <v>88</v>
      </c>
      <c r="C11" s="27">
        <v>15</v>
      </c>
      <c r="D11" s="27">
        <v>14</v>
      </c>
      <c r="E11" s="27">
        <v>16.7</v>
      </c>
      <c r="F11" s="28">
        <f t="shared" si="0"/>
        <v>0.83832335329341323</v>
      </c>
      <c r="G11" s="23">
        <f t="shared" si="1"/>
        <v>1</v>
      </c>
      <c r="H11" s="23" t="s">
        <v>23</v>
      </c>
      <c r="I11" s="24" t="str">
        <f t="shared" si="2"/>
        <v>⚠️ Inefficient</v>
      </c>
      <c r="J11" s="25"/>
      <c r="K11" s="1"/>
    </row>
    <row r="12" spans="1:18" ht="15.75" customHeight="1" x14ac:dyDescent="0.15">
      <c r="A12" s="1"/>
      <c r="B12" s="26">
        <v>112</v>
      </c>
      <c r="C12" s="27">
        <v>17</v>
      </c>
      <c r="D12" s="27">
        <v>11</v>
      </c>
      <c r="E12" s="27">
        <v>10</v>
      </c>
      <c r="F12" s="28">
        <f t="shared" si="0"/>
        <v>1.1000000000000001</v>
      </c>
      <c r="G12" s="23">
        <f t="shared" si="1"/>
        <v>6</v>
      </c>
      <c r="H12" s="23" t="s">
        <v>24</v>
      </c>
      <c r="I12" s="24" t="str">
        <f t="shared" si="2"/>
        <v>🚨 Unreliable</v>
      </c>
      <c r="J12" s="25"/>
      <c r="K12" s="1"/>
    </row>
    <row r="13" spans="1:18" ht="15" customHeight="1" x14ac:dyDescent="0.15">
      <c r="A13" s="1"/>
      <c r="B13" s="29">
        <v>91</v>
      </c>
      <c r="C13" s="27">
        <v>22</v>
      </c>
      <c r="D13" s="27">
        <v>18</v>
      </c>
      <c r="E13" s="27">
        <v>16.2</v>
      </c>
      <c r="F13" s="28">
        <f t="shared" si="0"/>
        <v>1.1111111111111112</v>
      </c>
      <c r="G13" s="30">
        <f t="shared" si="1"/>
        <v>4</v>
      </c>
      <c r="H13" s="30"/>
      <c r="I13" s="24" t="str">
        <f t="shared" si="2"/>
        <v/>
      </c>
      <c r="J13" s="25"/>
      <c r="K13" s="1"/>
    </row>
    <row r="14" spans="1:18" ht="15" customHeight="1" x14ac:dyDescent="0.15">
      <c r="A14" s="1"/>
      <c r="B14" s="29">
        <v>82</v>
      </c>
      <c r="C14" s="27">
        <v>30</v>
      </c>
      <c r="D14" s="27">
        <v>20</v>
      </c>
      <c r="E14" s="27">
        <v>17.899999999999999</v>
      </c>
      <c r="F14" s="28">
        <f t="shared" si="0"/>
        <v>1.1173184357541901</v>
      </c>
      <c r="G14" s="30">
        <f t="shared" si="1"/>
        <v>10</v>
      </c>
      <c r="H14" s="30"/>
      <c r="I14" s="24" t="str">
        <f t="shared" si="2"/>
        <v>🚨 Unreliable</v>
      </c>
      <c r="J14" s="25"/>
      <c r="K14" s="1"/>
    </row>
    <row r="15" spans="1:18" ht="15" customHeight="1" x14ac:dyDescent="0.15">
      <c r="A15" s="1"/>
      <c r="B15" s="29">
        <v>41</v>
      </c>
      <c r="C15" s="27">
        <v>45</v>
      </c>
      <c r="D15" s="27">
        <v>43</v>
      </c>
      <c r="E15" s="27">
        <v>37.4</v>
      </c>
      <c r="F15" s="28">
        <f t="shared" si="0"/>
        <v>1.1497326203208558</v>
      </c>
      <c r="G15" s="30">
        <f t="shared" si="1"/>
        <v>2</v>
      </c>
      <c r="H15" s="30"/>
      <c r="I15" s="24" t="str">
        <f t="shared" si="2"/>
        <v/>
      </c>
      <c r="J15" s="25"/>
      <c r="K15" s="1"/>
    </row>
    <row r="16" spans="1:18" ht="15" customHeight="1" x14ac:dyDescent="0.15">
      <c r="A16" s="1"/>
      <c r="B16" s="29">
        <v>89</v>
      </c>
      <c r="C16" s="27">
        <v>46</v>
      </c>
      <c r="D16" s="27">
        <v>19</v>
      </c>
      <c r="E16" s="27">
        <v>16.399999999999999</v>
      </c>
      <c r="F16" s="28">
        <f t="shared" si="0"/>
        <v>1.1585365853658538</v>
      </c>
      <c r="G16" s="30">
        <f t="shared" si="1"/>
        <v>27</v>
      </c>
      <c r="H16" s="30"/>
      <c r="I16" s="24" t="str">
        <f t="shared" si="2"/>
        <v>🚨 Unreliable</v>
      </c>
      <c r="J16" s="25"/>
      <c r="K16" s="1"/>
    </row>
    <row r="17" spans="1:12" ht="15" customHeight="1" x14ac:dyDescent="0.15">
      <c r="A17" s="1"/>
      <c r="B17" s="29">
        <v>118</v>
      </c>
      <c r="C17" s="27">
        <v>17</v>
      </c>
      <c r="D17" s="27">
        <v>9</v>
      </c>
      <c r="E17" s="27">
        <v>7.4</v>
      </c>
      <c r="F17" s="28">
        <f t="shared" si="0"/>
        <v>1.2162162162162162</v>
      </c>
      <c r="G17" s="30">
        <f t="shared" si="1"/>
        <v>8</v>
      </c>
      <c r="H17" s="30"/>
      <c r="I17" s="24" t="str">
        <f t="shared" si="2"/>
        <v>🚨 Unreliable</v>
      </c>
      <c r="J17" s="25"/>
      <c r="K17" s="1"/>
    </row>
    <row r="18" spans="1:12" ht="15" customHeight="1" x14ac:dyDescent="0.15">
      <c r="A18" s="1"/>
      <c r="B18" s="29">
        <v>115</v>
      </c>
      <c r="C18" s="27">
        <v>16</v>
      </c>
      <c r="D18" s="27">
        <v>12</v>
      </c>
      <c r="E18" s="27">
        <v>9.8000000000000007</v>
      </c>
      <c r="F18" s="28">
        <f t="shared" si="0"/>
        <v>1.2244897959183672</v>
      </c>
      <c r="G18" s="30">
        <f t="shared" si="1"/>
        <v>4</v>
      </c>
      <c r="H18" s="30"/>
      <c r="I18" s="24" t="str">
        <f t="shared" si="2"/>
        <v/>
      </c>
      <c r="J18" s="25"/>
      <c r="K18" s="1"/>
    </row>
    <row r="19" spans="1:12" ht="15" customHeight="1" x14ac:dyDescent="0.15">
      <c r="A19" s="1"/>
      <c r="B19" s="29">
        <v>117</v>
      </c>
      <c r="C19" s="27">
        <v>11</v>
      </c>
      <c r="D19" s="27">
        <v>10</v>
      </c>
      <c r="E19" s="27">
        <v>7.5</v>
      </c>
      <c r="F19" s="28">
        <f t="shared" si="0"/>
        <v>1.3333333333333333</v>
      </c>
      <c r="G19" s="30">
        <f t="shared" si="1"/>
        <v>1</v>
      </c>
      <c r="H19" s="30"/>
      <c r="I19" s="24" t="str">
        <f t="shared" si="2"/>
        <v/>
      </c>
      <c r="J19" s="25"/>
      <c r="K19" s="1"/>
    </row>
    <row r="20" spans="1:12" ht="15" customHeight="1" x14ac:dyDescent="0.15">
      <c r="A20" s="1"/>
      <c r="B20" s="29">
        <v>100</v>
      </c>
      <c r="C20" s="27">
        <v>18</v>
      </c>
      <c r="D20" s="27">
        <v>18</v>
      </c>
      <c r="E20" s="27">
        <v>12.8</v>
      </c>
      <c r="F20" s="28">
        <f t="shared" si="0"/>
        <v>1.40625</v>
      </c>
      <c r="G20" s="30">
        <f t="shared" si="1"/>
        <v>0</v>
      </c>
      <c r="H20" s="30"/>
      <c r="I20" s="24" t="str">
        <f t="shared" si="2"/>
        <v/>
      </c>
      <c r="J20" s="25"/>
      <c r="K20" s="1"/>
    </row>
    <row r="21" spans="1:12" ht="15" customHeight="1" x14ac:dyDescent="0.15">
      <c r="A21" s="1"/>
      <c r="B21" s="29">
        <v>134</v>
      </c>
      <c r="C21" s="27">
        <v>21</v>
      </c>
      <c r="D21" s="27">
        <v>8</v>
      </c>
      <c r="E21" s="27">
        <v>5.6</v>
      </c>
      <c r="F21" s="28">
        <f t="shared" si="0"/>
        <v>1.4285714285714286</v>
      </c>
      <c r="G21" s="30">
        <f t="shared" si="1"/>
        <v>13</v>
      </c>
      <c r="H21" s="30"/>
      <c r="I21" s="24" t="str">
        <f t="shared" si="2"/>
        <v>🚨 Unreliable</v>
      </c>
      <c r="J21" s="25"/>
      <c r="K21" s="1"/>
    </row>
    <row r="22" spans="1:12" ht="15" customHeight="1" x14ac:dyDescent="0.15">
      <c r="A22" s="1"/>
      <c r="B22" s="29">
        <v>154</v>
      </c>
      <c r="C22" s="27">
        <v>3</v>
      </c>
      <c r="D22" s="27">
        <v>3</v>
      </c>
      <c r="E22" s="27">
        <v>2.1</v>
      </c>
      <c r="F22" s="28">
        <f t="shared" si="0"/>
        <v>1.4285714285714286</v>
      </c>
      <c r="G22" s="30">
        <f t="shared" si="1"/>
        <v>0</v>
      </c>
      <c r="H22" s="30"/>
      <c r="I22" s="24" t="str">
        <f t="shared" si="2"/>
        <v/>
      </c>
      <c r="J22" s="25"/>
      <c r="K22" s="1"/>
    </row>
    <row r="23" spans="1:12" ht="15.75" customHeight="1" x14ac:dyDescent="0.25">
      <c r="A23" s="1"/>
      <c r="B23" s="29">
        <v>49</v>
      </c>
      <c r="C23" s="27">
        <v>54</v>
      </c>
      <c r="D23" s="27">
        <v>52</v>
      </c>
      <c r="E23" s="27">
        <v>36.299999999999997</v>
      </c>
      <c r="F23" s="28">
        <f t="shared" si="0"/>
        <v>1.4325068870523416</v>
      </c>
      <c r="G23" s="30">
        <f t="shared" si="1"/>
        <v>2</v>
      </c>
      <c r="H23" s="30"/>
      <c r="I23" s="24" t="str">
        <f t="shared" si="2"/>
        <v/>
      </c>
      <c r="J23" s="25"/>
      <c r="K23" s="44" t="s">
        <v>25</v>
      </c>
      <c r="L23" s="45"/>
    </row>
    <row r="24" spans="1:12" ht="15.75" customHeight="1" x14ac:dyDescent="0.25">
      <c r="A24" s="1"/>
      <c r="B24" s="29">
        <v>52</v>
      </c>
      <c r="C24" s="27">
        <v>64</v>
      </c>
      <c r="D24" s="27">
        <v>51</v>
      </c>
      <c r="E24" s="27">
        <v>35.299999999999997</v>
      </c>
      <c r="F24" s="28">
        <f t="shared" si="0"/>
        <v>1.444759206798867</v>
      </c>
      <c r="G24" s="30">
        <f t="shared" si="1"/>
        <v>13</v>
      </c>
      <c r="H24" s="30"/>
      <c r="I24" s="24" t="str">
        <f t="shared" si="2"/>
        <v/>
      </c>
      <c r="J24" s="25"/>
      <c r="K24" s="31" t="s">
        <v>26</v>
      </c>
      <c r="L24" s="32">
        <f>COUNTA(B8:B165)</f>
        <v>158</v>
      </c>
    </row>
    <row r="25" spans="1:12" ht="15.75" customHeight="1" x14ac:dyDescent="0.25">
      <c r="A25" s="1"/>
      <c r="B25" s="29">
        <v>61</v>
      </c>
      <c r="C25" s="27">
        <v>54</v>
      </c>
      <c r="D25" s="27">
        <v>45</v>
      </c>
      <c r="E25" s="27">
        <v>31.1</v>
      </c>
      <c r="F25" s="28">
        <f t="shared" si="0"/>
        <v>1.4469453376205788</v>
      </c>
      <c r="G25" s="30">
        <f t="shared" si="1"/>
        <v>9</v>
      </c>
      <c r="H25" s="30"/>
      <c r="I25" s="24" t="str">
        <f t="shared" si="2"/>
        <v/>
      </c>
      <c r="J25" s="25"/>
      <c r="K25" s="31" t="s">
        <v>27</v>
      </c>
      <c r="L25" s="33">
        <f>AVERAGE(F8:F165)</f>
        <v>1.9985075029087018</v>
      </c>
    </row>
    <row r="26" spans="1:12" ht="15.75" customHeight="1" x14ac:dyDescent="0.25">
      <c r="A26" s="1"/>
      <c r="B26" s="29">
        <v>84</v>
      </c>
      <c r="C26" s="27">
        <v>30</v>
      </c>
      <c r="D26" s="27">
        <v>25</v>
      </c>
      <c r="E26" s="27">
        <v>16.899999999999999</v>
      </c>
      <c r="F26" s="28">
        <f t="shared" si="0"/>
        <v>1.4792899408284026</v>
      </c>
      <c r="G26" s="30">
        <f t="shared" si="1"/>
        <v>5</v>
      </c>
      <c r="H26" s="30"/>
      <c r="I26" s="24" t="str">
        <f t="shared" si="2"/>
        <v/>
      </c>
      <c r="J26" s="25"/>
      <c r="K26" s="31" t="s">
        <v>28</v>
      </c>
      <c r="L26" s="33">
        <f>SUM(G8:G165)</f>
        <v>1223</v>
      </c>
    </row>
    <row r="27" spans="1:12" ht="15.75" customHeight="1" x14ac:dyDescent="0.25">
      <c r="A27" s="1"/>
      <c r="B27" s="29">
        <v>37</v>
      </c>
      <c r="C27" s="27">
        <v>67</v>
      </c>
      <c r="D27" s="27">
        <v>56</v>
      </c>
      <c r="E27" s="27">
        <v>37.700000000000003</v>
      </c>
      <c r="F27" s="28">
        <f t="shared" si="0"/>
        <v>1.4854111405835542</v>
      </c>
      <c r="G27" s="30">
        <f t="shared" si="1"/>
        <v>11</v>
      </c>
      <c r="H27" s="30"/>
      <c r="I27" s="24" t="str">
        <f t="shared" si="2"/>
        <v/>
      </c>
      <c r="J27" s="25"/>
      <c r="K27" s="31" t="s">
        <v>29</v>
      </c>
      <c r="L27" s="34">
        <f>COUNTIF(F8:F165,"&lt;1.1")/L24</f>
        <v>1</v>
      </c>
    </row>
    <row r="28" spans="1:12" ht="15.75" customHeight="1" x14ac:dyDescent="0.25">
      <c r="A28" s="1"/>
      <c r="B28" s="29">
        <v>79</v>
      </c>
      <c r="C28" s="27">
        <v>55</v>
      </c>
      <c r="D28" s="27">
        <v>36</v>
      </c>
      <c r="E28" s="27">
        <v>24.1</v>
      </c>
      <c r="F28" s="28">
        <f t="shared" si="0"/>
        <v>1.4937759336099585</v>
      </c>
      <c r="G28" s="30">
        <f t="shared" si="1"/>
        <v>19</v>
      </c>
      <c r="H28" s="30"/>
      <c r="I28" s="24" t="str">
        <f t="shared" si="2"/>
        <v>🚨 Unreliable</v>
      </c>
      <c r="J28" s="25"/>
      <c r="K28" s="31" t="s">
        <v>30</v>
      </c>
      <c r="L28" s="32">
        <f>COUNTIF(I8:I165,"🔥 Critical Risk")</f>
        <v>2</v>
      </c>
    </row>
    <row r="29" spans="1:12" ht="15" customHeight="1" x14ac:dyDescent="0.15">
      <c r="A29" s="1"/>
      <c r="B29" s="29">
        <v>48</v>
      </c>
      <c r="C29" s="27">
        <v>59</v>
      </c>
      <c r="D29" s="27">
        <v>55</v>
      </c>
      <c r="E29" s="27">
        <v>36.6</v>
      </c>
      <c r="F29" s="28">
        <f t="shared" si="0"/>
        <v>1.5027322404371584</v>
      </c>
      <c r="G29" s="30">
        <f t="shared" si="1"/>
        <v>4</v>
      </c>
      <c r="H29" s="30"/>
      <c r="I29" s="24" t="str">
        <f t="shared" si="2"/>
        <v/>
      </c>
      <c r="J29" s="25"/>
      <c r="K29" s="1"/>
    </row>
    <row r="30" spans="1:12" ht="15" customHeight="1" x14ac:dyDescent="0.15">
      <c r="A30" s="1"/>
      <c r="B30" s="29">
        <v>113</v>
      </c>
      <c r="C30" s="27">
        <v>16</v>
      </c>
      <c r="D30" s="27">
        <v>15</v>
      </c>
      <c r="E30" s="27">
        <v>9.9</v>
      </c>
      <c r="F30" s="28">
        <f t="shared" si="0"/>
        <v>1.5151515151515151</v>
      </c>
      <c r="G30" s="30">
        <f t="shared" si="1"/>
        <v>1</v>
      </c>
      <c r="H30" s="30"/>
      <c r="I30" s="24" t="str">
        <f t="shared" si="2"/>
        <v/>
      </c>
      <c r="J30" s="25"/>
      <c r="K30" s="1"/>
    </row>
    <row r="31" spans="1:12" ht="15" customHeight="1" x14ac:dyDescent="0.15">
      <c r="A31" s="1"/>
      <c r="B31" s="29">
        <v>39</v>
      </c>
      <c r="C31" s="27">
        <v>102</v>
      </c>
      <c r="D31" s="27">
        <v>57</v>
      </c>
      <c r="E31" s="27">
        <v>37.5</v>
      </c>
      <c r="F31" s="28">
        <f t="shared" si="0"/>
        <v>1.52</v>
      </c>
      <c r="G31" s="30">
        <f t="shared" si="1"/>
        <v>45</v>
      </c>
      <c r="H31" s="30"/>
      <c r="I31" s="24" t="str">
        <f t="shared" si="2"/>
        <v>🚨 Unreliable</v>
      </c>
      <c r="J31" s="25"/>
      <c r="K31" s="1"/>
    </row>
    <row r="32" spans="1:12" ht="15" customHeight="1" x14ac:dyDescent="0.15">
      <c r="A32" s="1"/>
      <c r="B32" s="29">
        <v>114</v>
      </c>
      <c r="C32" s="27">
        <v>16</v>
      </c>
      <c r="D32" s="27">
        <v>15</v>
      </c>
      <c r="E32" s="27">
        <v>9.8000000000000007</v>
      </c>
      <c r="F32" s="28">
        <f t="shared" si="0"/>
        <v>1.5306122448979591</v>
      </c>
      <c r="G32" s="30">
        <f t="shared" si="1"/>
        <v>1</v>
      </c>
      <c r="H32" s="30"/>
      <c r="I32" s="24" t="str">
        <f t="shared" si="2"/>
        <v/>
      </c>
      <c r="J32" s="25"/>
      <c r="K32" s="1"/>
    </row>
    <row r="33" spans="1:11" ht="15" customHeight="1" x14ac:dyDescent="0.15">
      <c r="A33" s="1"/>
      <c r="B33" s="29">
        <v>141</v>
      </c>
      <c r="C33" s="27">
        <v>7</v>
      </c>
      <c r="D33" s="27">
        <v>7</v>
      </c>
      <c r="E33" s="27">
        <v>4.5</v>
      </c>
      <c r="F33" s="28">
        <f t="shared" si="0"/>
        <v>1.5555555555555556</v>
      </c>
      <c r="G33" s="30">
        <f t="shared" si="1"/>
        <v>0</v>
      </c>
      <c r="H33" s="30"/>
      <c r="I33" s="24" t="str">
        <f t="shared" si="2"/>
        <v/>
      </c>
      <c r="J33" s="25"/>
      <c r="K33" s="1"/>
    </row>
    <row r="34" spans="1:11" ht="15" customHeight="1" x14ac:dyDescent="0.15">
      <c r="A34" s="1"/>
      <c r="B34" s="29">
        <v>64</v>
      </c>
      <c r="C34" s="27">
        <v>48</v>
      </c>
      <c r="D34" s="27">
        <v>47</v>
      </c>
      <c r="E34" s="27">
        <v>30</v>
      </c>
      <c r="F34" s="28">
        <f t="shared" si="0"/>
        <v>1.5666666666666667</v>
      </c>
      <c r="G34" s="30">
        <f t="shared" si="1"/>
        <v>1</v>
      </c>
      <c r="H34" s="30"/>
      <c r="I34" s="24" t="str">
        <f t="shared" si="2"/>
        <v/>
      </c>
      <c r="J34" s="25"/>
      <c r="K34" s="1"/>
    </row>
    <row r="35" spans="1:11" ht="15" customHeight="1" x14ac:dyDescent="0.15">
      <c r="A35" s="1"/>
      <c r="B35" s="29">
        <v>98</v>
      </c>
      <c r="C35" s="27">
        <v>23</v>
      </c>
      <c r="D35" s="27">
        <v>21</v>
      </c>
      <c r="E35" s="27">
        <v>13.4</v>
      </c>
      <c r="F35" s="28">
        <f t="shared" si="0"/>
        <v>1.5671641791044775</v>
      </c>
      <c r="G35" s="30">
        <f t="shared" si="1"/>
        <v>2</v>
      </c>
      <c r="H35" s="30"/>
      <c r="I35" s="24" t="str">
        <f t="shared" si="2"/>
        <v/>
      </c>
      <c r="J35" s="25"/>
      <c r="K35" s="1"/>
    </row>
    <row r="36" spans="1:11" ht="15" customHeight="1" x14ac:dyDescent="0.15">
      <c r="A36" s="1"/>
      <c r="B36" s="29">
        <v>126</v>
      </c>
      <c r="C36" s="27">
        <v>12</v>
      </c>
      <c r="D36" s="27">
        <v>11</v>
      </c>
      <c r="E36" s="27">
        <v>7</v>
      </c>
      <c r="F36" s="28">
        <f t="shared" si="0"/>
        <v>1.5714285714285714</v>
      </c>
      <c r="G36" s="30">
        <f t="shared" si="1"/>
        <v>1</v>
      </c>
      <c r="H36" s="30"/>
      <c r="I36" s="24" t="str">
        <f t="shared" si="2"/>
        <v/>
      </c>
      <c r="J36" s="25"/>
      <c r="K36" s="1"/>
    </row>
    <row r="37" spans="1:11" ht="15" customHeight="1" x14ac:dyDescent="0.15">
      <c r="A37" s="1"/>
      <c r="B37" s="29">
        <v>76</v>
      </c>
      <c r="C37" s="27">
        <v>40</v>
      </c>
      <c r="D37" s="27">
        <v>39</v>
      </c>
      <c r="E37" s="27">
        <v>24.6</v>
      </c>
      <c r="F37" s="28">
        <f t="shared" si="0"/>
        <v>1.5853658536585364</v>
      </c>
      <c r="G37" s="30">
        <f t="shared" si="1"/>
        <v>1</v>
      </c>
      <c r="H37" s="30"/>
      <c r="I37" s="24" t="str">
        <f t="shared" si="2"/>
        <v/>
      </c>
      <c r="J37" s="25"/>
      <c r="K37" s="1"/>
    </row>
    <row r="38" spans="1:11" ht="15" customHeight="1" x14ac:dyDescent="0.15">
      <c r="A38" s="1"/>
      <c r="B38" s="29">
        <v>93</v>
      </c>
      <c r="C38" s="27">
        <v>29</v>
      </c>
      <c r="D38" s="27">
        <v>22</v>
      </c>
      <c r="E38" s="27">
        <v>13.8</v>
      </c>
      <c r="F38" s="28">
        <f t="shared" si="0"/>
        <v>1.5942028985507246</v>
      </c>
      <c r="G38" s="30">
        <f t="shared" si="1"/>
        <v>7</v>
      </c>
      <c r="H38" s="30"/>
      <c r="I38" s="24" t="str">
        <f t="shared" si="2"/>
        <v/>
      </c>
      <c r="J38" s="25"/>
      <c r="K38" s="1"/>
    </row>
    <row r="39" spans="1:11" ht="15" customHeight="1" x14ac:dyDescent="0.15">
      <c r="A39" s="1"/>
      <c r="B39" s="29">
        <v>65</v>
      </c>
      <c r="C39" s="27">
        <v>60</v>
      </c>
      <c r="D39" s="27">
        <v>48</v>
      </c>
      <c r="E39" s="27">
        <v>29.9</v>
      </c>
      <c r="F39" s="28">
        <f t="shared" si="0"/>
        <v>1.6053511705685619</v>
      </c>
      <c r="G39" s="30">
        <f t="shared" si="1"/>
        <v>12</v>
      </c>
      <c r="H39" s="30"/>
      <c r="I39" s="24" t="str">
        <f t="shared" si="2"/>
        <v/>
      </c>
      <c r="J39" s="25"/>
      <c r="K39" s="1"/>
    </row>
    <row r="40" spans="1:11" ht="15" customHeight="1" x14ac:dyDescent="0.15">
      <c r="A40" s="1"/>
      <c r="B40" s="29">
        <v>73</v>
      </c>
      <c r="C40" s="27">
        <v>45</v>
      </c>
      <c r="D40" s="27">
        <v>40</v>
      </c>
      <c r="E40" s="27">
        <v>24.9</v>
      </c>
      <c r="F40" s="28">
        <f t="shared" si="0"/>
        <v>1.606425702811245</v>
      </c>
      <c r="G40" s="30">
        <f t="shared" si="1"/>
        <v>5</v>
      </c>
      <c r="H40" s="30"/>
      <c r="I40" s="24" t="str">
        <f t="shared" si="2"/>
        <v/>
      </c>
      <c r="J40" s="25"/>
      <c r="K40" s="1"/>
    </row>
    <row r="41" spans="1:11" ht="15" customHeight="1" x14ac:dyDescent="0.15">
      <c r="A41" s="1"/>
      <c r="B41" s="29">
        <v>111</v>
      </c>
      <c r="C41" s="27">
        <v>23</v>
      </c>
      <c r="D41" s="27">
        <v>18</v>
      </c>
      <c r="E41" s="27">
        <v>11.2</v>
      </c>
      <c r="F41" s="28">
        <f t="shared" si="0"/>
        <v>1.6071428571428572</v>
      </c>
      <c r="G41" s="30">
        <f t="shared" si="1"/>
        <v>5</v>
      </c>
      <c r="H41" s="30"/>
      <c r="I41" s="24" t="str">
        <f t="shared" si="2"/>
        <v/>
      </c>
      <c r="J41" s="25"/>
      <c r="K41" s="1"/>
    </row>
    <row r="42" spans="1:11" ht="15" customHeight="1" x14ac:dyDescent="0.15">
      <c r="A42" s="1"/>
      <c r="B42" s="29">
        <v>60</v>
      </c>
      <c r="C42" s="27">
        <v>52</v>
      </c>
      <c r="D42" s="27">
        <v>50</v>
      </c>
      <c r="E42" s="27">
        <v>31.1</v>
      </c>
      <c r="F42" s="28">
        <f t="shared" si="0"/>
        <v>1.607717041800643</v>
      </c>
      <c r="G42" s="30">
        <f t="shared" si="1"/>
        <v>2</v>
      </c>
      <c r="H42" s="30"/>
      <c r="I42" s="24" t="str">
        <f t="shared" si="2"/>
        <v/>
      </c>
      <c r="J42" s="25"/>
      <c r="K42" s="1"/>
    </row>
    <row r="43" spans="1:11" ht="15" customHeight="1" x14ac:dyDescent="0.15">
      <c r="A43" s="1"/>
      <c r="B43" s="29">
        <v>20</v>
      </c>
      <c r="C43" s="27">
        <v>80</v>
      </c>
      <c r="D43" s="27">
        <v>73</v>
      </c>
      <c r="E43" s="27">
        <v>45</v>
      </c>
      <c r="F43" s="28">
        <f t="shared" si="0"/>
        <v>1.6222222222222222</v>
      </c>
      <c r="G43" s="30">
        <f t="shared" si="1"/>
        <v>7</v>
      </c>
      <c r="H43" s="30"/>
      <c r="I43" s="24" t="str">
        <f t="shared" si="2"/>
        <v/>
      </c>
      <c r="J43" s="25"/>
      <c r="K43" s="1"/>
    </row>
    <row r="44" spans="1:11" ht="15" customHeight="1" x14ac:dyDescent="0.15">
      <c r="A44" s="1"/>
      <c r="B44" s="29">
        <v>13</v>
      </c>
      <c r="C44" s="27">
        <v>87</v>
      </c>
      <c r="D44" s="27">
        <v>76</v>
      </c>
      <c r="E44" s="27">
        <v>46.2</v>
      </c>
      <c r="F44" s="28">
        <f t="shared" si="0"/>
        <v>1.6450216450216448</v>
      </c>
      <c r="G44" s="30">
        <f t="shared" si="1"/>
        <v>11</v>
      </c>
      <c r="H44" s="30"/>
      <c r="I44" s="24" t="str">
        <f t="shared" si="2"/>
        <v/>
      </c>
      <c r="J44" s="25"/>
      <c r="K44" s="1"/>
    </row>
    <row r="45" spans="1:11" ht="15" customHeight="1" x14ac:dyDescent="0.15">
      <c r="A45" s="1"/>
      <c r="B45" s="29">
        <v>94</v>
      </c>
      <c r="C45" s="27">
        <v>23</v>
      </c>
      <c r="D45" s="27">
        <v>23</v>
      </c>
      <c r="E45" s="27">
        <v>13.8</v>
      </c>
      <c r="F45" s="28">
        <f t="shared" si="0"/>
        <v>1.6666666666666665</v>
      </c>
      <c r="G45" s="30">
        <f t="shared" si="1"/>
        <v>0</v>
      </c>
      <c r="H45" s="30"/>
      <c r="I45" s="24" t="str">
        <f t="shared" si="2"/>
        <v/>
      </c>
      <c r="J45" s="25"/>
      <c r="K45" s="1"/>
    </row>
    <row r="46" spans="1:11" ht="15" customHeight="1" x14ac:dyDescent="0.15">
      <c r="A46" s="1"/>
      <c r="B46" s="29">
        <v>80</v>
      </c>
      <c r="C46" s="27">
        <v>37</v>
      </c>
      <c r="D46" s="27">
        <v>31</v>
      </c>
      <c r="E46" s="27">
        <v>18.100000000000001</v>
      </c>
      <c r="F46" s="28">
        <f t="shared" si="0"/>
        <v>1.7127071823204418</v>
      </c>
      <c r="G46" s="30">
        <f t="shared" si="1"/>
        <v>6</v>
      </c>
      <c r="H46" s="30"/>
      <c r="I46" s="24" t="str">
        <f t="shared" si="2"/>
        <v/>
      </c>
      <c r="J46" s="25"/>
      <c r="K46" s="1"/>
    </row>
    <row r="47" spans="1:11" ht="15" customHeight="1" x14ac:dyDescent="0.15">
      <c r="A47" s="1"/>
      <c r="B47" s="29">
        <v>22</v>
      </c>
      <c r="C47" s="27">
        <v>79</v>
      </c>
      <c r="D47" s="27">
        <v>77</v>
      </c>
      <c r="E47" s="27">
        <v>44.8</v>
      </c>
      <c r="F47" s="28">
        <f t="shared" si="0"/>
        <v>1.71875</v>
      </c>
      <c r="G47" s="30">
        <f t="shared" si="1"/>
        <v>2</v>
      </c>
      <c r="H47" s="30"/>
      <c r="I47" s="24" t="str">
        <f t="shared" si="2"/>
        <v/>
      </c>
      <c r="J47" s="25"/>
      <c r="K47" s="1"/>
    </row>
    <row r="48" spans="1:11" ht="15" customHeight="1" x14ac:dyDescent="0.15">
      <c r="A48" s="1"/>
      <c r="B48" s="29">
        <v>95</v>
      </c>
      <c r="C48" s="27">
        <v>27</v>
      </c>
      <c r="D48" s="27">
        <v>24</v>
      </c>
      <c r="E48" s="27">
        <v>13.8</v>
      </c>
      <c r="F48" s="28">
        <f t="shared" si="0"/>
        <v>1.7391304347826086</v>
      </c>
      <c r="G48" s="30">
        <f t="shared" si="1"/>
        <v>3</v>
      </c>
      <c r="H48" s="30"/>
      <c r="I48" s="24" t="str">
        <f t="shared" si="2"/>
        <v/>
      </c>
      <c r="J48" s="25"/>
      <c r="K48" s="1"/>
    </row>
    <row r="49" spans="1:11" ht="15" customHeight="1" x14ac:dyDescent="0.15">
      <c r="A49" s="1"/>
      <c r="B49" s="29">
        <v>138</v>
      </c>
      <c r="C49" s="27">
        <v>18</v>
      </c>
      <c r="D49" s="27">
        <v>8</v>
      </c>
      <c r="E49" s="27">
        <v>4.5999999999999996</v>
      </c>
      <c r="F49" s="28">
        <f t="shared" si="0"/>
        <v>1.7391304347826089</v>
      </c>
      <c r="G49" s="30">
        <f t="shared" si="1"/>
        <v>10</v>
      </c>
      <c r="H49" s="30"/>
      <c r="I49" s="24" t="str">
        <f t="shared" si="2"/>
        <v>🚨 Unreliable</v>
      </c>
      <c r="J49" s="25"/>
      <c r="K49" s="1"/>
    </row>
    <row r="50" spans="1:11" ht="15" customHeight="1" x14ac:dyDescent="0.15">
      <c r="A50" s="1"/>
      <c r="B50" s="29">
        <v>66</v>
      </c>
      <c r="C50" s="27">
        <v>52</v>
      </c>
      <c r="D50" s="27">
        <v>46</v>
      </c>
      <c r="E50" s="27">
        <v>26.3</v>
      </c>
      <c r="F50" s="28">
        <f t="shared" si="0"/>
        <v>1.7490494296577945</v>
      </c>
      <c r="G50" s="30">
        <f t="shared" si="1"/>
        <v>6</v>
      </c>
      <c r="H50" s="30"/>
      <c r="I50" s="24" t="str">
        <f t="shared" si="2"/>
        <v/>
      </c>
      <c r="J50" s="25"/>
      <c r="K50" s="1"/>
    </row>
    <row r="51" spans="1:11" ht="15" customHeight="1" x14ac:dyDescent="0.15">
      <c r="A51" s="1"/>
      <c r="B51" s="29">
        <v>103</v>
      </c>
      <c r="C51" s="27">
        <v>27</v>
      </c>
      <c r="D51" s="27">
        <v>21</v>
      </c>
      <c r="E51" s="27">
        <v>12</v>
      </c>
      <c r="F51" s="28">
        <f t="shared" si="0"/>
        <v>1.75</v>
      </c>
      <c r="G51" s="30">
        <f t="shared" si="1"/>
        <v>6</v>
      </c>
      <c r="H51" s="30"/>
      <c r="I51" s="24" t="str">
        <f t="shared" si="2"/>
        <v/>
      </c>
      <c r="J51" s="25"/>
      <c r="K51" s="1"/>
    </row>
    <row r="52" spans="1:11" ht="15.75" customHeight="1" x14ac:dyDescent="0.15">
      <c r="A52" s="1"/>
      <c r="B52" s="29">
        <v>28</v>
      </c>
      <c r="C52" s="27">
        <v>97</v>
      </c>
      <c r="D52" s="27">
        <v>73</v>
      </c>
      <c r="E52" s="27">
        <v>41.7</v>
      </c>
      <c r="F52" s="28">
        <f t="shared" si="0"/>
        <v>1.7505995203836928</v>
      </c>
      <c r="G52" s="30">
        <f t="shared" si="1"/>
        <v>24</v>
      </c>
      <c r="H52" s="30"/>
      <c r="I52" s="24" t="str">
        <f t="shared" si="2"/>
        <v/>
      </c>
      <c r="J52" s="25"/>
      <c r="K52" s="1"/>
    </row>
    <row r="53" spans="1:11" ht="15.75" customHeight="1" x14ac:dyDescent="0.15">
      <c r="A53" s="1"/>
      <c r="B53" s="29">
        <v>38</v>
      </c>
      <c r="C53" s="27">
        <v>82</v>
      </c>
      <c r="D53" s="27">
        <v>67</v>
      </c>
      <c r="E53" s="27">
        <v>37.700000000000003</v>
      </c>
      <c r="F53" s="28">
        <f t="shared" si="0"/>
        <v>1.7771883289124668</v>
      </c>
      <c r="G53" s="30">
        <f t="shared" si="1"/>
        <v>15</v>
      </c>
      <c r="H53" s="30"/>
      <c r="I53" s="24" t="str">
        <f t="shared" si="2"/>
        <v/>
      </c>
      <c r="J53" s="25"/>
      <c r="K53" s="1"/>
    </row>
    <row r="54" spans="1:11" ht="15.75" customHeight="1" x14ac:dyDescent="0.15">
      <c r="A54" s="1"/>
      <c r="B54" s="29">
        <v>1</v>
      </c>
      <c r="C54" s="27">
        <v>150</v>
      </c>
      <c r="D54" s="27">
        <v>142</v>
      </c>
      <c r="E54" s="27">
        <v>79.7</v>
      </c>
      <c r="F54" s="28">
        <f t="shared" si="0"/>
        <v>1.78168130489335</v>
      </c>
      <c r="G54" s="30">
        <f t="shared" si="1"/>
        <v>8</v>
      </c>
      <c r="H54" s="30"/>
      <c r="I54" s="24" t="str">
        <f t="shared" si="2"/>
        <v/>
      </c>
      <c r="J54" s="25"/>
      <c r="K54" s="1"/>
    </row>
    <row r="55" spans="1:11" ht="15.75" customHeight="1" x14ac:dyDescent="0.15">
      <c r="A55" s="1"/>
      <c r="B55" s="29">
        <v>130</v>
      </c>
      <c r="C55" s="27">
        <v>11</v>
      </c>
      <c r="D55" s="27">
        <v>11</v>
      </c>
      <c r="E55" s="27">
        <v>6.1</v>
      </c>
      <c r="F55" s="28">
        <f t="shared" si="0"/>
        <v>1.8032786885245902</v>
      </c>
      <c r="G55" s="30">
        <f t="shared" si="1"/>
        <v>0</v>
      </c>
      <c r="H55" s="30"/>
      <c r="I55" s="24" t="str">
        <f t="shared" si="2"/>
        <v/>
      </c>
      <c r="J55" s="25"/>
      <c r="K55" s="1"/>
    </row>
    <row r="56" spans="1:11" ht="15.75" customHeight="1" x14ac:dyDescent="0.15">
      <c r="A56" s="1"/>
      <c r="B56" s="29">
        <v>31</v>
      </c>
      <c r="C56" s="27">
        <v>77</v>
      </c>
      <c r="D56" s="27">
        <v>73</v>
      </c>
      <c r="E56" s="27">
        <v>40.4</v>
      </c>
      <c r="F56" s="28">
        <f t="shared" si="0"/>
        <v>1.806930693069307</v>
      </c>
      <c r="G56" s="30">
        <f t="shared" si="1"/>
        <v>4</v>
      </c>
      <c r="H56" s="30"/>
      <c r="I56" s="24" t="str">
        <f t="shared" si="2"/>
        <v/>
      </c>
      <c r="J56" s="25"/>
      <c r="K56" s="1"/>
    </row>
    <row r="57" spans="1:11" ht="15.75" customHeight="1" x14ac:dyDescent="0.15">
      <c r="A57" s="1"/>
      <c r="B57" s="29">
        <v>116</v>
      </c>
      <c r="C57" s="27">
        <v>28</v>
      </c>
      <c r="D57" s="27">
        <v>14</v>
      </c>
      <c r="E57" s="27">
        <v>7.7</v>
      </c>
      <c r="F57" s="28">
        <f t="shared" si="0"/>
        <v>1.8181818181818181</v>
      </c>
      <c r="G57" s="30">
        <f t="shared" si="1"/>
        <v>14</v>
      </c>
      <c r="H57" s="30"/>
      <c r="I57" s="24" t="str">
        <f t="shared" si="2"/>
        <v>🚨 Unreliable</v>
      </c>
      <c r="J57" s="25"/>
      <c r="K57" s="1"/>
    </row>
    <row r="58" spans="1:11" ht="15.75" customHeight="1" x14ac:dyDescent="0.15">
      <c r="A58" s="1"/>
      <c r="B58" s="29">
        <v>96</v>
      </c>
      <c r="C58" s="27">
        <v>31</v>
      </c>
      <c r="D58" s="27">
        <v>25</v>
      </c>
      <c r="E58" s="27">
        <v>13.7</v>
      </c>
      <c r="F58" s="28">
        <f t="shared" si="0"/>
        <v>1.8248175182481752</v>
      </c>
      <c r="G58" s="30">
        <f t="shared" si="1"/>
        <v>6</v>
      </c>
      <c r="H58" s="30"/>
      <c r="I58" s="24" t="str">
        <f t="shared" si="2"/>
        <v/>
      </c>
      <c r="J58" s="25"/>
      <c r="K58" s="1"/>
    </row>
    <row r="59" spans="1:11" ht="15.75" customHeight="1" x14ac:dyDescent="0.15">
      <c r="A59" s="1"/>
      <c r="B59" s="29">
        <v>107</v>
      </c>
      <c r="C59" s="27">
        <v>21</v>
      </c>
      <c r="D59" s="27">
        <v>21</v>
      </c>
      <c r="E59" s="27">
        <v>11.5</v>
      </c>
      <c r="F59" s="28">
        <f t="shared" si="0"/>
        <v>1.826086956521739</v>
      </c>
      <c r="G59" s="30">
        <f t="shared" si="1"/>
        <v>0</v>
      </c>
      <c r="H59" s="30"/>
      <c r="I59" s="24" t="str">
        <f t="shared" si="2"/>
        <v/>
      </c>
      <c r="J59" s="25"/>
      <c r="K59" s="1"/>
    </row>
    <row r="60" spans="1:11" ht="15.75" customHeight="1" x14ac:dyDescent="0.15">
      <c r="A60" s="1"/>
      <c r="B60" s="29">
        <v>19</v>
      </c>
      <c r="C60" s="27">
        <v>113</v>
      </c>
      <c r="D60" s="27">
        <v>83</v>
      </c>
      <c r="E60" s="27">
        <v>45.3</v>
      </c>
      <c r="F60" s="28">
        <f t="shared" si="0"/>
        <v>1.8322295805739515</v>
      </c>
      <c r="G60" s="30">
        <f t="shared" si="1"/>
        <v>30</v>
      </c>
      <c r="H60" s="30"/>
      <c r="I60" s="24" t="str">
        <f t="shared" si="2"/>
        <v/>
      </c>
      <c r="J60" s="25"/>
      <c r="K60" s="1"/>
    </row>
    <row r="61" spans="1:11" ht="15.75" customHeight="1" x14ac:dyDescent="0.15">
      <c r="A61" s="1"/>
      <c r="B61" s="29">
        <v>77</v>
      </c>
      <c r="C61" s="27">
        <v>48</v>
      </c>
      <c r="D61" s="27">
        <v>45</v>
      </c>
      <c r="E61" s="27">
        <v>24.5</v>
      </c>
      <c r="F61" s="28">
        <f t="shared" si="0"/>
        <v>1.8367346938775511</v>
      </c>
      <c r="G61" s="30">
        <f t="shared" si="1"/>
        <v>3</v>
      </c>
      <c r="H61" s="30"/>
      <c r="I61" s="24" t="str">
        <f t="shared" si="2"/>
        <v/>
      </c>
      <c r="J61" s="25"/>
      <c r="K61" s="1"/>
    </row>
    <row r="62" spans="1:11" ht="15.75" customHeight="1" x14ac:dyDescent="0.15">
      <c r="A62" s="1"/>
      <c r="B62" s="29">
        <v>56</v>
      </c>
      <c r="C62" s="27">
        <v>75</v>
      </c>
      <c r="D62" s="27">
        <v>62</v>
      </c>
      <c r="E62" s="27">
        <v>33.6</v>
      </c>
      <c r="F62" s="28">
        <f t="shared" si="0"/>
        <v>1.8452380952380951</v>
      </c>
      <c r="G62" s="30">
        <f t="shared" si="1"/>
        <v>13</v>
      </c>
      <c r="H62" s="30"/>
      <c r="I62" s="24" t="str">
        <f t="shared" si="2"/>
        <v/>
      </c>
      <c r="J62" s="25"/>
      <c r="K62" s="1"/>
    </row>
    <row r="63" spans="1:11" ht="15.75" customHeight="1" x14ac:dyDescent="0.15">
      <c r="A63" s="1"/>
      <c r="B63" s="29">
        <v>23</v>
      </c>
      <c r="C63" s="27">
        <v>83</v>
      </c>
      <c r="D63" s="27">
        <v>81</v>
      </c>
      <c r="E63" s="27">
        <v>43.8</v>
      </c>
      <c r="F63" s="28">
        <f t="shared" si="0"/>
        <v>1.8493150684931507</v>
      </c>
      <c r="G63" s="30">
        <f t="shared" si="1"/>
        <v>2</v>
      </c>
      <c r="H63" s="30"/>
      <c r="I63" s="24" t="str">
        <f t="shared" si="2"/>
        <v/>
      </c>
      <c r="J63" s="25"/>
      <c r="K63" s="1"/>
    </row>
    <row r="64" spans="1:11" ht="15.75" customHeight="1" x14ac:dyDescent="0.15">
      <c r="A64" s="1"/>
      <c r="B64" s="29">
        <v>142</v>
      </c>
      <c r="C64" s="27">
        <v>9</v>
      </c>
      <c r="D64" s="27">
        <v>8</v>
      </c>
      <c r="E64" s="27">
        <v>4.3</v>
      </c>
      <c r="F64" s="28">
        <f t="shared" si="0"/>
        <v>1.8604651162790697</v>
      </c>
      <c r="G64" s="30">
        <f t="shared" si="1"/>
        <v>1</v>
      </c>
      <c r="H64" s="30"/>
      <c r="I64" s="24" t="str">
        <f t="shared" si="2"/>
        <v/>
      </c>
      <c r="J64" s="25"/>
      <c r="K64" s="1"/>
    </row>
    <row r="65" spans="1:11" ht="15.75" customHeight="1" x14ac:dyDescent="0.15">
      <c r="A65" s="1"/>
      <c r="B65" s="29">
        <v>51</v>
      </c>
      <c r="C65" s="27">
        <v>82</v>
      </c>
      <c r="D65" s="27">
        <v>67</v>
      </c>
      <c r="E65" s="27">
        <v>36</v>
      </c>
      <c r="F65" s="28">
        <f t="shared" si="0"/>
        <v>1.8611111111111112</v>
      </c>
      <c r="G65" s="30">
        <f t="shared" si="1"/>
        <v>15</v>
      </c>
      <c r="H65" s="30"/>
      <c r="I65" s="24" t="str">
        <f t="shared" si="2"/>
        <v/>
      </c>
      <c r="J65" s="25"/>
      <c r="K65" s="1"/>
    </row>
    <row r="66" spans="1:11" ht="15.75" customHeight="1" x14ac:dyDescent="0.15">
      <c r="A66" s="1"/>
      <c r="B66" s="29">
        <v>92</v>
      </c>
      <c r="C66" s="27">
        <v>32</v>
      </c>
      <c r="D66" s="27">
        <v>30</v>
      </c>
      <c r="E66" s="27">
        <v>16.100000000000001</v>
      </c>
      <c r="F66" s="28">
        <f t="shared" si="0"/>
        <v>1.8633540372670805</v>
      </c>
      <c r="G66" s="30">
        <f t="shared" si="1"/>
        <v>2</v>
      </c>
      <c r="H66" s="30"/>
      <c r="I66" s="24" t="str">
        <f t="shared" si="2"/>
        <v/>
      </c>
      <c r="J66" s="25"/>
      <c r="K66" s="1"/>
    </row>
    <row r="67" spans="1:11" ht="15.75" customHeight="1" x14ac:dyDescent="0.15">
      <c r="A67" s="1"/>
      <c r="B67" s="29">
        <v>11</v>
      </c>
      <c r="C67" s="27">
        <v>142</v>
      </c>
      <c r="D67" s="27">
        <v>115</v>
      </c>
      <c r="E67" s="27">
        <v>61.6</v>
      </c>
      <c r="F67" s="28">
        <f t="shared" si="0"/>
        <v>1.8668831168831168</v>
      </c>
      <c r="G67" s="30">
        <f t="shared" si="1"/>
        <v>27</v>
      </c>
      <c r="H67" s="30"/>
      <c r="I67" s="24" t="str">
        <f t="shared" si="2"/>
        <v/>
      </c>
      <c r="J67" s="25"/>
      <c r="K67" s="1"/>
    </row>
    <row r="68" spans="1:11" ht="15.75" customHeight="1" x14ac:dyDescent="0.15">
      <c r="A68" s="1"/>
      <c r="B68" s="29">
        <v>71</v>
      </c>
      <c r="C68" s="27">
        <v>49</v>
      </c>
      <c r="D68" s="27">
        <v>47</v>
      </c>
      <c r="E68" s="27">
        <v>25.1</v>
      </c>
      <c r="F68" s="28">
        <f t="shared" si="0"/>
        <v>1.8725099601593624</v>
      </c>
      <c r="G68" s="30">
        <f t="shared" si="1"/>
        <v>2</v>
      </c>
      <c r="H68" s="30"/>
      <c r="I68" s="24" t="str">
        <f t="shared" si="2"/>
        <v/>
      </c>
      <c r="J68" s="25"/>
      <c r="K68" s="1"/>
    </row>
    <row r="69" spans="1:11" ht="15.75" customHeight="1" x14ac:dyDescent="0.15">
      <c r="A69" s="1"/>
      <c r="B69" s="29">
        <v>59</v>
      </c>
      <c r="C69" s="27">
        <v>64</v>
      </c>
      <c r="D69" s="27">
        <v>62</v>
      </c>
      <c r="E69" s="27">
        <v>33</v>
      </c>
      <c r="F69" s="28">
        <f t="shared" si="0"/>
        <v>1.8787878787878789</v>
      </c>
      <c r="G69" s="30">
        <f t="shared" si="1"/>
        <v>2</v>
      </c>
      <c r="H69" s="30"/>
      <c r="I69" s="24" t="str">
        <f t="shared" si="2"/>
        <v/>
      </c>
      <c r="J69" s="25"/>
      <c r="K69" s="1"/>
    </row>
    <row r="70" spans="1:11" ht="15.75" customHeight="1" x14ac:dyDescent="0.15">
      <c r="A70" s="1"/>
      <c r="B70" s="29">
        <v>69</v>
      </c>
      <c r="C70" s="27">
        <v>51</v>
      </c>
      <c r="D70" s="27">
        <v>48</v>
      </c>
      <c r="E70" s="27">
        <v>25.5</v>
      </c>
      <c r="F70" s="28">
        <f t="shared" si="0"/>
        <v>1.8823529411764706</v>
      </c>
      <c r="G70" s="30">
        <f t="shared" si="1"/>
        <v>3</v>
      </c>
      <c r="H70" s="30"/>
      <c r="I70" s="24" t="str">
        <f t="shared" si="2"/>
        <v/>
      </c>
      <c r="J70" s="25"/>
      <c r="K70" s="1"/>
    </row>
    <row r="71" spans="1:11" ht="15.75" customHeight="1" x14ac:dyDescent="0.15">
      <c r="A71" s="1"/>
      <c r="B71" s="29">
        <v>12</v>
      </c>
      <c r="C71" s="27">
        <v>101</v>
      </c>
      <c r="D71" s="27">
        <v>88</v>
      </c>
      <c r="E71" s="27">
        <v>46.6</v>
      </c>
      <c r="F71" s="28">
        <f t="shared" si="0"/>
        <v>1.8884120171673819</v>
      </c>
      <c r="G71" s="30">
        <f t="shared" si="1"/>
        <v>13</v>
      </c>
      <c r="H71" s="30"/>
      <c r="I71" s="24" t="str">
        <f t="shared" si="2"/>
        <v/>
      </c>
      <c r="J71" s="25"/>
      <c r="K71" s="1"/>
    </row>
    <row r="72" spans="1:11" ht="15.75" customHeight="1" x14ac:dyDescent="0.15">
      <c r="A72" s="1"/>
      <c r="B72" s="29">
        <v>7</v>
      </c>
      <c r="C72" s="27">
        <v>143</v>
      </c>
      <c r="D72" s="27">
        <v>123</v>
      </c>
      <c r="E72" s="27">
        <v>64</v>
      </c>
      <c r="F72" s="28">
        <f t="shared" si="0"/>
        <v>1.921875</v>
      </c>
      <c r="G72" s="30">
        <f t="shared" si="1"/>
        <v>20</v>
      </c>
      <c r="H72" s="30"/>
      <c r="I72" s="24" t="str">
        <f t="shared" si="2"/>
        <v/>
      </c>
      <c r="J72" s="25"/>
      <c r="K72" s="1"/>
    </row>
    <row r="73" spans="1:11" ht="15.75" customHeight="1" x14ac:dyDescent="0.15">
      <c r="A73" s="1"/>
      <c r="B73" s="29">
        <v>149</v>
      </c>
      <c r="C73" s="27">
        <v>5</v>
      </c>
      <c r="D73" s="27">
        <v>5</v>
      </c>
      <c r="E73" s="27">
        <v>2.6</v>
      </c>
      <c r="F73" s="28">
        <f t="shared" si="0"/>
        <v>1.9230769230769229</v>
      </c>
      <c r="G73" s="30">
        <f t="shared" si="1"/>
        <v>0</v>
      </c>
      <c r="H73" s="30"/>
      <c r="I73" s="24" t="str">
        <f t="shared" si="2"/>
        <v/>
      </c>
      <c r="J73" s="25"/>
      <c r="K73" s="1"/>
    </row>
    <row r="74" spans="1:11" ht="15.75" customHeight="1" x14ac:dyDescent="0.15">
      <c r="A74" s="1"/>
      <c r="B74" s="29">
        <v>24</v>
      </c>
      <c r="C74" s="27">
        <v>88</v>
      </c>
      <c r="D74" s="27">
        <v>84</v>
      </c>
      <c r="E74" s="27">
        <v>43.6</v>
      </c>
      <c r="F74" s="28">
        <f t="shared" si="0"/>
        <v>1.926605504587156</v>
      </c>
      <c r="G74" s="30">
        <f t="shared" si="1"/>
        <v>4</v>
      </c>
      <c r="H74" s="30"/>
      <c r="I74" s="24" t="str">
        <f t="shared" si="2"/>
        <v/>
      </c>
      <c r="J74" s="25"/>
      <c r="K74" s="1"/>
    </row>
    <row r="75" spans="1:11" ht="15.75" customHeight="1" x14ac:dyDescent="0.15">
      <c r="A75" s="1"/>
      <c r="B75" s="29">
        <v>109</v>
      </c>
      <c r="C75" s="27">
        <v>34</v>
      </c>
      <c r="D75" s="27">
        <v>22</v>
      </c>
      <c r="E75" s="27">
        <v>11.4</v>
      </c>
      <c r="F75" s="28">
        <f t="shared" si="0"/>
        <v>1.9298245614035088</v>
      </c>
      <c r="G75" s="30">
        <f t="shared" si="1"/>
        <v>12</v>
      </c>
      <c r="H75" s="30"/>
      <c r="I75" s="24" t="str">
        <f t="shared" si="2"/>
        <v>🚨 Unreliable</v>
      </c>
      <c r="J75" s="25"/>
      <c r="K75" s="1"/>
    </row>
    <row r="76" spans="1:11" ht="15.75" customHeight="1" x14ac:dyDescent="0.15">
      <c r="A76" s="1"/>
      <c r="B76" s="29">
        <v>128</v>
      </c>
      <c r="C76" s="27">
        <v>20</v>
      </c>
      <c r="D76" s="27">
        <v>12</v>
      </c>
      <c r="E76" s="27">
        <v>6.2</v>
      </c>
      <c r="F76" s="28">
        <f t="shared" si="0"/>
        <v>1.9354838709677418</v>
      </c>
      <c r="G76" s="30">
        <f t="shared" si="1"/>
        <v>8</v>
      </c>
      <c r="H76" s="30"/>
      <c r="I76" s="24" t="str">
        <f t="shared" si="2"/>
        <v>🚨 Unreliable</v>
      </c>
      <c r="J76" s="25"/>
      <c r="K76" s="1"/>
    </row>
    <row r="77" spans="1:11" ht="15.75" customHeight="1" x14ac:dyDescent="0.15">
      <c r="A77" s="1"/>
      <c r="B77" s="29">
        <v>99</v>
      </c>
      <c r="C77" s="27">
        <v>27</v>
      </c>
      <c r="D77" s="27">
        <v>25</v>
      </c>
      <c r="E77" s="27">
        <v>12.9</v>
      </c>
      <c r="F77" s="28">
        <f t="shared" si="0"/>
        <v>1.9379844961240309</v>
      </c>
      <c r="G77" s="30">
        <f t="shared" si="1"/>
        <v>2</v>
      </c>
      <c r="H77" s="30"/>
      <c r="I77" s="24" t="str">
        <f t="shared" si="2"/>
        <v/>
      </c>
      <c r="J77" s="25"/>
      <c r="K77" s="1"/>
    </row>
    <row r="78" spans="1:11" ht="15.75" customHeight="1" x14ac:dyDescent="0.15">
      <c r="A78" s="1"/>
      <c r="B78" s="29">
        <v>18</v>
      </c>
      <c r="C78" s="27">
        <v>89</v>
      </c>
      <c r="D78" s="27">
        <v>88</v>
      </c>
      <c r="E78" s="27">
        <v>45.4</v>
      </c>
      <c r="F78" s="28">
        <f t="shared" si="0"/>
        <v>1.9383259911894273</v>
      </c>
      <c r="G78" s="30">
        <f t="shared" si="1"/>
        <v>1</v>
      </c>
      <c r="H78" s="30"/>
      <c r="I78" s="24" t="str">
        <f t="shared" si="2"/>
        <v/>
      </c>
      <c r="J78" s="25"/>
      <c r="K78" s="1"/>
    </row>
    <row r="79" spans="1:11" ht="15.75" customHeight="1" x14ac:dyDescent="0.15">
      <c r="A79" s="1"/>
      <c r="B79" s="29">
        <v>123</v>
      </c>
      <c r="C79" s="27">
        <v>16</v>
      </c>
      <c r="D79" s="27">
        <v>14</v>
      </c>
      <c r="E79" s="27">
        <v>7.2</v>
      </c>
      <c r="F79" s="28">
        <f t="shared" si="0"/>
        <v>1.9444444444444444</v>
      </c>
      <c r="G79" s="30">
        <f t="shared" si="1"/>
        <v>2</v>
      </c>
      <c r="H79" s="30"/>
      <c r="I79" s="24" t="str">
        <f t="shared" si="2"/>
        <v/>
      </c>
      <c r="J79" s="25"/>
      <c r="K79" s="1"/>
    </row>
    <row r="80" spans="1:11" ht="15.75" customHeight="1" x14ac:dyDescent="0.15">
      <c r="A80" s="1"/>
      <c r="B80" s="29">
        <v>143</v>
      </c>
      <c r="C80" s="27">
        <v>8</v>
      </c>
      <c r="D80" s="27">
        <v>7</v>
      </c>
      <c r="E80" s="27">
        <v>3.6</v>
      </c>
      <c r="F80" s="28">
        <f t="shared" si="0"/>
        <v>1.9444444444444444</v>
      </c>
      <c r="G80" s="30">
        <f t="shared" si="1"/>
        <v>1</v>
      </c>
      <c r="H80" s="30"/>
      <c r="I80" s="24" t="str">
        <f t="shared" si="2"/>
        <v/>
      </c>
      <c r="J80" s="25"/>
      <c r="K80" s="1"/>
    </row>
    <row r="81" spans="1:12" ht="15.75" customHeight="1" x14ac:dyDescent="0.15">
      <c r="A81" s="1"/>
      <c r="B81" s="29">
        <v>3</v>
      </c>
      <c r="C81" s="27">
        <v>194</v>
      </c>
      <c r="D81" s="27">
        <v>143</v>
      </c>
      <c r="E81" s="27">
        <v>73.400000000000006</v>
      </c>
      <c r="F81" s="28">
        <f t="shared" si="0"/>
        <v>1.9482288828337873</v>
      </c>
      <c r="G81" s="30">
        <f t="shared" si="1"/>
        <v>51</v>
      </c>
      <c r="H81" s="30"/>
      <c r="I81" s="24" t="str">
        <f t="shared" si="2"/>
        <v/>
      </c>
      <c r="J81" s="25"/>
      <c r="K81" s="1"/>
    </row>
    <row r="82" spans="1:12" ht="15.75" customHeight="1" x14ac:dyDescent="0.15">
      <c r="A82" s="1"/>
      <c r="B82" s="29">
        <v>9</v>
      </c>
      <c r="C82" s="27">
        <v>140</v>
      </c>
      <c r="D82" s="27">
        <v>123</v>
      </c>
      <c r="E82" s="27">
        <v>62.9</v>
      </c>
      <c r="F82" s="28">
        <f t="shared" si="0"/>
        <v>1.9554848966613674</v>
      </c>
      <c r="G82" s="30">
        <f t="shared" si="1"/>
        <v>17</v>
      </c>
      <c r="H82" s="30"/>
      <c r="I82" s="24" t="str">
        <f t="shared" si="2"/>
        <v/>
      </c>
      <c r="J82" s="25"/>
      <c r="K82" s="1"/>
    </row>
    <row r="83" spans="1:12" ht="15.75" customHeight="1" x14ac:dyDescent="0.15">
      <c r="A83" s="1"/>
      <c r="B83" s="29">
        <v>27</v>
      </c>
      <c r="C83" s="27">
        <v>90</v>
      </c>
      <c r="D83" s="27">
        <v>82</v>
      </c>
      <c r="E83" s="27">
        <v>41.8</v>
      </c>
      <c r="F83" s="28">
        <f t="shared" si="0"/>
        <v>1.9617224880382778</v>
      </c>
      <c r="G83" s="30">
        <f t="shared" si="1"/>
        <v>8</v>
      </c>
      <c r="H83" s="30"/>
      <c r="I83" s="24" t="str">
        <f t="shared" si="2"/>
        <v/>
      </c>
      <c r="J83" s="25"/>
      <c r="K83" s="1"/>
    </row>
    <row r="84" spans="1:12" ht="15.75" customHeight="1" x14ac:dyDescent="0.15">
      <c r="A84" s="1"/>
      <c r="B84" s="29">
        <v>21</v>
      </c>
      <c r="C84" s="27">
        <v>90</v>
      </c>
      <c r="D84" s="27">
        <v>89</v>
      </c>
      <c r="E84" s="27">
        <v>44.8</v>
      </c>
      <c r="F84" s="28">
        <f t="shared" si="0"/>
        <v>1.986607142857143</v>
      </c>
      <c r="G84" s="30">
        <f t="shared" si="1"/>
        <v>1</v>
      </c>
      <c r="H84" s="30"/>
      <c r="I84" s="24" t="str">
        <f t="shared" si="2"/>
        <v/>
      </c>
      <c r="J84" s="25"/>
      <c r="K84" s="1"/>
    </row>
    <row r="85" spans="1:12" ht="15.75" customHeight="1" x14ac:dyDescent="0.15">
      <c r="A85" s="1"/>
      <c r="B85" s="29">
        <v>34</v>
      </c>
      <c r="C85" s="27">
        <v>129</v>
      </c>
      <c r="D85" s="27">
        <v>76</v>
      </c>
      <c r="E85" s="27">
        <v>38.1</v>
      </c>
      <c r="F85" s="28">
        <f t="shared" si="0"/>
        <v>1.9947506561679789</v>
      </c>
      <c r="G85" s="30">
        <f t="shared" si="1"/>
        <v>53</v>
      </c>
      <c r="H85" s="30"/>
      <c r="I85" s="24" t="str">
        <f t="shared" si="2"/>
        <v>🚨 Unreliable</v>
      </c>
      <c r="J85" s="25"/>
      <c r="K85" s="1"/>
    </row>
    <row r="86" spans="1:12" ht="15.75" customHeight="1" x14ac:dyDescent="0.15">
      <c r="A86" s="1"/>
      <c r="B86" s="29">
        <v>102</v>
      </c>
      <c r="C86" s="27">
        <v>28</v>
      </c>
      <c r="D86" s="27">
        <v>24</v>
      </c>
      <c r="E86" s="27">
        <v>12</v>
      </c>
      <c r="F86" s="28">
        <f t="shared" si="0"/>
        <v>2</v>
      </c>
      <c r="G86" s="30">
        <f t="shared" si="1"/>
        <v>4</v>
      </c>
      <c r="H86" s="30"/>
      <c r="I86" s="24" t="str">
        <f t="shared" si="2"/>
        <v/>
      </c>
      <c r="J86" s="25"/>
      <c r="K86" s="1"/>
    </row>
    <row r="87" spans="1:12" ht="15.75" customHeight="1" x14ac:dyDescent="0.15">
      <c r="A87" s="1"/>
      <c r="B87" s="29">
        <v>157</v>
      </c>
      <c r="C87" s="27">
        <v>6</v>
      </c>
      <c r="D87" s="27">
        <v>4</v>
      </c>
      <c r="E87" s="27">
        <v>2</v>
      </c>
      <c r="F87" s="28">
        <f t="shared" si="0"/>
        <v>2</v>
      </c>
      <c r="G87" s="30">
        <f t="shared" si="1"/>
        <v>2</v>
      </c>
      <c r="H87" s="30"/>
      <c r="I87" s="24" t="str">
        <f t="shared" si="2"/>
        <v>🚨 Unreliable</v>
      </c>
      <c r="J87" s="25"/>
      <c r="K87" s="1"/>
    </row>
    <row r="88" spans="1:12" ht="15.75" customHeight="1" x14ac:dyDescent="0.15">
      <c r="A88" s="1"/>
      <c r="B88" s="29">
        <v>10</v>
      </c>
      <c r="C88" s="27">
        <v>131</v>
      </c>
      <c r="D88" s="27">
        <v>125</v>
      </c>
      <c r="E88" s="27">
        <v>62.3</v>
      </c>
      <c r="F88" s="28">
        <f t="shared" si="0"/>
        <v>2.0064205457463884</v>
      </c>
      <c r="G88" s="30">
        <f t="shared" si="1"/>
        <v>6</v>
      </c>
      <c r="H88" s="30"/>
      <c r="I88" s="24" t="str">
        <f t="shared" si="2"/>
        <v/>
      </c>
      <c r="J88" s="25"/>
      <c r="K88" s="1"/>
    </row>
    <row r="89" spans="1:12" ht="15.75" customHeight="1" x14ac:dyDescent="0.15">
      <c r="A89" s="1"/>
      <c r="B89" s="29">
        <v>50</v>
      </c>
      <c r="C89" s="27">
        <v>75</v>
      </c>
      <c r="D89" s="27">
        <v>73</v>
      </c>
      <c r="E89" s="27">
        <v>36.299999999999997</v>
      </c>
      <c r="F89" s="28">
        <f t="shared" si="0"/>
        <v>2.0110192837465566</v>
      </c>
      <c r="G89" s="30">
        <f t="shared" si="1"/>
        <v>2</v>
      </c>
      <c r="H89" s="30"/>
      <c r="I89" s="24" t="str">
        <f t="shared" si="2"/>
        <v/>
      </c>
      <c r="J89" s="25"/>
      <c r="K89" s="1"/>
    </row>
    <row r="90" spans="1:12" ht="15.75" customHeight="1" x14ac:dyDescent="0.15">
      <c r="A90" s="1"/>
      <c r="B90" s="29">
        <v>75</v>
      </c>
      <c r="C90" s="27">
        <v>54</v>
      </c>
      <c r="D90" s="27">
        <v>50</v>
      </c>
      <c r="E90" s="27">
        <v>24.7</v>
      </c>
      <c r="F90" s="28">
        <f t="shared" si="0"/>
        <v>2.0242914979757085</v>
      </c>
      <c r="G90" s="30">
        <f t="shared" si="1"/>
        <v>4</v>
      </c>
      <c r="H90" s="30"/>
      <c r="I90" s="24" t="str">
        <f t="shared" si="2"/>
        <v/>
      </c>
      <c r="J90" s="25"/>
      <c r="K90" s="1"/>
    </row>
    <row r="91" spans="1:12" ht="15.75" customHeight="1" x14ac:dyDescent="0.15">
      <c r="A91" s="1"/>
      <c r="B91" s="29">
        <v>40</v>
      </c>
      <c r="C91" s="27">
        <v>88</v>
      </c>
      <c r="D91" s="27">
        <v>76</v>
      </c>
      <c r="E91" s="27">
        <v>37.5</v>
      </c>
      <c r="F91" s="28">
        <f t="shared" si="0"/>
        <v>2.0266666666666668</v>
      </c>
      <c r="G91" s="30">
        <f t="shared" si="1"/>
        <v>12</v>
      </c>
      <c r="H91" s="30"/>
      <c r="I91" s="24" t="str">
        <f t="shared" si="2"/>
        <v/>
      </c>
      <c r="J91" s="25"/>
      <c r="K91" s="1"/>
    </row>
    <row r="92" spans="1:12" ht="15.75" customHeight="1" x14ac:dyDescent="0.15">
      <c r="A92" s="1"/>
      <c r="B92" s="29">
        <v>16</v>
      </c>
      <c r="C92" s="27">
        <v>109</v>
      </c>
      <c r="D92" s="27">
        <v>93</v>
      </c>
      <c r="E92" s="27">
        <v>45.7</v>
      </c>
      <c r="F92" s="28">
        <f t="shared" si="0"/>
        <v>2.0350109409190371</v>
      </c>
      <c r="G92" s="30">
        <f t="shared" si="1"/>
        <v>16</v>
      </c>
      <c r="H92" s="30"/>
      <c r="I92" s="24" t="str">
        <f t="shared" si="2"/>
        <v/>
      </c>
      <c r="J92" s="25"/>
      <c r="K92" s="1"/>
    </row>
    <row r="93" spans="1:12" ht="15.75" customHeight="1" x14ac:dyDescent="0.15">
      <c r="A93" s="1"/>
      <c r="B93" s="29">
        <v>47</v>
      </c>
      <c r="C93" s="27">
        <v>100</v>
      </c>
      <c r="D93" s="27">
        <v>75</v>
      </c>
      <c r="E93" s="27">
        <v>36.700000000000003</v>
      </c>
      <c r="F93" s="28">
        <f t="shared" si="0"/>
        <v>2.0435967302452314</v>
      </c>
      <c r="G93" s="30">
        <f t="shared" si="1"/>
        <v>25</v>
      </c>
      <c r="H93" s="30"/>
      <c r="I93" s="24" t="str">
        <f t="shared" si="2"/>
        <v/>
      </c>
      <c r="J93" s="25"/>
      <c r="K93" s="1"/>
      <c r="L93" s="1"/>
    </row>
    <row r="94" spans="1:12" ht="15.75" customHeight="1" x14ac:dyDescent="0.15">
      <c r="A94" s="1"/>
      <c r="B94" s="29">
        <v>55</v>
      </c>
      <c r="C94" s="27">
        <v>77</v>
      </c>
      <c r="D94" s="27">
        <v>70</v>
      </c>
      <c r="E94" s="27">
        <v>33.700000000000003</v>
      </c>
      <c r="F94" s="28">
        <f t="shared" si="0"/>
        <v>2.0771513353115725</v>
      </c>
      <c r="G94" s="30">
        <f t="shared" si="1"/>
        <v>7</v>
      </c>
      <c r="H94" s="30"/>
      <c r="I94" s="24" t="str">
        <f t="shared" si="2"/>
        <v/>
      </c>
      <c r="J94" s="25"/>
      <c r="K94" s="1"/>
      <c r="L94" s="1"/>
    </row>
    <row r="95" spans="1:12" ht="15.75" customHeight="1" x14ac:dyDescent="0.15">
      <c r="A95" s="1"/>
      <c r="B95" s="29">
        <v>87</v>
      </c>
      <c r="C95" s="27">
        <v>42</v>
      </c>
      <c r="D95" s="27">
        <v>35</v>
      </c>
      <c r="E95" s="27">
        <v>16.8</v>
      </c>
      <c r="F95" s="28">
        <f t="shared" si="0"/>
        <v>2.083333333333333</v>
      </c>
      <c r="G95" s="30">
        <f t="shared" si="1"/>
        <v>7</v>
      </c>
      <c r="H95" s="30"/>
      <c r="I95" s="24" t="str">
        <f t="shared" si="2"/>
        <v/>
      </c>
      <c r="J95" s="25"/>
      <c r="K95" s="1"/>
      <c r="L95" s="1"/>
    </row>
    <row r="96" spans="1:12" ht="15.75" customHeight="1" x14ac:dyDescent="0.15">
      <c r="A96" s="1"/>
      <c r="B96" s="29">
        <v>54</v>
      </c>
      <c r="C96" s="27">
        <v>89</v>
      </c>
      <c r="D96" s="27">
        <v>72</v>
      </c>
      <c r="E96" s="27">
        <v>34.5</v>
      </c>
      <c r="F96" s="28">
        <f t="shared" si="0"/>
        <v>2.0869565217391304</v>
      </c>
      <c r="G96" s="30">
        <f t="shared" si="1"/>
        <v>17</v>
      </c>
      <c r="H96" s="30"/>
      <c r="I96" s="24" t="str">
        <f t="shared" si="2"/>
        <v/>
      </c>
      <c r="J96" s="25"/>
      <c r="K96" s="1"/>
      <c r="L96" s="1"/>
    </row>
    <row r="97" spans="1:12" ht="15.75" customHeight="1" x14ac:dyDescent="0.15">
      <c r="A97" s="1"/>
      <c r="B97" s="29">
        <v>25</v>
      </c>
      <c r="C97" s="27">
        <v>124</v>
      </c>
      <c r="D97" s="27">
        <v>92</v>
      </c>
      <c r="E97" s="27">
        <v>43.5</v>
      </c>
      <c r="F97" s="28">
        <f t="shared" si="0"/>
        <v>2.1149425287356323</v>
      </c>
      <c r="G97" s="30">
        <f t="shared" si="1"/>
        <v>32</v>
      </c>
      <c r="H97" s="30"/>
      <c r="I97" s="24" t="str">
        <f t="shared" si="2"/>
        <v/>
      </c>
      <c r="J97" s="25"/>
      <c r="K97" s="1"/>
      <c r="L97" s="1"/>
    </row>
    <row r="98" spans="1:12" ht="15.75" customHeight="1" x14ac:dyDescent="0.15">
      <c r="A98" s="1"/>
      <c r="B98" s="29">
        <v>72</v>
      </c>
      <c r="C98" s="27">
        <v>79</v>
      </c>
      <c r="D98" s="27">
        <v>53</v>
      </c>
      <c r="E98" s="27">
        <v>24.9</v>
      </c>
      <c r="F98" s="28">
        <f t="shared" si="0"/>
        <v>2.1285140562248999</v>
      </c>
      <c r="G98" s="30">
        <f t="shared" si="1"/>
        <v>26</v>
      </c>
      <c r="H98" s="30"/>
      <c r="I98" s="24" t="str">
        <f t="shared" si="2"/>
        <v>🚨 Unreliable</v>
      </c>
      <c r="J98" s="25"/>
      <c r="K98" s="1"/>
      <c r="L98" s="1"/>
    </row>
    <row r="99" spans="1:12" ht="15.75" customHeight="1" x14ac:dyDescent="0.15">
      <c r="A99" s="1"/>
      <c r="B99" s="29">
        <v>129</v>
      </c>
      <c r="C99" s="27">
        <v>15</v>
      </c>
      <c r="D99" s="27">
        <v>13</v>
      </c>
      <c r="E99" s="27">
        <v>6.1</v>
      </c>
      <c r="F99" s="28">
        <f t="shared" si="0"/>
        <v>2.1311475409836067</v>
      </c>
      <c r="G99" s="30">
        <f t="shared" si="1"/>
        <v>2</v>
      </c>
      <c r="H99" s="30"/>
      <c r="I99" s="24" t="str">
        <f t="shared" si="2"/>
        <v/>
      </c>
      <c r="J99" s="25"/>
      <c r="K99" s="1"/>
      <c r="L99" s="1"/>
    </row>
    <row r="100" spans="1:12" ht="15.75" customHeight="1" x14ac:dyDescent="0.15">
      <c r="A100" s="1"/>
      <c r="B100" s="29">
        <v>125</v>
      </c>
      <c r="C100" s="27">
        <v>15</v>
      </c>
      <c r="D100" s="27">
        <v>15</v>
      </c>
      <c r="E100" s="27">
        <v>7</v>
      </c>
      <c r="F100" s="28">
        <f t="shared" si="0"/>
        <v>2.1428571428571428</v>
      </c>
      <c r="G100" s="30">
        <f t="shared" si="1"/>
        <v>0</v>
      </c>
      <c r="H100" s="30"/>
      <c r="I100" s="24" t="str">
        <f t="shared" si="2"/>
        <v/>
      </c>
      <c r="J100" s="25"/>
      <c r="K100" s="1"/>
    </row>
    <row r="101" spans="1:12" ht="15.75" customHeight="1" x14ac:dyDescent="0.15">
      <c r="A101" s="1"/>
      <c r="B101" s="29">
        <v>46</v>
      </c>
      <c r="C101" s="27">
        <v>89</v>
      </c>
      <c r="D101" s="27">
        <v>79</v>
      </c>
      <c r="E101" s="27">
        <v>36.799999999999997</v>
      </c>
      <c r="F101" s="28">
        <f t="shared" si="0"/>
        <v>2.1467391304347827</v>
      </c>
      <c r="G101" s="30">
        <f t="shared" si="1"/>
        <v>10</v>
      </c>
      <c r="H101" s="30"/>
      <c r="I101" s="24" t="str">
        <f t="shared" si="2"/>
        <v/>
      </c>
      <c r="J101" s="25"/>
      <c r="K101" s="1"/>
    </row>
    <row r="102" spans="1:12" ht="15.75" customHeight="1" x14ac:dyDescent="0.15">
      <c r="A102" s="1"/>
      <c r="B102" s="29">
        <v>8</v>
      </c>
      <c r="C102" s="27">
        <v>141</v>
      </c>
      <c r="D102" s="27">
        <v>137</v>
      </c>
      <c r="E102" s="27">
        <v>63.3</v>
      </c>
      <c r="F102" s="28">
        <f t="shared" si="0"/>
        <v>2.1642969984202214</v>
      </c>
      <c r="G102" s="30">
        <f t="shared" si="1"/>
        <v>4</v>
      </c>
      <c r="H102" s="30"/>
      <c r="I102" s="24" t="str">
        <f t="shared" si="2"/>
        <v/>
      </c>
      <c r="J102" s="25"/>
      <c r="K102" s="1"/>
    </row>
    <row r="103" spans="1:12" ht="15.75" customHeight="1" x14ac:dyDescent="0.15">
      <c r="A103" s="1"/>
      <c r="B103" s="29">
        <v>127</v>
      </c>
      <c r="C103" s="27">
        <v>24</v>
      </c>
      <c r="D103" s="27">
        <v>15</v>
      </c>
      <c r="E103" s="27">
        <v>6.9</v>
      </c>
      <c r="F103" s="28">
        <f t="shared" si="0"/>
        <v>2.1739130434782608</v>
      </c>
      <c r="G103" s="30">
        <f t="shared" si="1"/>
        <v>9</v>
      </c>
      <c r="H103" s="30"/>
      <c r="I103" s="24" t="str">
        <f t="shared" si="2"/>
        <v>🚨 Unreliable</v>
      </c>
      <c r="J103" s="25"/>
      <c r="K103" s="1"/>
    </row>
    <row r="104" spans="1:12" ht="15.75" customHeight="1" x14ac:dyDescent="0.15">
      <c r="A104" s="1"/>
      <c r="B104" s="29">
        <v>68</v>
      </c>
      <c r="C104" s="27">
        <v>69</v>
      </c>
      <c r="D104" s="27">
        <v>56</v>
      </c>
      <c r="E104" s="27">
        <v>25.7</v>
      </c>
      <c r="F104" s="28">
        <f t="shared" si="0"/>
        <v>2.1789883268482493</v>
      </c>
      <c r="G104" s="30">
        <f t="shared" si="1"/>
        <v>13</v>
      </c>
      <c r="H104" s="30"/>
      <c r="I104" s="24" t="str">
        <f t="shared" si="2"/>
        <v/>
      </c>
      <c r="J104" s="25"/>
      <c r="K104" s="1"/>
    </row>
    <row r="105" spans="1:12" ht="15.75" customHeight="1" x14ac:dyDescent="0.15">
      <c r="A105" s="1"/>
      <c r="B105" s="29">
        <v>121</v>
      </c>
      <c r="C105" s="27">
        <v>20</v>
      </c>
      <c r="D105" s="27">
        <v>16</v>
      </c>
      <c r="E105" s="27">
        <v>7.3</v>
      </c>
      <c r="F105" s="28">
        <f t="shared" si="0"/>
        <v>2.1917808219178081</v>
      </c>
      <c r="G105" s="30">
        <f t="shared" si="1"/>
        <v>4</v>
      </c>
      <c r="H105" s="30"/>
      <c r="I105" s="24" t="str">
        <f t="shared" si="2"/>
        <v/>
      </c>
      <c r="J105" s="25"/>
      <c r="K105" s="1"/>
    </row>
    <row r="106" spans="1:12" ht="15.75" customHeight="1" x14ac:dyDescent="0.15">
      <c r="A106" s="1"/>
      <c r="B106" s="29">
        <v>108</v>
      </c>
      <c r="C106" s="27">
        <v>29</v>
      </c>
      <c r="D106" s="27">
        <v>25</v>
      </c>
      <c r="E106" s="27">
        <v>11.4</v>
      </c>
      <c r="F106" s="28">
        <f t="shared" si="0"/>
        <v>2.1929824561403506</v>
      </c>
      <c r="G106" s="30">
        <f t="shared" si="1"/>
        <v>4</v>
      </c>
      <c r="H106" s="30"/>
      <c r="I106" s="24" t="str">
        <f t="shared" si="2"/>
        <v/>
      </c>
      <c r="J106" s="25"/>
      <c r="K106" s="1"/>
    </row>
    <row r="107" spans="1:12" ht="15.75" customHeight="1" x14ac:dyDescent="0.15">
      <c r="A107" s="1"/>
      <c r="B107" s="29">
        <v>105</v>
      </c>
      <c r="C107" s="27">
        <v>27</v>
      </c>
      <c r="D107" s="27">
        <v>26</v>
      </c>
      <c r="E107" s="27">
        <v>11.8</v>
      </c>
      <c r="F107" s="28">
        <f t="shared" si="0"/>
        <v>2.2033898305084745</v>
      </c>
      <c r="G107" s="30">
        <f t="shared" si="1"/>
        <v>1</v>
      </c>
      <c r="H107" s="30"/>
      <c r="I107" s="24" t="str">
        <f t="shared" si="2"/>
        <v/>
      </c>
      <c r="J107" s="25"/>
      <c r="K107" s="1"/>
    </row>
    <row r="108" spans="1:12" ht="15.75" customHeight="1" x14ac:dyDescent="0.15">
      <c r="A108" s="1"/>
      <c r="B108" s="29">
        <v>83</v>
      </c>
      <c r="C108" s="27">
        <v>50</v>
      </c>
      <c r="D108" s="27">
        <v>38</v>
      </c>
      <c r="E108" s="27">
        <v>17.100000000000001</v>
      </c>
      <c r="F108" s="28">
        <f t="shared" si="0"/>
        <v>2.2222222222222219</v>
      </c>
      <c r="G108" s="30">
        <f t="shared" si="1"/>
        <v>12</v>
      </c>
      <c r="H108" s="30"/>
      <c r="I108" s="24" t="str">
        <f t="shared" si="2"/>
        <v/>
      </c>
      <c r="J108" s="25"/>
      <c r="K108" s="1"/>
    </row>
    <row r="109" spans="1:12" ht="15.75" customHeight="1" x14ac:dyDescent="0.15">
      <c r="A109" s="1"/>
      <c r="B109" s="29">
        <v>101</v>
      </c>
      <c r="C109" s="27">
        <v>34</v>
      </c>
      <c r="D109" s="27">
        <v>27</v>
      </c>
      <c r="E109" s="27">
        <v>12.1</v>
      </c>
      <c r="F109" s="28">
        <f t="shared" si="0"/>
        <v>2.2314049586776861</v>
      </c>
      <c r="G109" s="30">
        <f t="shared" si="1"/>
        <v>7</v>
      </c>
      <c r="H109" s="30"/>
      <c r="I109" s="24" t="str">
        <f t="shared" si="2"/>
        <v/>
      </c>
      <c r="J109" s="25"/>
      <c r="K109" s="1"/>
    </row>
    <row r="110" spans="1:12" ht="15.75" customHeight="1" x14ac:dyDescent="0.15">
      <c r="A110" s="1"/>
      <c r="B110" s="29">
        <v>36</v>
      </c>
      <c r="C110" s="27">
        <v>95</v>
      </c>
      <c r="D110" s="27">
        <v>85</v>
      </c>
      <c r="E110" s="27">
        <v>37.9</v>
      </c>
      <c r="F110" s="28">
        <f t="shared" si="0"/>
        <v>2.2427440633245381</v>
      </c>
      <c r="G110" s="30">
        <f t="shared" si="1"/>
        <v>10</v>
      </c>
      <c r="H110" s="30"/>
      <c r="I110" s="24" t="str">
        <f t="shared" si="2"/>
        <v/>
      </c>
      <c r="J110" s="25"/>
      <c r="K110" s="1"/>
    </row>
    <row r="111" spans="1:12" ht="15.75" customHeight="1" x14ac:dyDescent="0.15">
      <c r="A111" s="1"/>
      <c r="B111" s="29">
        <v>14</v>
      </c>
      <c r="C111" s="27">
        <v>139</v>
      </c>
      <c r="D111" s="27">
        <v>103</v>
      </c>
      <c r="E111" s="27">
        <v>45.9</v>
      </c>
      <c r="F111" s="28">
        <f t="shared" si="0"/>
        <v>2.2440087145969501</v>
      </c>
      <c r="G111" s="30">
        <f t="shared" si="1"/>
        <v>36</v>
      </c>
      <c r="H111" s="30"/>
      <c r="I111" s="24" t="str">
        <f t="shared" si="2"/>
        <v/>
      </c>
      <c r="J111" s="25"/>
      <c r="K111" s="1"/>
    </row>
    <row r="112" spans="1:12" ht="15.75" customHeight="1" x14ac:dyDescent="0.15">
      <c r="A112" s="1"/>
      <c r="B112" s="29">
        <v>136</v>
      </c>
      <c r="C112" s="27">
        <v>11</v>
      </c>
      <c r="D112" s="27">
        <v>11</v>
      </c>
      <c r="E112" s="27">
        <v>4.9000000000000004</v>
      </c>
      <c r="F112" s="28">
        <f t="shared" si="0"/>
        <v>2.2448979591836733</v>
      </c>
      <c r="G112" s="30">
        <f t="shared" si="1"/>
        <v>0</v>
      </c>
      <c r="H112" s="30"/>
      <c r="I112" s="24" t="str">
        <f t="shared" si="2"/>
        <v/>
      </c>
      <c r="J112" s="25"/>
      <c r="K112" s="1"/>
    </row>
    <row r="113" spans="1:11" ht="15.75" customHeight="1" x14ac:dyDescent="0.15">
      <c r="A113" s="1"/>
      <c r="B113" s="29">
        <v>43</v>
      </c>
      <c r="C113" s="27">
        <v>94</v>
      </c>
      <c r="D113" s="27">
        <v>84</v>
      </c>
      <c r="E113" s="27">
        <v>37.299999999999997</v>
      </c>
      <c r="F113" s="28">
        <f t="shared" si="0"/>
        <v>2.25201072386059</v>
      </c>
      <c r="G113" s="30">
        <f t="shared" si="1"/>
        <v>10</v>
      </c>
      <c r="H113" s="30"/>
      <c r="I113" s="24" t="str">
        <f t="shared" si="2"/>
        <v/>
      </c>
      <c r="J113" s="25"/>
      <c r="K113" s="1"/>
    </row>
    <row r="114" spans="1:11" ht="15.75" customHeight="1" x14ac:dyDescent="0.15">
      <c r="A114" s="1"/>
      <c r="B114" s="29">
        <v>62</v>
      </c>
      <c r="C114" s="27">
        <v>77</v>
      </c>
      <c r="D114" s="27">
        <v>69</v>
      </c>
      <c r="E114" s="27">
        <v>30.5</v>
      </c>
      <c r="F114" s="28">
        <f t="shared" si="0"/>
        <v>2.262295081967213</v>
      </c>
      <c r="G114" s="30">
        <f t="shared" si="1"/>
        <v>8</v>
      </c>
      <c r="H114" s="30"/>
      <c r="I114" s="24" t="str">
        <f t="shared" si="2"/>
        <v/>
      </c>
      <c r="J114" s="25"/>
      <c r="K114" s="1"/>
    </row>
    <row r="115" spans="1:11" ht="15.75" customHeight="1" x14ac:dyDescent="0.15">
      <c r="A115" s="1"/>
      <c r="B115" s="29">
        <v>90</v>
      </c>
      <c r="C115" s="27">
        <v>39</v>
      </c>
      <c r="D115" s="27">
        <v>37</v>
      </c>
      <c r="E115" s="27">
        <v>16.3</v>
      </c>
      <c r="F115" s="28">
        <f t="shared" si="0"/>
        <v>2.2699386503067482</v>
      </c>
      <c r="G115" s="30">
        <f t="shared" si="1"/>
        <v>2</v>
      </c>
      <c r="H115" s="30"/>
      <c r="I115" s="24" t="str">
        <f t="shared" si="2"/>
        <v/>
      </c>
      <c r="J115" s="25"/>
      <c r="K115" s="1"/>
    </row>
    <row r="116" spans="1:11" ht="15.75" customHeight="1" x14ac:dyDescent="0.15">
      <c r="A116" s="1"/>
      <c r="B116" s="29">
        <v>152</v>
      </c>
      <c r="C116" s="27">
        <v>5</v>
      </c>
      <c r="D116" s="27">
        <v>5</v>
      </c>
      <c r="E116" s="27">
        <v>2.2000000000000002</v>
      </c>
      <c r="F116" s="28">
        <f t="shared" si="0"/>
        <v>2.2727272727272725</v>
      </c>
      <c r="G116" s="30">
        <f t="shared" si="1"/>
        <v>0</v>
      </c>
      <c r="H116" s="30"/>
      <c r="I116" s="24" t="str">
        <f t="shared" si="2"/>
        <v/>
      </c>
      <c r="J116" s="25"/>
      <c r="K116" s="1"/>
    </row>
    <row r="117" spans="1:11" ht="15.75" customHeight="1" x14ac:dyDescent="0.15">
      <c r="A117" s="1"/>
      <c r="B117" s="29">
        <v>153</v>
      </c>
      <c r="C117" s="27">
        <v>5</v>
      </c>
      <c r="D117" s="27">
        <v>5</v>
      </c>
      <c r="E117" s="27">
        <v>2.2000000000000002</v>
      </c>
      <c r="F117" s="28">
        <f t="shared" si="0"/>
        <v>2.2727272727272725</v>
      </c>
      <c r="G117" s="30">
        <f t="shared" si="1"/>
        <v>0</v>
      </c>
      <c r="H117" s="30"/>
      <c r="I117" s="24" t="str">
        <f t="shared" si="2"/>
        <v/>
      </c>
      <c r="J117" s="25"/>
      <c r="K117" s="1"/>
    </row>
    <row r="118" spans="1:11" ht="15.75" customHeight="1" x14ac:dyDescent="0.15">
      <c r="A118" s="1"/>
      <c r="B118" s="29">
        <v>33</v>
      </c>
      <c r="C118" s="27">
        <v>92</v>
      </c>
      <c r="D118" s="27">
        <v>87</v>
      </c>
      <c r="E118" s="27">
        <v>38.1</v>
      </c>
      <c r="F118" s="28">
        <f t="shared" si="0"/>
        <v>2.2834645669291338</v>
      </c>
      <c r="G118" s="30">
        <f t="shared" si="1"/>
        <v>5</v>
      </c>
      <c r="H118" s="30"/>
      <c r="I118" s="24" t="str">
        <f t="shared" si="2"/>
        <v/>
      </c>
      <c r="J118" s="25"/>
      <c r="K118" s="1"/>
    </row>
    <row r="119" spans="1:11" ht="15.75" customHeight="1" x14ac:dyDescent="0.15">
      <c r="A119" s="1"/>
      <c r="B119" s="29">
        <v>17</v>
      </c>
      <c r="C119" s="27">
        <v>122</v>
      </c>
      <c r="D119" s="27">
        <v>104</v>
      </c>
      <c r="E119" s="27">
        <v>45.5</v>
      </c>
      <c r="F119" s="28">
        <f t="shared" si="0"/>
        <v>2.2857142857142856</v>
      </c>
      <c r="G119" s="30">
        <f t="shared" si="1"/>
        <v>18</v>
      </c>
      <c r="H119" s="30"/>
      <c r="I119" s="24" t="str">
        <f t="shared" si="2"/>
        <v/>
      </c>
      <c r="J119" s="25"/>
      <c r="K119" s="1"/>
    </row>
    <row r="120" spans="1:11" ht="15.75" customHeight="1" x14ac:dyDescent="0.15">
      <c r="A120" s="1"/>
      <c r="B120" s="29">
        <v>32</v>
      </c>
      <c r="C120" s="27">
        <v>101</v>
      </c>
      <c r="D120" s="27">
        <v>91</v>
      </c>
      <c r="E120" s="27">
        <v>39.799999999999997</v>
      </c>
      <c r="F120" s="28">
        <f t="shared" si="0"/>
        <v>2.2864321608040203</v>
      </c>
      <c r="G120" s="30">
        <f t="shared" si="1"/>
        <v>10</v>
      </c>
      <c r="H120" s="30"/>
      <c r="I120" s="24" t="str">
        <f t="shared" si="2"/>
        <v/>
      </c>
      <c r="J120" s="25"/>
      <c r="K120" s="1"/>
    </row>
    <row r="121" spans="1:11" ht="15.75" customHeight="1" x14ac:dyDescent="0.15">
      <c r="A121" s="1"/>
      <c r="B121" s="29">
        <v>104</v>
      </c>
      <c r="C121" s="27">
        <v>29</v>
      </c>
      <c r="D121" s="27">
        <v>27</v>
      </c>
      <c r="E121" s="27">
        <v>11.8</v>
      </c>
      <c r="F121" s="28">
        <f t="shared" si="0"/>
        <v>2.2881355932203387</v>
      </c>
      <c r="G121" s="30">
        <f t="shared" si="1"/>
        <v>2</v>
      </c>
      <c r="H121" s="30"/>
      <c r="I121" s="24" t="str">
        <f t="shared" si="2"/>
        <v/>
      </c>
      <c r="J121" s="25"/>
      <c r="K121" s="1"/>
    </row>
    <row r="122" spans="1:11" ht="15.75" customHeight="1" x14ac:dyDescent="0.15">
      <c r="A122" s="1"/>
      <c r="B122" s="29">
        <v>5</v>
      </c>
      <c r="C122" s="27">
        <v>151</v>
      </c>
      <c r="D122" s="27">
        <v>148</v>
      </c>
      <c r="E122" s="27">
        <v>64.599999999999994</v>
      </c>
      <c r="F122" s="28">
        <f t="shared" si="0"/>
        <v>2.2910216718266256</v>
      </c>
      <c r="G122" s="30">
        <f t="shared" si="1"/>
        <v>3</v>
      </c>
      <c r="H122" s="30"/>
      <c r="I122" s="24" t="str">
        <f t="shared" si="2"/>
        <v/>
      </c>
      <c r="J122" s="25"/>
      <c r="K122" s="1"/>
    </row>
    <row r="123" spans="1:11" ht="15.75" customHeight="1" x14ac:dyDescent="0.15">
      <c r="A123" s="1"/>
      <c r="B123" s="29">
        <v>4</v>
      </c>
      <c r="C123" s="27">
        <v>178</v>
      </c>
      <c r="D123" s="27">
        <v>164</v>
      </c>
      <c r="E123" s="27">
        <v>71.400000000000006</v>
      </c>
      <c r="F123" s="28">
        <f t="shared" si="0"/>
        <v>2.2969187675070026</v>
      </c>
      <c r="G123" s="30">
        <f t="shared" si="1"/>
        <v>14</v>
      </c>
      <c r="H123" s="30"/>
      <c r="I123" s="24" t="str">
        <f t="shared" si="2"/>
        <v/>
      </c>
      <c r="J123" s="25"/>
      <c r="K123" s="1"/>
    </row>
    <row r="124" spans="1:11" ht="15.75" customHeight="1" x14ac:dyDescent="0.15">
      <c r="A124" s="1"/>
      <c r="B124" s="29">
        <v>119</v>
      </c>
      <c r="C124" s="27">
        <v>18</v>
      </c>
      <c r="D124" s="27">
        <v>17</v>
      </c>
      <c r="E124" s="27">
        <v>7.4</v>
      </c>
      <c r="F124" s="28">
        <f t="shared" si="0"/>
        <v>2.2972972972972974</v>
      </c>
      <c r="G124" s="30">
        <f t="shared" si="1"/>
        <v>1</v>
      </c>
      <c r="H124" s="30"/>
      <c r="I124" s="24" t="str">
        <f t="shared" si="2"/>
        <v/>
      </c>
      <c r="J124" s="25"/>
      <c r="K124" s="1"/>
    </row>
    <row r="125" spans="1:11" ht="15.75" customHeight="1" x14ac:dyDescent="0.15">
      <c r="A125" s="1"/>
      <c r="B125" s="29">
        <v>15</v>
      </c>
      <c r="C125" s="27">
        <v>113</v>
      </c>
      <c r="D125" s="27">
        <v>105</v>
      </c>
      <c r="E125" s="27">
        <v>45.7</v>
      </c>
      <c r="F125" s="28">
        <f t="shared" si="0"/>
        <v>2.2975929978118161</v>
      </c>
      <c r="G125" s="30">
        <f t="shared" si="1"/>
        <v>8</v>
      </c>
      <c r="H125" s="30"/>
      <c r="I125" s="24" t="str">
        <f t="shared" si="2"/>
        <v/>
      </c>
      <c r="J125" s="25"/>
      <c r="K125" s="1"/>
    </row>
    <row r="126" spans="1:11" ht="15.75" customHeight="1" x14ac:dyDescent="0.15">
      <c r="A126" s="1"/>
      <c r="B126" s="29">
        <v>53</v>
      </c>
      <c r="C126" s="27">
        <v>85</v>
      </c>
      <c r="D126" s="27">
        <v>81</v>
      </c>
      <c r="E126" s="27">
        <v>35</v>
      </c>
      <c r="F126" s="28">
        <f t="shared" si="0"/>
        <v>2.3142857142857145</v>
      </c>
      <c r="G126" s="30">
        <f t="shared" si="1"/>
        <v>4</v>
      </c>
      <c r="H126" s="30"/>
      <c r="I126" s="24" t="str">
        <f t="shared" si="2"/>
        <v/>
      </c>
      <c r="J126" s="25"/>
      <c r="K126" s="1"/>
    </row>
    <row r="127" spans="1:11" ht="15.75" customHeight="1" x14ac:dyDescent="0.15">
      <c r="A127" s="1"/>
      <c r="B127" s="29">
        <v>42</v>
      </c>
      <c r="C127" s="27">
        <v>90</v>
      </c>
      <c r="D127" s="27">
        <v>87</v>
      </c>
      <c r="E127" s="27">
        <v>37.4</v>
      </c>
      <c r="F127" s="28">
        <f t="shared" si="0"/>
        <v>2.3262032085561497</v>
      </c>
      <c r="G127" s="30">
        <f t="shared" si="1"/>
        <v>3</v>
      </c>
      <c r="H127" s="30"/>
      <c r="I127" s="24" t="str">
        <f t="shared" si="2"/>
        <v/>
      </c>
      <c r="J127" s="25"/>
      <c r="K127" s="1"/>
    </row>
    <row r="128" spans="1:11" ht="15.75" customHeight="1" x14ac:dyDescent="0.15">
      <c r="A128" s="1"/>
      <c r="B128" s="29">
        <v>131</v>
      </c>
      <c r="C128" s="27">
        <v>14</v>
      </c>
      <c r="D128" s="27">
        <v>14</v>
      </c>
      <c r="E128" s="27">
        <v>6</v>
      </c>
      <c r="F128" s="28">
        <f t="shared" si="0"/>
        <v>2.3333333333333335</v>
      </c>
      <c r="G128" s="30">
        <f t="shared" si="1"/>
        <v>0</v>
      </c>
      <c r="H128" s="30"/>
      <c r="I128" s="24" t="str">
        <f t="shared" si="2"/>
        <v/>
      </c>
      <c r="J128" s="25"/>
      <c r="K128" s="1"/>
    </row>
    <row r="129" spans="1:11" ht="15.75" customHeight="1" x14ac:dyDescent="0.15">
      <c r="A129" s="1"/>
      <c r="B129" s="29">
        <v>58</v>
      </c>
      <c r="C129" s="27">
        <v>94</v>
      </c>
      <c r="D129" s="27">
        <v>78</v>
      </c>
      <c r="E129" s="27">
        <v>33.1</v>
      </c>
      <c r="F129" s="28">
        <f t="shared" si="0"/>
        <v>2.3564954682779455</v>
      </c>
      <c r="G129" s="30">
        <f t="shared" si="1"/>
        <v>16</v>
      </c>
      <c r="H129" s="30"/>
      <c r="I129" s="24" t="str">
        <f t="shared" si="2"/>
        <v/>
      </c>
      <c r="J129" s="25"/>
      <c r="K129" s="1"/>
    </row>
    <row r="130" spans="1:11" ht="15.75" customHeight="1" x14ac:dyDescent="0.15">
      <c r="A130" s="1"/>
      <c r="B130" s="29">
        <v>29</v>
      </c>
      <c r="C130" s="27">
        <v>101</v>
      </c>
      <c r="D130" s="27">
        <v>96</v>
      </c>
      <c r="E130" s="27">
        <v>40.5</v>
      </c>
      <c r="F130" s="28">
        <f t="shared" si="0"/>
        <v>2.3703703703703702</v>
      </c>
      <c r="G130" s="30">
        <f t="shared" si="1"/>
        <v>5</v>
      </c>
      <c r="H130" s="30"/>
      <c r="I130" s="24" t="str">
        <f t="shared" si="2"/>
        <v/>
      </c>
      <c r="J130" s="25"/>
      <c r="K130" s="1"/>
    </row>
    <row r="131" spans="1:11" ht="15.75" customHeight="1" x14ac:dyDescent="0.15">
      <c r="A131" s="1"/>
      <c r="B131" s="29">
        <v>57</v>
      </c>
      <c r="C131" s="27">
        <v>82</v>
      </c>
      <c r="D131" s="27">
        <v>79</v>
      </c>
      <c r="E131" s="27">
        <v>33.1</v>
      </c>
      <c r="F131" s="28">
        <f t="shared" si="0"/>
        <v>2.3867069486404833</v>
      </c>
      <c r="G131" s="30">
        <f t="shared" si="1"/>
        <v>3</v>
      </c>
      <c r="H131" s="30"/>
      <c r="I131" s="24" t="str">
        <f t="shared" si="2"/>
        <v/>
      </c>
      <c r="J131" s="25"/>
      <c r="K131" s="1"/>
    </row>
    <row r="132" spans="1:11" ht="15.75" customHeight="1" x14ac:dyDescent="0.15">
      <c r="A132" s="1"/>
      <c r="B132" s="29">
        <v>139</v>
      </c>
      <c r="C132" s="27">
        <v>11</v>
      </c>
      <c r="D132" s="27">
        <v>11</v>
      </c>
      <c r="E132" s="27">
        <v>4.5999999999999996</v>
      </c>
      <c r="F132" s="28">
        <f t="shared" si="0"/>
        <v>2.3913043478260874</v>
      </c>
      <c r="G132" s="30">
        <f t="shared" si="1"/>
        <v>0</v>
      </c>
      <c r="H132" s="30"/>
      <c r="I132" s="24" t="str">
        <f t="shared" si="2"/>
        <v/>
      </c>
      <c r="J132" s="25"/>
      <c r="K132" s="1"/>
    </row>
    <row r="133" spans="1:11" ht="15.75" customHeight="1" x14ac:dyDescent="0.15">
      <c r="A133" s="1"/>
      <c r="B133" s="29">
        <v>44</v>
      </c>
      <c r="C133" s="27">
        <v>116</v>
      </c>
      <c r="D133" s="27">
        <v>89</v>
      </c>
      <c r="E133" s="27">
        <v>37.200000000000003</v>
      </c>
      <c r="F133" s="28">
        <f t="shared" si="0"/>
        <v>2.3924731182795695</v>
      </c>
      <c r="G133" s="30">
        <f t="shared" si="1"/>
        <v>27</v>
      </c>
      <c r="H133" s="30"/>
      <c r="I133" s="24" t="str">
        <f t="shared" si="2"/>
        <v/>
      </c>
      <c r="J133" s="25"/>
      <c r="K133" s="1"/>
    </row>
    <row r="134" spans="1:11" ht="15.75" customHeight="1" x14ac:dyDescent="0.15">
      <c r="A134" s="1"/>
      <c r="B134" s="29">
        <v>26</v>
      </c>
      <c r="C134" s="27">
        <v>115</v>
      </c>
      <c r="D134" s="27">
        <v>101</v>
      </c>
      <c r="E134" s="27">
        <v>42.2</v>
      </c>
      <c r="F134" s="28">
        <f t="shared" si="0"/>
        <v>2.3933649289099526</v>
      </c>
      <c r="G134" s="30">
        <f t="shared" si="1"/>
        <v>14</v>
      </c>
      <c r="H134" s="30"/>
      <c r="I134" s="24" t="str">
        <f t="shared" si="2"/>
        <v/>
      </c>
      <c r="J134" s="25"/>
      <c r="K134" s="1"/>
    </row>
    <row r="135" spans="1:11" ht="15.75" customHeight="1" x14ac:dyDescent="0.15">
      <c r="A135" s="1"/>
      <c r="B135" s="29">
        <v>45</v>
      </c>
      <c r="C135" s="27">
        <v>106</v>
      </c>
      <c r="D135" s="27">
        <v>89</v>
      </c>
      <c r="E135" s="27">
        <v>37.1</v>
      </c>
      <c r="F135" s="28">
        <f t="shared" si="0"/>
        <v>2.3989218328840969</v>
      </c>
      <c r="G135" s="30">
        <f t="shared" si="1"/>
        <v>17</v>
      </c>
      <c r="H135" s="30"/>
      <c r="I135" s="24" t="str">
        <f t="shared" si="2"/>
        <v/>
      </c>
      <c r="J135" s="25"/>
      <c r="K135" s="1"/>
    </row>
    <row r="136" spans="1:11" ht="15.75" customHeight="1" x14ac:dyDescent="0.15">
      <c r="A136" s="1"/>
      <c r="B136" s="29">
        <v>110</v>
      </c>
      <c r="C136" s="27">
        <v>32</v>
      </c>
      <c r="D136" s="27">
        <v>27</v>
      </c>
      <c r="E136" s="27">
        <v>11.2</v>
      </c>
      <c r="F136" s="28">
        <f t="shared" si="0"/>
        <v>2.410714285714286</v>
      </c>
      <c r="G136" s="30">
        <f t="shared" si="1"/>
        <v>5</v>
      </c>
      <c r="H136" s="30"/>
      <c r="I136" s="24" t="str">
        <f t="shared" si="2"/>
        <v/>
      </c>
      <c r="J136" s="25"/>
      <c r="K136" s="1"/>
    </row>
    <row r="137" spans="1:11" ht="15.75" customHeight="1" x14ac:dyDescent="0.15">
      <c r="A137" s="1"/>
      <c r="B137" s="29">
        <v>132</v>
      </c>
      <c r="C137" s="27">
        <v>18</v>
      </c>
      <c r="D137" s="27">
        <v>14</v>
      </c>
      <c r="E137" s="27">
        <v>5.8</v>
      </c>
      <c r="F137" s="28">
        <f t="shared" si="0"/>
        <v>2.4137931034482758</v>
      </c>
      <c r="G137" s="30">
        <f t="shared" si="1"/>
        <v>4</v>
      </c>
      <c r="H137" s="30"/>
      <c r="I137" s="24" t="str">
        <f t="shared" si="2"/>
        <v/>
      </c>
      <c r="J137" s="25"/>
      <c r="K137" s="1"/>
    </row>
    <row r="138" spans="1:11" ht="15.75" customHeight="1" x14ac:dyDescent="0.15">
      <c r="A138" s="1"/>
      <c r="B138" s="29">
        <v>147</v>
      </c>
      <c r="C138" s="27">
        <v>8</v>
      </c>
      <c r="D138" s="27">
        <v>8</v>
      </c>
      <c r="E138" s="27">
        <v>3.3</v>
      </c>
      <c r="F138" s="28">
        <f t="shared" si="0"/>
        <v>2.4242424242424243</v>
      </c>
      <c r="G138" s="30">
        <f t="shared" si="1"/>
        <v>0</v>
      </c>
      <c r="H138" s="30"/>
      <c r="I138" s="24" t="str">
        <f t="shared" si="2"/>
        <v/>
      </c>
      <c r="J138" s="25"/>
      <c r="K138" s="1"/>
    </row>
    <row r="139" spans="1:11" ht="15.75" customHeight="1" x14ac:dyDescent="0.15">
      <c r="A139" s="1"/>
      <c r="B139" s="29">
        <v>63</v>
      </c>
      <c r="C139" s="27">
        <v>95</v>
      </c>
      <c r="D139" s="27">
        <v>74</v>
      </c>
      <c r="E139" s="27">
        <v>30.5</v>
      </c>
      <c r="F139" s="28">
        <f t="shared" si="0"/>
        <v>2.4262295081967213</v>
      </c>
      <c r="G139" s="30">
        <f t="shared" si="1"/>
        <v>21</v>
      </c>
      <c r="H139" s="30"/>
      <c r="I139" s="24" t="str">
        <f t="shared" si="2"/>
        <v/>
      </c>
      <c r="J139" s="25"/>
      <c r="K139" s="1"/>
    </row>
    <row r="140" spans="1:11" ht="15.75" customHeight="1" x14ac:dyDescent="0.15">
      <c r="A140" s="1"/>
      <c r="B140" s="29">
        <v>74</v>
      </c>
      <c r="C140" s="27">
        <v>62</v>
      </c>
      <c r="D140" s="27">
        <v>61</v>
      </c>
      <c r="E140" s="27">
        <v>24.8</v>
      </c>
      <c r="F140" s="28">
        <f t="shared" si="0"/>
        <v>2.4596774193548385</v>
      </c>
      <c r="G140" s="30">
        <f t="shared" si="1"/>
        <v>1</v>
      </c>
      <c r="H140" s="30"/>
      <c r="I140" s="24" t="str">
        <f t="shared" si="2"/>
        <v/>
      </c>
      <c r="J140" s="25"/>
      <c r="K140" s="1"/>
    </row>
    <row r="141" spans="1:11" ht="15.75" customHeight="1" x14ac:dyDescent="0.15">
      <c r="A141" s="1"/>
      <c r="B141" s="29">
        <v>6</v>
      </c>
      <c r="C141" s="27">
        <v>166</v>
      </c>
      <c r="D141" s="27">
        <v>158</v>
      </c>
      <c r="E141" s="27">
        <v>64</v>
      </c>
      <c r="F141" s="28">
        <f t="shared" si="0"/>
        <v>2.46875</v>
      </c>
      <c r="G141" s="30">
        <f t="shared" si="1"/>
        <v>8</v>
      </c>
      <c r="H141" s="30"/>
      <c r="I141" s="24" t="str">
        <f t="shared" si="2"/>
        <v/>
      </c>
      <c r="J141" s="25"/>
      <c r="K141" s="1"/>
    </row>
    <row r="142" spans="1:11" ht="15.75" customHeight="1" x14ac:dyDescent="0.15">
      <c r="A142" s="1"/>
      <c r="B142" s="29">
        <v>67</v>
      </c>
      <c r="C142" s="27">
        <v>67</v>
      </c>
      <c r="D142" s="27">
        <v>65</v>
      </c>
      <c r="E142" s="27">
        <v>26.2</v>
      </c>
      <c r="F142" s="28">
        <f t="shared" si="0"/>
        <v>2.4809160305343512</v>
      </c>
      <c r="G142" s="30">
        <f t="shared" si="1"/>
        <v>2</v>
      </c>
      <c r="H142" s="30"/>
      <c r="I142" s="24" t="str">
        <f t="shared" si="2"/>
        <v/>
      </c>
      <c r="J142" s="25"/>
      <c r="K142" s="1"/>
    </row>
    <row r="143" spans="1:11" ht="15.75" customHeight="1" x14ac:dyDescent="0.15">
      <c r="A143" s="1"/>
      <c r="B143" s="29">
        <v>86</v>
      </c>
      <c r="C143" s="27">
        <v>42</v>
      </c>
      <c r="D143" s="27">
        <v>42</v>
      </c>
      <c r="E143" s="27">
        <v>16.899999999999999</v>
      </c>
      <c r="F143" s="28">
        <f t="shared" si="0"/>
        <v>2.4852071005917162</v>
      </c>
      <c r="G143" s="30">
        <f t="shared" si="1"/>
        <v>0</v>
      </c>
      <c r="H143" s="30"/>
      <c r="I143" s="24" t="str">
        <f t="shared" si="2"/>
        <v/>
      </c>
      <c r="J143" s="25"/>
      <c r="K143" s="1"/>
    </row>
    <row r="144" spans="1:11" ht="15.75" customHeight="1" x14ac:dyDescent="0.15">
      <c r="A144" s="1"/>
      <c r="B144" s="29">
        <v>137</v>
      </c>
      <c r="C144" s="27">
        <v>12</v>
      </c>
      <c r="D144" s="27">
        <v>12</v>
      </c>
      <c r="E144" s="27">
        <v>4.8</v>
      </c>
      <c r="F144" s="28">
        <f t="shared" si="0"/>
        <v>2.5</v>
      </c>
      <c r="G144" s="30">
        <f t="shared" si="1"/>
        <v>0</v>
      </c>
      <c r="H144" s="30"/>
      <c r="I144" s="24" t="str">
        <f t="shared" si="2"/>
        <v/>
      </c>
      <c r="J144" s="25"/>
      <c r="K144" s="1"/>
    </row>
    <row r="145" spans="1:11" ht="15.75" customHeight="1" x14ac:dyDescent="0.15">
      <c r="A145" s="1"/>
      <c r="B145" s="29">
        <v>155</v>
      </c>
      <c r="C145" s="27">
        <v>6</v>
      </c>
      <c r="D145" s="27">
        <v>5</v>
      </c>
      <c r="E145" s="27">
        <v>2</v>
      </c>
      <c r="F145" s="28">
        <f t="shared" si="0"/>
        <v>2.5</v>
      </c>
      <c r="G145" s="30">
        <f t="shared" si="1"/>
        <v>1</v>
      </c>
      <c r="H145" s="30"/>
      <c r="I145" s="24" t="str">
        <f t="shared" si="2"/>
        <v/>
      </c>
      <c r="J145" s="25"/>
      <c r="K145" s="1"/>
    </row>
    <row r="146" spans="1:11" ht="15.75" customHeight="1" x14ac:dyDescent="0.15">
      <c r="A146" s="1"/>
      <c r="B146" s="29">
        <v>156</v>
      </c>
      <c r="C146" s="27">
        <v>6</v>
      </c>
      <c r="D146" s="27">
        <v>5</v>
      </c>
      <c r="E146" s="27">
        <v>2</v>
      </c>
      <c r="F146" s="28">
        <f t="shared" si="0"/>
        <v>2.5</v>
      </c>
      <c r="G146" s="30">
        <f t="shared" si="1"/>
        <v>1</v>
      </c>
      <c r="H146" s="30"/>
      <c r="I146" s="24" t="str">
        <f t="shared" si="2"/>
        <v/>
      </c>
      <c r="J146" s="25"/>
      <c r="K146" s="1"/>
    </row>
    <row r="147" spans="1:11" ht="15.75" customHeight="1" x14ac:dyDescent="0.15">
      <c r="A147" s="1"/>
      <c r="B147" s="29">
        <v>158</v>
      </c>
      <c r="C147" s="27">
        <v>6</v>
      </c>
      <c r="D147" s="27">
        <v>5</v>
      </c>
      <c r="E147" s="27">
        <v>2</v>
      </c>
      <c r="F147" s="28">
        <f t="shared" si="0"/>
        <v>2.5</v>
      </c>
      <c r="G147" s="30">
        <f t="shared" si="1"/>
        <v>1</v>
      </c>
      <c r="H147" s="30"/>
      <c r="I147" s="24" t="str">
        <f t="shared" si="2"/>
        <v/>
      </c>
      <c r="J147" s="25"/>
      <c r="K147" s="1"/>
    </row>
    <row r="148" spans="1:11" ht="15.75" customHeight="1" x14ac:dyDescent="0.15">
      <c r="A148" s="1"/>
      <c r="B148" s="29">
        <v>81</v>
      </c>
      <c r="C148" s="27">
        <v>53</v>
      </c>
      <c r="D148" s="27">
        <v>46</v>
      </c>
      <c r="E148" s="27">
        <v>18</v>
      </c>
      <c r="F148" s="28">
        <f t="shared" si="0"/>
        <v>2.5555555555555554</v>
      </c>
      <c r="G148" s="30">
        <f t="shared" si="1"/>
        <v>7</v>
      </c>
      <c r="H148" s="30"/>
      <c r="I148" s="24" t="str">
        <f t="shared" si="2"/>
        <v/>
      </c>
      <c r="J148" s="25"/>
      <c r="K148" s="1"/>
    </row>
    <row r="149" spans="1:11" ht="15.75" customHeight="1" x14ac:dyDescent="0.15">
      <c r="A149" s="1"/>
      <c r="B149" s="29">
        <v>120</v>
      </c>
      <c r="C149" s="27">
        <v>24</v>
      </c>
      <c r="D149" s="27">
        <v>19</v>
      </c>
      <c r="E149" s="27">
        <v>7.4</v>
      </c>
      <c r="F149" s="28">
        <f t="shared" si="0"/>
        <v>2.5675675675675675</v>
      </c>
      <c r="G149" s="30">
        <f t="shared" si="1"/>
        <v>5</v>
      </c>
      <c r="H149" s="30"/>
      <c r="I149" s="24" t="str">
        <f t="shared" si="2"/>
        <v/>
      </c>
      <c r="J149" s="25"/>
      <c r="K149" s="1"/>
    </row>
    <row r="150" spans="1:11" ht="15.75" customHeight="1" x14ac:dyDescent="0.15">
      <c r="A150" s="1"/>
      <c r="B150" s="29">
        <v>148</v>
      </c>
      <c r="C150" s="27">
        <v>7</v>
      </c>
      <c r="D150" s="27">
        <v>7</v>
      </c>
      <c r="E150" s="27">
        <v>2.7</v>
      </c>
      <c r="F150" s="28">
        <f t="shared" si="0"/>
        <v>2.5925925925925926</v>
      </c>
      <c r="G150" s="30">
        <f t="shared" si="1"/>
        <v>0</v>
      </c>
      <c r="H150" s="30"/>
      <c r="I150" s="24" t="str">
        <f t="shared" si="2"/>
        <v/>
      </c>
      <c r="J150" s="25"/>
      <c r="K150" s="1"/>
    </row>
    <row r="151" spans="1:11" ht="15.75" customHeight="1" x14ac:dyDescent="0.15">
      <c r="A151" s="1"/>
      <c r="B151" s="29">
        <v>70</v>
      </c>
      <c r="C151" s="27">
        <v>67</v>
      </c>
      <c r="D151" s="27">
        <v>66</v>
      </c>
      <c r="E151" s="27">
        <v>25.3</v>
      </c>
      <c r="F151" s="28">
        <f t="shared" si="0"/>
        <v>2.6086956521739131</v>
      </c>
      <c r="G151" s="30">
        <f t="shared" si="1"/>
        <v>1</v>
      </c>
      <c r="H151" s="30"/>
      <c r="I151" s="24" t="str">
        <f t="shared" si="2"/>
        <v/>
      </c>
      <c r="J151" s="25"/>
      <c r="K151" s="1"/>
    </row>
    <row r="152" spans="1:11" ht="15.75" customHeight="1" x14ac:dyDescent="0.15">
      <c r="A152" s="1"/>
      <c r="B152" s="29">
        <v>78</v>
      </c>
      <c r="C152" s="27">
        <v>64</v>
      </c>
      <c r="D152" s="27">
        <v>64</v>
      </c>
      <c r="E152" s="27">
        <v>24.4</v>
      </c>
      <c r="F152" s="28">
        <f t="shared" si="0"/>
        <v>2.6229508196721314</v>
      </c>
      <c r="G152" s="30">
        <f t="shared" si="1"/>
        <v>0</v>
      </c>
      <c r="H152" s="30"/>
      <c r="I152" s="24" t="str">
        <f t="shared" si="2"/>
        <v/>
      </c>
      <c r="J152" s="25"/>
      <c r="K152" s="1"/>
    </row>
    <row r="153" spans="1:11" ht="15.75" customHeight="1" x14ac:dyDescent="0.15">
      <c r="A153" s="1"/>
      <c r="B153" s="29">
        <v>133</v>
      </c>
      <c r="C153" s="27">
        <v>16</v>
      </c>
      <c r="D153" s="27">
        <v>15</v>
      </c>
      <c r="E153" s="27">
        <v>5.7</v>
      </c>
      <c r="F153" s="28">
        <f t="shared" si="0"/>
        <v>2.6315789473684208</v>
      </c>
      <c r="G153" s="30">
        <f t="shared" si="1"/>
        <v>1</v>
      </c>
      <c r="H153" s="30"/>
      <c r="I153" s="24" t="str">
        <f t="shared" si="2"/>
        <v/>
      </c>
      <c r="J153" s="25"/>
      <c r="K153" s="1"/>
    </row>
    <row r="154" spans="1:11" ht="15.75" customHeight="1" x14ac:dyDescent="0.15">
      <c r="A154" s="1"/>
      <c r="B154" s="29">
        <v>35</v>
      </c>
      <c r="C154" s="27">
        <v>111</v>
      </c>
      <c r="D154" s="27">
        <v>100</v>
      </c>
      <c r="E154" s="27">
        <v>38</v>
      </c>
      <c r="F154" s="28">
        <f t="shared" si="0"/>
        <v>2.6315789473684212</v>
      </c>
      <c r="G154" s="30">
        <f t="shared" si="1"/>
        <v>11</v>
      </c>
      <c r="H154" s="30"/>
      <c r="I154" s="24" t="str">
        <f t="shared" si="2"/>
        <v/>
      </c>
      <c r="J154" s="25"/>
      <c r="K154" s="1"/>
    </row>
    <row r="155" spans="1:11" ht="15.75" customHeight="1" x14ac:dyDescent="0.15">
      <c r="A155" s="1"/>
      <c r="B155" s="29">
        <v>124</v>
      </c>
      <c r="C155" s="27">
        <v>25</v>
      </c>
      <c r="D155" s="27">
        <v>19</v>
      </c>
      <c r="E155" s="27">
        <v>7.1</v>
      </c>
      <c r="F155" s="28">
        <f t="shared" si="0"/>
        <v>2.676056338028169</v>
      </c>
      <c r="G155" s="30">
        <f t="shared" si="1"/>
        <v>6</v>
      </c>
      <c r="H155" s="30"/>
      <c r="I155" s="24" t="str">
        <f t="shared" si="2"/>
        <v/>
      </c>
      <c r="J155" s="25"/>
      <c r="K155" s="1"/>
    </row>
    <row r="156" spans="1:11" ht="15.75" customHeight="1" x14ac:dyDescent="0.15">
      <c r="A156" s="1"/>
      <c r="B156" s="29">
        <v>106</v>
      </c>
      <c r="C156" s="27">
        <v>37</v>
      </c>
      <c r="D156" s="27">
        <v>31</v>
      </c>
      <c r="E156" s="27">
        <v>11.5</v>
      </c>
      <c r="F156" s="28">
        <f t="shared" si="0"/>
        <v>2.6956521739130435</v>
      </c>
      <c r="G156" s="30">
        <f t="shared" si="1"/>
        <v>6</v>
      </c>
      <c r="H156" s="30"/>
      <c r="I156" s="24" t="str">
        <f t="shared" si="2"/>
        <v/>
      </c>
      <c r="J156" s="25"/>
      <c r="K156" s="1"/>
    </row>
    <row r="157" spans="1:11" ht="15.75" customHeight="1" x14ac:dyDescent="0.15">
      <c r="A157" s="1"/>
      <c r="B157" s="29">
        <v>85</v>
      </c>
      <c r="C157" s="27">
        <v>65</v>
      </c>
      <c r="D157" s="27">
        <v>46</v>
      </c>
      <c r="E157" s="27">
        <v>16.899999999999999</v>
      </c>
      <c r="F157" s="28">
        <f t="shared" si="0"/>
        <v>2.7218934911242605</v>
      </c>
      <c r="G157" s="30">
        <f t="shared" si="1"/>
        <v>19</v>
      </c>
      <c r="H157" s="30"/>
      <c r="I157" s="24" t="str">
        <f t="shared" si="2"/>
        <v/>
      </c>
      <c r="J157" s="25"/>
      <c r="K157" s="1"/>
    </row>
    <row r="158" spans="1:11" ht="15.75" customHeight="1" x14ac:dyDescent="0.15">
      <c r="A158" s="1"/>
      <c r="B158" s="29">
        <v>145</v>
      </c>
      <c r="C158" s="27">
        <v>10</v>
      </c>
      <c r="D158" s="27">
        <v>9</v>
      </c>
      <c r="E158" s="27">
        <v>3.3</v>
      </c>
      <c r="F158" s="28">
        <f t="shared" si="0"/>
        <v>2.7272727272727275</v>
      </c>
      <c r="G158" s="30">
        <f t="shared" si="1"/>
        <v>1</v>
      </c>
      <c r="H158" s="30"/>
      <c r="I158" s="24" t="str">
        <f t="shared" si="2"/>
        <v/>
      </c>
      <c r="J158" s="25"/>
      <c r="K158" s="1"/>
    </row>
    <row r="159" spans="1:11" ht="15.75" customHeight="1" x14ac:dyDescent="0.15">
      <c r="A159" s="1"/>
      <c r="B159" s="29">
        <v>97</v>
      </c>
      <c r="C159" s="27">
        <v>38</v>
      </c>
      <c r="D159" s="27">
        <v>38</v>
      </c>
      <c r="E159" s="27">
        <v>13.6</v>
      </c>
      <c r="F159" s="28">
        <f t="shared" si="0"/>
        <v>2.7941176470588238</v>
      </c>
      <c r="G159" s="30">
        <f t="shared" si="1"/>
        <v>0</v>
      </c>
      <c r="H159" s="30"/>
      <c r="I159" s="24" t="str">
        <f t="shared" si="2"/>
        <v/>
      </c>
      <c r="J159" s="25"/>
      <c r="K159" s="1"/>
    </row>
    <row r="160" spans="1:11" ht="15.75" customHeight="1" x14ac:dyDescent="0.15">
      <c r="A160" s="1"/>
      <c r="B160" s="29">
        <v>150</v>
      </c>
      <c r="C160" s="27">
        <v>7</v>
      </c>
      <c r="D160" s="27">
        <v>7</v>
      </c>
      <c r="E160" s="27">
        <v>2.5</v>
      </c>
      <c r="F160" s="28">
        <f t="shared" si="0"/>
        <v>2.8</v>
      </c>
      <c r="G160" s="30">
        <f t="shared" si="1"/>
        <v>0</v>
      </c>
      <c r="H160" s="30"/>
      <c r="I160" s="24" t="str">
        <f t="shared" si="2"/>
        <v/>
      </c>
      <c r="J160" s="25"/>
      <c r="K160" s="1"/>
    </row>
    <row r="161" spans="1:11" ht="15.75" customHeight="1" x14ac:dyDescent="0.15">
      <c r="A161" s="1"/>
      <c r="B161" s="29">
        <v>140</v>
      </c>
      <c r="C161" s="27">
        <v>15</v>
      </c>
      <c r="D161" s="27">
        <v>13</v>
      </c>
      <c r="E161" s="27">
        <v>4.5999999999999996</v>
      </c>
      <c r="F161" s="28">
        <f t="shared" si="0"/>
        <v>2.8260869565217392</v>
      </c>
      <c r="G161" s="30">
        <f t="shared" si="1"/>
        <v>2</v>
      </c>
      <c r="H161" s="30"/>
      <c r="I161" s="24" t="str">
        <f t="shared" si="2"/>
        <v/>
      </c>
      <c r="J161" s="25"/>
      <c r="K161" s="1"/>
    </row>
    <row r="162" spans="1:11" ht="15.75" customHeight="1" x14ac:dyDescent="0.15">
      <c r="A162" s="1"/>
      <c r="B162" s="29">
        <v>144</v>
      </c>
      <c r="C162" s="27">
        <v>10</v>
      </c>
      <c r="D162" s="27">
        <v>10</v>
      </c>
      <c r="E162" s="27">
        <v>3.5</v>
      </c>
      <c r="F162" s="28">
        <f t="shared" si="0"/>
        <v>2.8571428571428572</v>
      </c>
      <c r="G162" s="30">
        <f t="shared" si="1"/>
        <v>0</v>
      </c>
      <c r="H162" s="30"/>
      <c r="I162" s="24" t="str">
        <f t="shared" si="2"/>
        <v/>
      </c>
      <c r="J162" s="25"/>
      <c r="K162" s="1"/>
    </row>
    <row r="163" spans="1:11" ht="15.75" customHeight="1" x14ac:dyDescent="0.15">
      <c r="A163" s="1"/>
      <c r="B163" s="29">
        <v>151</v>
      </c>
      <c r="C163" s="27">
        <v>7</v>
      </c>
      <c r="D163" s="27">
        <v>7</v>
      </c>
      <c r="E163" s="27">
        <v>2.4</v>
      </c>
      <c r="F163" s="28">
        <f t="shared" si="0"/>
        <v>2.916666666666667</v>
      </c>
      <c r="G163" s="30">
        <f t="shared" si="1"/>
        <v>0</v>
      </c>
      <c r="H163" s="30"/>
      <c r="I163" s="24" t="str">
        <f t="shared" si="2"/>
        <v/>
      </c>
      <c r="J163" s="25"/>
      <c r="K163" s="1"/>
    </row>
    <row r="164" spans="1:11" ht="15.75" customHeight="1" x14ac:dyDescent="0.15">
      <c r="A164" s="1"/>
      <c r="B164" s="29">
        <v>146</v>
      </c>
      <c r="C164" s="27">
        <v>14</v>
      </c>
      <c r="D164" s="27">
        <v>10</v>
      </c>
      <c r="E164" s="27">
        <v>3.3</v>
      </c>
      <c r="F164" s="28">
        <f t="shared" si="0"/>
        <v>3.0303030303030303</v>
      </c>
      <c r="G164" s="30">
        <f t="shared" si="1"/>
        <v>4</v>
      </c>
      <c r="H164" s="30"/>
      <c r="I164" s="24" t="str">
        <f t="shared" si="2"/>
        <v/>
      </c>
      <c r="J164" s="25"/>
      <c r="K164" s="1"/>
    </row>
    <row r="165" spans="1:11" ht="15.75" customHeight="1" x14ac:dyDescent="0.15">
      <c r="A165" s="1"/>
      <c r="B165" s="35">
        <v>122</v>
      </c>
      <c r="C165" s="36">
        <v>28</v>
      </c>
      <c r="D165" s="36">
        <v>24</v>
      </c>
      <c r="E165" s="36">
        <v>7.3</v>
      </c>
      <c r="F165" s="37">
        <f t="shared" si="0"/>
        <v>3.2876712328767126</v>
      </c>
      <c r="G165" s="30">
        <f t="shared" si="1"/>
        <v>4</v>
      </c>
      <c r="H165" s="30"/>
      <c r="I165" s="24" t="str">
        <f t="shared" si="2"/>
        <v/>
      </c>
      <c r="J165" s="25"/>
      <c r="K165" s="1"/>
    </row>
    <row r="166" spans="1:11" ht="15.75" customHeight="1" x14ac:dyDescent="0.15">
      <c r="A166" s="1"/>
      <c r="B166" s="1"/>
      <c r="C166" s="1"/>
      <c r="D166" s="1"/>
      <c r="E166" s="1"/>
      <c r="F166" s="3"/>
      <c r="G166" s="38"/>
      <c r="H166" s="38"/>
      <c r="I166" s="39"/>
      <c r="J166" s="1"/>
      <c r="K166" s="1"/>
    </row>
    <row r="167" spans="1:11" ht="15.75" customHeight="1" x14ac:dyDescent="0.15">
      <c r="A167" s="1"/>
      <c r="B167" s="1"/>
      <c r="C167" s="1"/>
      <c r="D167" s="1"/>
      <c r="E167" s="1"/>
      <c r="F167" s="3"/>
      <c r="G167" s="3"/>
      <c r="H167" s="3"/>
      <c r="I167" s="4"/>
      <c r="J167" s="1"/>
      <c r="K167" s="1"/>
    </row>
    <row r="168" spans="1:11" ht="15.75" customHeight="1" x14ac:dyDescent="0.15">
      <c r="A168" s="1"/>
      <c r="B168" s="1"/>
      <c r="C168" s="1"/>
      <c r="D168" s="1"/>
      <c r="E168" s="1"/>
      <c r="F168" s="3"/>
      <c r="G168" s="3"/>
      <c r="H168" s="3"/>
      <c r="I168" s="4"/>
      <c r="J168" s="1"/>
      <c r="K168" s="1"/>
    </row>
    <row r="169" spans="1:11" ht="15.75" customHeight="1" x14ac:dyDescent="0.15">
      <c r="A169" s="1"/>
      <c r="B169" s="1"/>
      <c r="C169" s="1"/>
      <c r="D169" s="1"/>
      <c r="E169" s="1"/>
      <c r="F169" s="3"/>
      <c r="G169" s="3"/>
      <c r="H169" s="3"/>
      <c r="I169" s="4"/>
      <c r="J169" s="1"/>
      <c r="K169" s="1"/>
    </row>
    <row r="170" spans="1:11" ht="15.75" customHeight="1" x14ac:dyDescent="0.15">
      <c r="F170" s="40"/>
      <c r="I170" s="41"/>
    </row>
    <row r="171" spans="1:11" ht="15.75" customHeight="1" x14ac:dyDescent="0.15">
      <c r="F171" s="40"/>
      <c r="I171" s="41"/>
    </row>
    <row r="172" spans="1:11" ht="15.75" customHeight="1" x14ac:dyDescent="0.15">
      <c r="F172" s="40"/>
      <c r="I172" s="41"/>
    </row>
    <row r="173" spans="1:11" ht="15.75" customHeight="1" x14ac:dyDescent="0.15">
      <c r="F173" s="40"/>
      <c r="I173" s="41"/>
    </row>
    <row r="174" spans="1:11" ht="15.75" customHeight="1" x14ac:dyDescent="0.15">
      <c r="F174" s="40"/>
      <c r="I174" s="41"/>
    </row>
    <row r="175" spans="1:11" ht="15.75" customHeight="1" x14ac:dyDescent="0.15">
      <c r="F175" s="40"/>
      <c r="I175" s="41"/>
    </row>
    <row r="176" spans="1:11" ht="15.75" customHeight="1" x14ac:dyDescent="0.15">
      <c r="F176" s="40"/>
      <c r="I176" s="41"/>
    </row>
    <row r="177" spans="6:9" ht="15.75" customHeight="1" x14ac:dyDescent="0.15">
      <c r="F177" s="40"/>
      <c r="I177" s="41"/>
    </row>
    <row r="178" spans="6:9" ht="15.75" customHeight="1" x14ac:dyDescent="0.15">
      <c r="F178" s="40"/>
      <c r="I178" s="41"/>
    </row>
    <row r="179" spans="6:9" ht="15.75" customHeight="1" x14ac:dyDescent="0.15">
      <c r="F179" s="40"/>
      <c r="I179" s="41"/>
    </row>
    <row r="180" spans="6:9" ht="15.75" customHeight="1" x14ac:dyDescent="0.15">
      <c r="F180" s="40"/>
      <c r="I180" s="41"/>
    </row>
    <row r="181" spans="6:9" ht="15.75" customHeight="1" x14ac:dyDescent="0.15">
      <c r="F181" s="40"/>
      <c r="I181" s="41"/>
    </row>
    <row r="182" spans="6:9" ht="15.75" customHeight="1" x14ac:dyDescent="0.15">
      <c r="F182" s="40"/>
      <c r="I182" s="41"/>
    </row>
    <row r="183" spans="6:9" ht="15.75" customHeight="1" x14ac:dyDescent="0.15">
      <c r="F183" s="40"/>
      <c r="I183" s="41"/>
    </row>
    <row r="184" spans="6:9" ht="15.75" customHeight="1" x14ac:dyDescent="0.15">
      <c r="F184" s="40"/>
      <c r="I184" s="41"/>
    </row>
    <row r="185" spans="6:9" ht="15.75" customHeight="1" x14ac:dyDescent="0.15">
      <c r="F185" s="40"/>
      <c r="I185" s="41"/>
    </row>
    <row r="186" spans="6:9" ht="15.75" customHeight="1" x14ac:dyDescent="0.15">
      <c r="F186" s="40"/>
      <c r="I186" s="41"/>
    </row>
    <row r="187" spans="6:9" ht="15.75" customHeight="1" x14ac:dyDescent="0.15">
      <c r="F187" s="40"/>
      <c r="I187" s="41"/>
    </row>
    <row r="188" spans="6:9" ht="15.75" customHeight="1" x14ac:dyDescent="0.15">
      <c r="F188" s="40"/>
      <c r="I188" s="41"/>
    </row>
    <row r="189" spans="6:9" ht="15.75" customHeight="1" x14ac:dyDescent="0.15">
      <c r="F189" s="40"/>
      <c r="I189" s="41"/>
    </row>
    <row r="190" spans="6:9" ht="15.75" customHeight="1" x14ac:dyDescent="0.15">
      <c r="F190" s="40"/>
      <c r="I190" s="41"/>
    </row>
    <row r="191" spans="6:9" ht="15.75" customHeight="1" x14ac:dyDescent="0.15">
      <c r="F191" s="40"/>
      <c r="I191" s="41"/>
    </row>
    <row r="192" spans="6:9" ht="15.75" customHeight="1" x14ac:dyDescent="0.15">
      <c r="F192" s="40"/>
      <c r="I192" s="41"/>
    </row>
    <row r="193" spans="6:9" ht="15.75" customHeight="1" x14ac:dyDescent="0.15">
      <c r="F193" s="40"/>
      <c r="I193" s="41"/>
    </row>
    <row r="194" spans="6:9" ht="15.75" customHeight="1" x14ac:dyDescent="0.15">
      <c r="F194" s="40"/>
      <c r="I194" s="41"/>
    </row>
    <row r="195" spans="6:9" ht="15.75" customHeight="1" x14ac:dyDescent="0.15">
      <c r="F195" s="40"/>
      <c r="I195" s="41"/>
    </row>
    <row r="196" spans="6:9" ht="15.75" customHeight="1" x14ac:dyDescent="0.15">
      <c r="F196" s="40"/>
      <c r="I196" s="41"/>
    </row>
    <row r="197" spans="6:9" ht="15.75" customHeight="1" x14ac:dyDescent="0.15">
      <c r="F197" s="40"/>
      <c r="I197" s="41"/>
    </row>
    <row r="198" spans="6:9" ht="15.75" customHeight="1" x14ac:dyDescent="0.15">
      <c r="F198" s="40"/>
      <c r="I198" s="41"/>
    </row>
    <row r="199" spans="6:9" ht="15.75" customHeight="1" x14ac:dyDescent="0.15">
      <c r="F199" s="40"/>
      <c r="I199" s="41"/>
    </row>
    <row r="200" spans="6:9" ht="15.75" customHeight="1" x14ac:dyDescent="0.15">
      <c r="F200" s="40"/>
      <c r="I200" s="41"/>
    </row>
    <row r="201" spans="6:9" ht="15.75" customHeight="1" x14ac:dyDescent="0.15">
      <c r="F201" s="40"/>
      <c r="I201" s="41"/>
    </row>
    <row r="202" spans="6:9" ht="15.75" customHeight="1" x14ac:dyDescent="0.15">
      <c r="F202" s="40"/>
      <c r="I202" s="41"/>
    </row>
    <row r="203" spans="6:9" ht="15.75" customHeight="1" x14ac:dyDescent="0.15">
      <c r="F203" s="40"/>
      <c r="I203" s="41"/>
    </row>
    <row r="204" spans="6:9" ht="15.75" customHeight="1" x14ac:dyDescent="0.15">
      <c r="F204" s="40"/>
      <c r="I204" s="41"/>
    </row>
    <row r="205" spans="6:9" ht="15.75" customHeight="1" x14ac:dyDescent="0.15">
      <c r="F205" s="40"/>
      <c r="I205" s="41"/>
    </row>
    <row r="206" spans="6:9" ht="15.75" customHeight="1" x14ac:dyDescent="0.15">
      <c r="F206" s="40"/>
      <c r="I206" s="41"/>
    </row>
    <row r="207" spans="6:9" ht="15.75" customHeight="1" x14ac:dyDescent="0.15">
      <c r="F207" s="40"/>
      <c r="I207" s="41"/>
    </row>
    <row r="208" spans="6:9" ht="15.75" customHeight="1" x14ac:dyDescent="0.15">
      <c r="F208" s="40"/>
      <c r="I208" s="41"/>
    </row>
    <row r="209" spans="6:9" ht="15.75" customHeight="1" x14ac:dyDescent="0.15">
      <c r="F209" s="40"/>
      <c r="I209" s="41"/>
    </row>
    <row r="210" spans="6:9" ht="15.75" customHeight="1" x14ac:dyDescent="0.15">
      <c r="F210" s="40"/>
      <c r="I210" s="41"/>
    </row>
    <row r="211" spans="6:9" ht="15.75" customHeight="1" x14ac:dyDescent="0.15">
      <c r="F211" s="40"/>
      <c r="I211" s="41"/>
    </row>
    <row r="212" spans="6:9" ht="15.75" customHeight="1" x14ac:dyDescent="0.15">
      <c r="F212" s="40"/>
      <c r="I212" s="41"/>
    </row>
    <row r="213" spans="6:9" ht="15.75" customHeight="1" x14ac:dyDescent="0.15">
      <c r="F213" s="40"/>
      <c r="I213" s="41"/>
    </row>
    <row r="214" spans="6:9" ht="15.75" customHeight="1" x14ac:dyDescent="0.15">
      <c r="F214" s="40"/>
      <c r="I214" s="41"/>
    </row>
    <row r="215" spans="6:9" ht="15.75" customHeight="1" x14ac:dyDescent="0.15">
      <c r="F215" s="40"/>
      <c r="I215" s="41"/>
    </row>
    <row r="216" spans="6:9" ht="15.75" customHeight="1" x14ac:dyDescent="0.15">
      <c r="F216" s="40"/>
      <c r="I216" s="41"/>
    </row>
    <row r="217" spans="6:9" ht="15.75" customHeight="1" x14ac:dyDescent="0.15">
      <c r="F217" s="40"/>
      <c r="I217" s="41"/>
    </row>
    <row r="218" spans="6:9" ht="15.75" customHeight="1" x14ac:dyDescent="0.15">
      <c r="F218" s="40"/>
      <c r="I218" s="41"/>
    </row>
    <row r="219" spans="6:9" ht="15.75" customHeight="1" x14ac:dyDescent="0.15">
      <c r="F219" s="40"/>
      <c r="I219" s="41"/>
    </row>
    <row r="220" spans="6:9" ht="15.75" customHeight="1" x14ac:dyDescent="0.15">
      <c r="F220" s="40"/>
      <c r="I220" s="41"/>
    </row>
    <row r="221" spans="6:9" ht="15.75" customHeight="1" x14ac:dyDescent="0.15">
      <c r="F221" s="40"/>
      <c r="I221" s="41"/>
    </row>
    <row r="222" spans="6:9" ht="15.75" customHeight="1" x14ac:dyDescent="0.15">
      <c r="F222" s="40"/>
      <c r="I222" s="41"/>
    </row>
    <row r="223" spans="6:9" ht="15.75" customHeight="1" x14ac:dyDescent="0.15">
      <c r="F223" s="40"/>
      <c r="I223" s="41"/>
    </row>
    <row r="224" spans="6:9" ht="15.75" customHeight="1" x14ac:dyDescent="0.15">
      <c r="F224" s="40"/>
      <c r="I224" s="41"/>
    </row>
    <row r="225" spans="6:9" ht="15.75" customHeight="1" x14ac:dyDescent="0.15">
      <c r="F225" s="40"/>
      <c r="I225" s="41"/>
    </row>
    <row r="226" spans="6:9" ht="15.75" customHeight="1" x14ac:dyDescent="0.15">
      <c r="F226" s="40"/>
      <c r="I226" s="41"/>
    </row>
    <row r="227" spans="6:9" ht="15.75" customHeight="1" x14ac:dyDescent="0.15">
      <c r="F227" s="40"/>
      <c r="I227" s="41"/>
    </row>
    <row r="228" spans="6:9" ht="15.75" customHeight="1" x14ac:dyDescent="0.15">
      <c r="F228" s="40"/>
      <c r="I228" s="41"/>
    </row>
    <row r="229" spans="6:9" ht="15.75" customHeight="1" x14ac:dyDescent="0.15">
      <c r="F229" s="40"/>
      <c r="I229" s="41"/>
    </row>
    <row r="230" spans="6:9" ht="15.75" customHeight="1" x14ac:dyDescent="0.15">
      <c r="F230" s="40"/>
      <c r="I230" s="41"/>
    </row>
    <row r="231" spans="6:9" ht="15.75" customHeight="1" x14ac:dyDescent="0.15">
      <c r="F231" s="40"/>
      <c r="I231" s="41"/>
    </row>
    <row r="232" spans="6:9" ht="15.75" customHeight="1" x14ac:dyDescent="0.15">
      <c r="F232" s="40"/>
      <c r="I232" s="41"/>
    </row>
    <row r="233" spans="6:9" ht="15.75" customHeight="1" x14ac:dyDescent="0.15">
      <c r="F233" s="40"/>
      <c r="I233" s="41"/>
    </row>
    <row r="234" spans="6:9" ht="15.75" customHeight="1" x14ac:dyDescent="0.15">
      <c r="F234" s="40"/>
      <c r="I234" s="41"/>
    </row>
    <row r="235" spans="6:9" ht="15.75" customHeight="1" x14ac:dyDescent="0.15">
      <c r="F235" s="40"/>
      <c r="I235" s="41"/>
    </row>
    <row r="236" spans="6:9" ht="15.75" customHeight="1" x14ac:dyDescent="0.15">
      <c r="F236" s="40"/>
      <c r="I236" s="41"/>
    </row>
    <row r="237" spans="6:9" ht="15.75" customHeight="1" x14ac:dyDescent="0.15">
      <c r="F237" s="40"/>
      <c r="I237" s="41"/>
    </row>
    <row r="238" spans="6:9" ht="15.75" customHeight="1" x14ac:dyDescent="0.15">
      <c r="F238" s="40"/>
      <c r="I238" s="41"/>
    </row>
    <row r="239" spans="6:9" ht="15.75" customHeight="1" x14ac:dyDescent="0.15">
      <c r="F239" s="40"/>
      <c r="I239" s="41"/>
    </row>
    <row r="240" spans="6:9" ht="15.75" customHeight="1" x14ac:dyDescent="0.15">
      <c r="F240" s="40"/>
      <c r="I240" s="41"/>
    </row>
    <row r="241" spans="6:9" ht="15.75" customHeight="1" x14ac:dyDescent="0.15">
      <c r="F241" s="40"/>
      <c r="I241" s="41"/>
    </row>
    <row r="242" spans="6:9" ht="15.75" customHeight="1" x14ac:dyDescent="0.15">
      <c r="F242" s="40"/>
      <c r="I242" s="41"/>
    </row>
    <row r="243" spans="6:9" ht="15.75" customHeight="1" x14ac:dyDescent="0.15">
      <c r="F243" s="40"/>
      <c r="I243" s="41"/>
    </row>
    <row r="244" spans="6:9" ht="15.75" customHeight="1" x14ac:dyDescent="0.15">
      <c r="F244" s="40"/>
      <c r="I244" s="41"/>
    </row>
    <row r="245" spans="6:9" ht="15.75" customHeight="1" x14ac:dyDescent="0.15">
      <c r="F245" s="40"/>
      <c r="I245" s="41"/>
    </row>
    <row r="246" spans="6:9" ht="15.75" customHeight="1" x14ac:dyDescent="0.15">
      <c r="F246" s="40"/>
      <c r="I246" s="41"/>
    </row>
    <row r="247" spans="6:9" ht="15.75" customHeight="1" x14ac:dyDescent="0.15">
      <c r="F247" s="40"/>
      <c r="I247" s="41"/>
    </row>
    <row r="248" spans="6:9" ht="15.75" customHeight="1" x14ac:dyDescent="0.15">
      <c r="F248" s="40"/>
      <c r="I248" s="41"/>
    </row>
    <row r="249" spans="6:9" ht="15.75" customHeight="1" x14ac:dyDescent="0.15">
      <c r="F249" s="40"/>
      <c r="I249" s="41"/>
    </row>
    <row r="250" spans="6:9" ht="15.75" customHeight="1" x14ac:dyDescent="0.15">
      <c r="F250" s="40"/>
      <c r="I250" s="41"/>
    </row>
    <row r="251" spans="6:9" ht="15.75" customHeight="1" x14ac:dyDescent="0.15">
      <c r="F251" s="40"/>
      <c r="I251" s="41"/>
    </row>
    <row r="252" spans="6:9" ht="15.75" customHeight="1" x14ac:dyDescent="0.15">
      <c r="F252" s="40"/>
      <c r="I252" s="41"/>
    </row>
    <row r="253" spans="6:9" ht="15.75" customHeight="1" x14ac:dyDescent="0.15">
      <c r="F253" s="40"/>
      <c r="I253" s="41"/>
    </row>
    <row r="254" spans="6:9" ht="15.75" customHeight="1" x14ac:dyDescent="0.15">
      <c r="F254" s="40"/>
      <c r="I254" s="41"/>
    </row>
    <row r="255" spans="6:9" ht="15.75" customHeight="1" x14ac:dyDescent="0.15">
      <c r="F255" s="40"/>
      <c r="I255" s="41"/>
    </row>
    <row r="256" spans="6:9" ht="15.75" customHeight="1" x14ac:dyDescent="0.15">
      <c r="F256" s="40"/>
      <c r="I256" s="41"/>
    </row>
    <row r="257" spans="6:9" ht="15.75" customHeight="1" x14ac:dyDescent="0.15">
      <c r="F257" s="40"/>
      <c r="I257" s="41"/>
    </row>
    <row r="258" spans="6:9" ht="15.75" customHeight="1" x14ac:dyDescent="0.15">
      <c r="F258" s="40"/>
      <c r="I258" s="41"/>
    </row>
    <row r="259" spans="6:9" ht="15.75" customHeight="1" x14ac:dyDescent="0.15">
      <c r="F259" s="40"/>
      <c r="I259" s="41"/>
    </row>
    <row r="260" spans="6:9" ht="15.75" customHeight="1" x14ac:dyDescent="0.15">
      <c r="F260" s="40"/>
      <c r="I260" s="41"/>
    </row>
    <row r="261" spans="6:9" ht="15.75" customHeight="1" x14ac:dyDescent="0.15">
      <c r="F261" s="40"/>
      <c r="I261" s="41"/>
    </row>
    <row r="262" spans="6:9" ht="15.75" customHeight="1" x14ac:dyDescent="0.15">
      <c r="F262" s="40"/>
      <c r="I262" s="41"/>
    </row>
    <row r="263" spans="6:9" ht="15.75" customHeight="1" x14ac:dyDescent="0.15">
      <c r="F263" s="40"/>
      <c r="I263" s="41"/>
    </row>
    <row r="264" spans="6:9" ht="15.75" customHeight="1" x14ac:dyDescent="0.15">
      <c r="F264" s="40"/>
      <c r="I264" s="41"/>
    </row>
    <row r="265" spans="6:9" ht="15.75" customHeight="1" x14ac:dyDescent="0.15">
      <c r="F265" s="40"/>
      <c r="I265" s="41"/>
    </row>
    <row r="266" spans="6:9" ht="15.75" customHeight="1" x14ac:dyDescent="0.15">
      <c r="F266" s="40"/>
      <c r="I266" s="41"/>
    </row>
    <row r="267" spans="6:9" ht="15.75" customHeight="1" x14ac:dyDescent="0.15">
      <c r="F267" s="40"/>
      <c r="I267" s="41"/>
    </row>
    <row r="268" spans="6:9" ht="15.75" customHeight="1" x14ac:dyDescent="0.15">
      <c r="F268" s="40"/>
      <c r="I268" s="41"/>
    </row>
    <row r="269" spans="6:9" ht="15.75" customHeight="1" x14ac:dyDescent="0.15">
      <c r="F269" s="40"/>
      <c r="I269" s="41"/>
    </row>
    <row r="270" spans="6:9" ht="15.75" customHeight="1" x14ac:dyDescent="0.15">
      <c r="F270" s="40"/>
      <c r="I270" s="41"/>
    </row>
    <row r="271" spans="6:9" ht="15.75" customHeight="1" x14ac:dyDescent="0.15">
      <c r="F271" s="40"/>
      <c r="I271" s="41"/>
    </row>
    <row r="272" spans="6:9" ht="15.75" customHeight="1" x14ac:dyDescent="0.15">
      <c r="F272" s="40"/>
      <c r="I272" s="41"/>
    </row>
    <row r="273" spans="6:9" ht="15.75" customHeight="1" x14ac:dyDescent="0.15">
      <c r="F273" s="40"/>
      <c r="I273" s="41"/>
    </row>
    <row r="274" spans="6:9" ht="15.75" customHeight="1" x14ac:dyDescent="0.15">
      <c r="F274" s="40"/>
      <c r="I274" s="41"/>
    </row>
    <row r="275" spans="6:9" ht="15.75" customHeight="1" x14ac:dyDescent="0.15">
      <c r="F275" s="40"/>
      <c r="I275" s="41"/>
    </row>
    <row r="276" spans="6:9" ht="15.75" customHeight="1" x14ac:dyDescent="0.15">
      <c r="F276" s="40"/>
      <c r="I276" s="41"/>
    </row>
    <row r="277" spans="6:9" ht="15.75" customHeight="1" x14ac:dyDescent="0.15">
      <c r="F277" s="40"/>
      <c r="I277" s="41"/>
    </row>
    <row r="278" spans="6:9" ht="15.75" customHeight="1" x14ac:dyDescent="0.15">
      <c r="F278" s="40"/>
      <c r="I278" s="41"/>
    </row>
    <row r="279" spans="6:9" ht="15.75" customHeight="1" x14ac:dyDescent="0.15">
      <c r="F279" s="40"/>
      <c r="I279" s="41"/>
    </row>
    <row r="280" spans="6:9" ht="15.75" customHeight="1" x14ac:dyDescent="0.15">
      <c r="F280" s="40"/>
      <c r="I280" s="41"/>
    </row>
    <row r="281" spans="6:9" ht="15.75" customHeight="1" x14ac:dyDescent="0.15">
      <c r="F281" s="40"/>
      <c r="I281" s="41"/>
    </row>
    <row r="282" spans="6:9" ht="15.75" customHeight="1" x14ac:dyDescent="0.15">
      <c r="F282" s="40"/>
      <c r="I282" s="41"/>
    </row>
    <row r="283" spans="6:9" ht="15.75" customHeight="1" x14ac:dyDescent="0.15">
      <c r="F283" s="40"/>
      <c r="I283" s="41"/>
    </row>
    <row r="284" spans="6:9" ht="15.75" customHeight="1" x14ac:dyDescent="0.15">
      <c r="F284" s="40"/>
      <c r="I284" s="41"/>
    </row>
    <row r="285" spans="6:9" ht="15.75" customHeight="1" x14ac:dyDescent="0.15">
      <c r="F285" s="40"/>
      <c r="I285" s="41"/>
    </row>
    <row r="286" spans="6:9" ht="15.75" customHeight="1" x14ac:dyDescent="0.15">
      <c r="F286" s="40"/>
      <c r="I286" s="41"/>
    </row>
    <row r="287" spans="6:9" ht="15.75" customHeight="1" x14ac:dyDescent="0.15">
      <c r="F287" s="40"/>
      <c r="I287" s="41"/>
    </row>
    <row r="288" spans="6:9" ht="15.75" customHeight="1" x14ac:dyDescent="0.15">
      <c r="F288" s="40"/>
      <c r="I288" s="41"/>
    </row>
    <row r="289" spans="6:9" ht="15.75" customHeight="1" x14ac:dyDescent="0.15">
      <c r="F289" s="40"/>
      <c r="I289" s="41"/>
    </row>
    <row r="290" spans="6:9" ht="15.75" customHeight="1" x14ac:dyDescent="0.15">
      <c r="F290" s="40"/>
      <c r="I290" s="41"/>
    </row>
    <row r="291" spans="6:9" ht="15.75" customHeight="1" x14ac:dyDescent="0.15">
      <c r="F291" s="40"/>
      <c r="I291" s="41"/>
    </row>
    <row r="292" spans="6:9" ht="15.75" customHeight="1" x14ac:dyDescent="0.15">
      <c r="F292" s="40"/>
      <c r="I292" s="41"/>
    </row>
    <row r="293" spans="6:9" ht="15.75" customHeight="1" x14ac:dyDescent="0.15">
      <c r="F293" s="40"/>
      <c r="I293" s="41"/>
    </row>
    <row r="294" spans="6:9" ht="15.75" customHeight="1" x14ac:dyDescent="0.15">
      <c r="F294" s="40"/>
      <c r="I294" s="41"/>
    </row>
    <row r="295" spans="6:9" ht="15.75" customHeight="1" x14ac:dyDescent="0.15">
      <c r="F295" s="40"/>
      <c r="I295" s="41"/>
    </row>
    <row r="296" spans="6:9" ht="15.75" customHeight="1" x14ac:dyDescent="0.15">
      <c r="F296" s="40"/>
      <c r="I296" s="41"/>
    </row>
    <row r="297" spans="6:9" ht="15.75" customHeight="1" x14ac:dyDescent="0.15">
      <c r="F297" s="40"/>
      <c r="I297" s="41"/>
    </row>
    <row r="298" spans="6:9" ht="15.75" customHeight="1" x14ac:dyDescent="0.15">
      <c r="F298" s="40"/>
      <c r="I298" s="41"/>
    </row>
    <row r="299" spans="6:9" ht="15.75" customHeight="1" x14ac:dyDescent="0.15">
      <c r="F299" s="40"/>
      <c r="I299" s="41"/>
    </row>
    <row r="300" spans="6:9" ht="15.75" customHeight="1" x14ac:dyDescent="0.15">
      <c r="F300" s="40"/>
      <c r="I300" s="41"/>
    </row>
    <row r="301" spans="6:9" ht="15.75" customHeight="1" x14ac:dyDescent="0.15">
      <c r="F301" s="40"/>
      <c r="I301" s="41"/>
    </row>
    <row r="302" spans="6:9" ht="15.75" customHeight="1" x14ac:dyDescent="0.15">
      <c r="F302" s="40"/>
      <c r="I302" s="41"/>
    </row>
    <row r="303" spans="6:9" ht="15.75" customHeight="1" x14ac:dyDescent="0.15">
      <c r="F303" s="40"/>
      <c r="I303" s="41"/>
    </row>
    <row r="304" spans="6:9" ht="15.75" customHeight="1" x14ac:dyDescent="0.15">
      <c r="F304" s="40"/>
      <c r="I304" s="41"/>
    </row>
    <row r="305" spans="6:9" ht="15.75" customHeight="1" x14ac:dyDescent="0.15">
      <c r="F305" s="40"/>
      <c r="I305" s="41"/>
    </row>
    <row r="306" spans="6:9" ht="15.75" customHeight="1" x14ac:dyDescent="0.15">
      <c r="F306" s="40"/>
      <c r="I306" s="41"/>
    </row>
    <row r="307" spans="6:9" ht="15.75" customHeight="1" x14ac:dyDescent="0.15">
      <c r="F307" s="40"/>
      <c r="I307" s="41"/>
    </row>
    <row r="308" spans="6:9" ht="15.75" customHeight="1" x14ac:dyDescent="0.15">
      <c r="F308" s="40"/>
      <c r="I308" s="41"/>
    </row>
    <row r="309" spans="6:9" ht="15.75" customHeight="1" x14ac:dyDescent="0.15">
      <c r="F309" s="40"/>
      <c r="I309" s="41"/>
    </row>
    <row r="310" spans="6:9" ht="15.75" customHeight="1" x14ac:dyDescent="0.15">
      <c r="F310" s="40"/>
      <c r="I310" s="41"/>
    </row>
    <row r="311" spans="6:9" ht="15.75" customHeight="1" x14ac:dyDescent="0.15">
      <c r="F311" s="40"/>
      <c r="I311" s="41"/>
    </row>
    <row r="312" spans="6:9" ht="15.75" customHeight="1" x14ac:dyDescent="0.15">
      <c r="F312" s="40"/>
      <c r="I312" s="41"/>
    </row>
    <row r="313" spans="6:9" ht="15.75" customHeight="1" x14ac:dyDescent="0.15">
      <c r="F313" s="40"/>
      <c r="I313" s="41"/>
    </row>
    <row r="314" spans="6:9" ht="15.75" customHeight="1" x14ac:dyDescent="0.15">
      <c r="F314" s="40"/>
      <c r="I314" s="41"/>
    </row>
    <row r="315" spans="6:9" ht="15.75" customHeight="1" x14ac:dyDescent="0.15">
      <c r="F315" s="40"/>
      <c r="I315" s="41"/>
    </row>
    <row r="316" spans="6:9" ht="15.75" customHeight="1" x14ac:dyDescent="0.15">
      <c r="F316" s="40"/>
      <c r="I316" s="41"/>
    </row>
    <row r="317" spans="6:9" ht="15.75" customHeight="1" x14ac:dyDescent="0.15">
      <c r="F317" s="40"/>
      <c r="I317" s="41"/>
    </row>
    <row r="318" spans="6:9" ht="15.75" customHeight="1" x14ac:dyDescent="0.15">
      <c r="F318" s="40"/>
      <c r="I318" s="41"/>
    </row>
    <row r="319" spans="6:9" ht="15.75" customHeight="1" x14ac:dyDescent="0.15">
      <c r="F319" s="40"/>
      <c r="I319" s="41"/>
    </row>
    <row r="320" spans="6:9" ht="15.75" customHeight="1" x14ac:dyDescent="0.15">
      <c r="F320" s="40"/>
      <c r="I320" s="41"/>
    </row>
    <row r="321" spans="6:9" ht="15.75" customHeight="1" x14ac:dyDescent="0.15">
      <c r="F321" s="40"/>
      <c r="I321" s="41"/>
    </row>
    <row r="322" spans="6:9" ht="15.75" customHeight="1" x14ac:dyDescent="0.15">
      <c r="F322" s="40"/>
      <c r="I322" s="41"/>
    </row>
    <row r="323" spans="6:9" ht="15.75" customHeight="1" x14ac:dyDescent="0.15">
      <c r="F323" s="40"/>
      <c r="I323" s="41"/>
    </row>
    <row r="324" spans="6:9" ht="15.75" customHeight="1" x14ac:dyDescent="0.15">
      <c r="F324" s="40"/>
      <c r="I324" s="41"/>
    </row>
    <row r="325" spans="6:9" ht="15.75" customHeight="1" x14ac:dyDescent="0.15">
      <c r="F325" s="40"/>
      <c r="I325" s="41"/>
    </row>
    <row r="326" spans="6:9" ht="15.75" customHeight="1" x14ac:dyDescent="0.15">
      <c r="F326" s="40"/>
      <c r="I326" s="41"/>
    </row>
    <row r="327" spans="6:9" ht="15.75" customHeight="1" x14ac:dyDescent="0.15">
      <c r="F327" s="40"/>
      <c r="I327" s="41"/>
    </row>
    <row r="328" spans="6:9" ht="15.75" customHeight="1" x14ac:dyDescent="0.15">
      <c r="F328" s="40"/>
      <c r="I328" s="41"/>
    </row>
    <row r="329" spans="6:9" ht="15.75" customHeight="1" x14ac:dyDescent="0.15">
      <c r="F329" s="40"/>
      <c r="I329" s="41"/>
    </row>
    <row r="330" spans="6:9" ht="15.75" customHeight="1" x14ac:dyDescent="0.15">
      <c r="F330" s="40"/>
      <c r="I330" s="41"/>
    </row>
    <row r="331" spans="6:9" ht="15.75" customHeight="1" x14ac:dyDescent="0.15">
      <c r="F331" s="40"/>
      <c r="I331" s="41"/>
    </row>
    <row r="332" spans="6:9" ht="15.75" customHeight="1" x14ac:dyDescent="0.15">
      <c r="F332" s="40"/>
      <c r="I332" s="41"/>
    </row>
    <row r="333" spans="6:9" ht="15.75" customHeight="1" x14ac:dyDescent="0.15">
      <c r="F333" s="40"/>
      <c r="I333" s="41"/>
    </row>
    <row r="334" spans="6:9" ht="15.75" customHeight="1" x14ac:dyDescent="0.15">
      <c r="F334" s="40"/>
      <c r="I334" s="41"/>
    </row>
    <row r="335" spans="6:9" ht="15.75" customHeight="1" x14ac:dyDescent="0.15">
      <c r="F335" s="40"/>
      <c r="I335" s="41"/>
    </row>
    <row r="336" spans="6:9" ht="15.75" customHeight="1" x14ac:dyDescent="0.15">
      <c r="F336" s="40"/>
      <c r="I336" s="41"/>
    </row>
    <row r="337" spans="6:9" ht="15.75" customHeight="1" x14ac:dyDescent="0.15">
      <c r="F337" s="40"/>
      <c r="I337" s="41"/>
    </row>
    <row r="338" spans="6:9" ht="15.75" customHeight="1" x14ac:dyDescent="0.15">
      <c r="F338" s="40"/>
      <c r="I338" s="41"/>
    </row>
    <row r="339" spans="6:9" ht="15.75" customHeight="1" x14ac:dyDescent="0.15">
      <c r="F339" s="40"/>
      <c r="I339" s="41"/>
    </row>
    <row r="340" spans="6:9" ht="15.75" customHeight="1" x14ac:dyDescent="0.15">
      <c r="F340" s="40"/>
      <c r="I340" s="41"/>
    </row>
    <row r="341" spans="6:9" ht="15.75" customHeight="1" x14ac:dyDescent="0.15">
      <c r="F341" s="40"/>
      <c r="I341" s="41"/>
    </row>
    <row r="342" spans="6:9" ht="15.75" customHeight="1" x14ac:dyDescent="0.15">
      <c r="F342" s="40"/>
      <c r="I342" s="41"/>
    </row>
    <row r="343" spans="6:9" ht="15.75" customHeight="1" x14ac:dyDescent="0.15">
      <c r="F343" s="40"/>
      <c r="I343" s="41"/>
    </row>
    <row r="344" spans="6:9" ht="15.75" customHeight="1" x14ac:dyDescent="0.15">
      <c r="F344" s="40"/>
      <c r="I344" s="41"/>
    </row>
    <row r="345" spans="6:9" ht="15.75" customHeight="1" x14ac:dyDescent="0.15">
      <c r="F345" s="40"/>
      <c r="I345" s="41"/>
    </row>
    <row r="346" spans="6:9" ht="15.75" customHeight="1" x14ac:dyDescent="0.15">
      <c r="F346" s="40"/>
      <c r="I346" s="41"/>
    </row>
    <row r="347" spans="6:9" ht="15.75" customHeight="1" x14ac:dyDescent="0.15">
      <c r="F347" s="40"/>
      <c r="I347" s="41"/>
    </row>
    <row r="348" spans="6:9" ht="15.75" customHeight="1" x14ac:dyDescent="0.15">
      <c r="F348" s="40"/>
      <c r="I348" s="41"/>
    </row>
    <row r="349" spans="6:9" ht="15.75" customHeight="1" x14ac:dyDescent="0.15">
      <c r="F349" s="40"/>
      <c r="I349" s="41"/>
    </row>
    <row r="350" spans="6:9" ht="15.75" customHeight="1" x14ac:dyDescent="0.15">
      <c r="F350" s="40"/>
      <c r="I350" s="41"/>
    </row>
    <row r="351" spans="6:9" ht="15.75" customHeight="1" x14ac:dyDescent="0.15">
      <c r="F351" s="40"/>
      <c r="I351" s="41"/>
    </row>
    <row r="352" spans="6:9" ht="15.75" customHeight="1" x14ac:dyDescent="0.15">
      <c r="F352" s="40"/>
      <c r="I352" s="41"/>
    </row>
    <row r="353" spans="6:9" ht="15.75" customHeight="1" x14ac:dyDescent="0.15">
      <c r="F353" s="40"/>
      <c r="I353" s="41"/>
    </row>
    <row r="354" spans="6:9" ht="15.75" customHeight="1" x14ac:dyDescent="0.15">
      <c r="F354" s="40"/>
      <c r="I354" s="41"/>
    </row>
    <row r="355" spans="6:9" ht="15.75" customHeight="1" x14ac:dyDescent="0.15">
      <c r="F355" s="40"/>
      <c r="I355" s="41"/>
    </row>
    <row r="356" spans="6:9" ht="15.75" customHeight="1" x14ac:dyDescent="0.15">
      <c r="F356" s="40"/>
      <c r="I356" s="41"/>
    </row>
    <row r="357" spans="6:9" ht="15.75" customHeight="1" x14ac:dyDescent="0.15">
      <c r="F357" s="40"/>
      <c r="I357" s="41"/>
    </row>
    <row r="358" spans="6:9" ht="15.75" customHeight="1" x14ac:dyDescent="0.15">
      <c r="F358" s="40"/>
      <c r="I358" s="41"/>
    </row>
    <row r="359" spans="6:9" ht="15.75" customHeight="1" x14ac:dyDescent="0.15">
      <c r="F359" s="40"/>
      <c r="I359" s="41"/>
    </row>
    <row r="360" spans="6:9" ht="15.75" customHeight="1" x14ac:dyDescent="0.15">
      <c r="F360" s="40"/>
      <c r="I360" s="41"/>
    </row>
    <row r="361" spans="6:9" ht="15.75" customHeight="1" x14ac:dyDescent="0.15">
      <c r="F361" s="40"/>
      <c r="I361" s="41"/>
    </row>
    <row r="362" spans="6:9" ht="15.75" customHeight="1" x14ac:dyDescent="0.15">
      <c r="F362" s="40"/>
      <c r="I362" s="41"/>
    </row>
    <row r="363" spans="6:9" ht="15.75" customHeight="1" x14ac:dyDescent="0.15">
      <c r="F363" s="40"/>
      <c r="I363" s="41"/>
    </row>
    <row r="364" spans="6:9" ht="15.75" customHeight="1" x14ac:dyDescent="0.15">
      <c r="F364" s="40"/>
      <c r="I364" s="41"/>
    </row>
    <row r="365" spans="6:9" ht="15.75" customHeight="1" x14ac:dyDescent="0.15">
      <c r="F365" s="40"/>
      <c r="I365" s="41"/>
    </row>
    <row r="366" spans="6:9" ht="15.75" customHeight="1" x14ac:dyDescent="0.15">
      <c r="F366" s="40"/>
      <c r="I366" s="41"/>
    </row>
    <row r="367" spans="6:9" ht="15.75" customHeight="1" x14ac:dyDescent="0.15">
      <c r="F367" s="40"/>
      <c r="I367" s="41"/>
    </row>
    <row r="368" spans="6:9" ht="15.75" customHeight="1" x14ac:dyDescent="0.15">
      <c r="F368" s="40"/>
      <c r="I368" s="41"/>
    </row>
    <row r="369" spans="6:9" ht="15.75" customHeight="1" x14ac:dyDescent="0.15">
      <c r="F369" s="40"/>
      <c r="I369" s="41"/>
    </row>
    <row r="370" spans="6:9" ht="15.75" customHeight="1" x14ac:dyDescent="0.15">
      <c r="F370" s="40"/>
      <c r="I370" s="41"/>
    </row>
    <row r="371" spans="6:9" ht="15.75" customHeight="1" x14ac:dyDescent="0.15">
      <c r="F371" s="40"/>
      <c r="I371" s="41"/>
    </row>
    <row r="372" spans="6:9" ht="15.75" customHeight="1" x14ac:dyDescent="0.15">
      <c r="F372" s="40"/>
      <c r="I372" s="41"/>
    </row>
    <row r="373" spans="6:9" ht="15.75" customHeight="1" x14ac:dyDescent="0.15">
      <c r="F373" s="40"/>
      <c r="I373" s="41"/>
    </row>
    <row r="374" spans="6:9" ht="15.75" customHeight="1" x14ac:dyDescent="0.15">
      <c r="F374" s="40"/>
      <c r="I374" s="41"/>
    </row>
    <row r="375" spans="6:9" ht="15.75" customHeight="1" x14ac:dyDescent="0.15">
      <c r="F375" s="40"/>
      <c r="I375" s="41"/>
    </row>
    <row r="376" spans="6:9" ht="15.75" customHeight="1" x14ac:dyDescent="0.15">
      <c r="F376" s="40"/>
      <c r="I376" s="41"/>
    </row>
    <row r="377" spans="6:9" ht="15.75" customHeight="1" x14ac:dyDescent="0.15">
      <c r="F377" s="40"/>
      <c r="I377" s="41"/>
    </row>
    <row r="378" spans="6:9" ht="15.75" customHeight="1" x14ac:dyDescent="0.15">
      <c r="F378" s="40"/>
      <c r="I378" s="41"/>
    </row>
    <row r="379" spans="6:9" ht="15.75" customHeight="1" x14ac:dyDescent="0.15">
      <c r="F379" s="40"/>
      <c r="I379" s="41"/>
    </row>
    <row r="380" spans="6:9" ht="15.75" customHeight="1" x14ac:dyDescent="0.15">
      <c r="F380" s="40"/>
      <c r="I380" s="41"/>
    </row>
    <row r="381" spans="6:9" ht="15.75" customHeight="1" x14ac:dyDescent="0.15">
      <c r="F381" s="40"/>
      <c r="I381" s="41"/>
    </row>
    <row r="382" spans="6:9" ht="15.75" customHeight="1" x14ac:dyDescent="0.15">
      <c r="F382" s="40"/>
      <c r="I382" s="41"/>
    </row>
    <row r="383" spans="6:9" ht="15.75" customHeight="1" x14ac:dyDescent="0.15">
      <c r="F383" s="40"/>
      <c r="I383" s="41"/>
    </row>
    <row r="384" spans="6:9" ht="15.75" customHeight="1" x14ac:dyDescent="0.15">
      <c r="F384" s="40"/>
      <c r="I384" s="41"/>
    </row>
    <row r="385" spans="6:9" ht="15.75" customHeight="1" x14ac:dyDescent="0.15">
      <c r="F385" s="40"/>
      <c r="I385" s="41"/>
    </row>
    <row r="386" spans="6:9" ht="15.75" customHeight="1" x14ac:dyDescent="0.15">
      <c r="F386" s="40"/>
      <c r="I386" s="41"/>
    </row>
    <row r="387" spans="6:9" ht="15.75" customHeight="1" x14ac:dyDescent="0.15">
      <c r="F387" s="40"/>
      <c r="I387" s="41"/>
    </row>
    <row r="388" spans="6:9" ht="15.75" customHeight="1" x14ac:dyDescent="0.15">
      <c r="F388" s="40"/>
      <c r="I388" s="41"/>
    </row>
    <row r="389" spans="6:9" ht="15.75" customHeight="1" x14ac:dyDescent="0.15">
      <c r="F389" s="40"/>
      <c r="I389" s="41"/>
    </row>
    <row r="390" spans="6:9" ht="15.75" customHeight="1" x14ac:dyDescent="0.15">
      <c r="F390" s="40"/>
      <c r="I390" s="41"/>
    </row>
    <row r="391" spans="6:9" ht="15.75" customHeight="1" x14ac:dyDescent="0.15">
      <c r="F391" s="40"/>
      <c r="I391" s="41"/>
    </row>
    <row r="392" spans="6:9" ht="15.75" customHeight="1" x14ac:dyDescent="0.15">
      <c r="F392" s="40"/>
      <c r="I392" s="41"/>
    </row>
    <row r="393" spans="6:9" ht="15.75" customHeight="1" x14ac:dyDescent="0.15">
      <c r="F393" s="40"/>
      <c r="I393" s="41"/>
    </row>
    <row r="394" spans="6:9" ht="15.75" customHeight="1" x14ac:dyDescent="0.15">
      <c r="F394" s="40"/>
      <c r="I394" s="41"/>
    </row>
    <row r="395" spans="6:9" ht="15.75" customHeight="1" x14ac:dyDescent="0.15">
      <c r="F395" s="40"/>
      <c r="I395" s="41"/>
    </row>
    <row r="396" spans="6:9" ht="15.75" customHeight="1" x14ac:dyDescent="0.15">
      <c r="F396" s="40"/>
      <c r="I396" s="41"/>
    </row>
    <row r="397" spans="6:9" ht="15.75" customHeight="1" x14ac:dyDescent="0.15">
      <c r="F397" s="40"/>
      <c r="I397" s="41"/>
    </row>
    <row r="398" spans="6:9" ht="15.75" customHeight="1" x14ac:dyDescent="0.15">
      <c r="F398" s="40"/>
      <c r="I398" s="41"/>
    </row>
    <row r="399" spans="6:9" ht="15.75" customHeight="1" x14ac:dyDescent="0.15">
      <c r="F399" s="40"/>
      <c r="I399" s="41"/>
    </row>
    <row r="400" spans="6:9" ht="15.75" customHeight="1" x14ac:dyDescent="0.15">
      <c r="F400" s="40"/>
      <c r="I400" s="41"/>
    </row>
    <row r="401" spans="6:9" ht="15.75" customHeight="1" x14ac:dyDescent="0.15">
      <c r="F401" s="40"/>
      <c r="I401" s="41"/>
    </row>
    <row r="402" spans="6:9" ht="15.75" customHeight="1" x14ac:dyDescent="0.15">
      <c r="F402" s="40"/>
      <c r="I402" s="41"/>
    </row>
    <row r="403" spans="6:9" ht="15.75" customHeight="1" x14ac:dyDescent="0.15">
      <c r="F403" s="40"/>
      <c r="I403" s="41"/>
    </row>
    <row r="404" spans="6:9" ht="15.75" customHeight="1" x14ac:dyDescent="0.15">
      <c r="F404" s="40"/>
      <c r="I404" s="41"/>
    </row>
    <row r="405" spans="6:9" ht="15.75" customHeight="1" x14ac:dyDescent="0.15">
      <c r="F405" s="40"/>
      <c r="I405" s="41"/>
    </row>
    <row r="406" spans="6:9" ht="15.75" customHeight="1" x14ac:dyDescent="0.15">
      <c r="F406" s="40"/>
      <c r="I406" s="41"/>
    </row>
    <row r="407" spans="6:9" ht="15.75" customHeight="1" x14ac:dyDescent="0.15">
      <c r="F407" s="40"/>
      <c r="I407" s="41"/>
    </row>
    <row r="408" spans="6:9" ht="15.75" customHeight="1" x14ac:dyDescent="0.15">
      <c r="F408" s="40"/>
      <c r="I408" s="41"/>
    </row>
    <row r="409" spans="6:9" ht="15.75" customHeight="1" x14ac:dyDescent="0.15">
      <c r="F409" s="40"/>
      <c r="I409" s="41"/>
    </row>
    <row r="410" spans="6:9" ht="15.75" customHeight="1" x14ac:dyDescent="0.15">
      <c r="F410" s="40"/>
      <c r="I410" s="41"/>
    </row>
    <row r="411" spans="6:9" ht="15.75" customHeight="1" x14ac:dyDescent="0.15">
      <c r="F411" s="40"/>
      <c r="I411" s="41"/>
    </row>
    <row r="412" spans="6:9" ht="15.75" customHeight="1" x14ac:dyDescent="0.15">
      <c r="F412" s="40"/>
      <c r="I412" s="41"/>
    </row>
    <row r="413" spans="6:9" ht="15.75" customHeight="1" x14ac:dyDescent="0.15">
      <c r="F413" s="40"/>
      <c r="I413" s="41"/>
    </row>
    <row r="414" spans="6:9" ht="15.75" customHeight="1" x14ac:dyDescent="0.15">
      <c r="F414" s="40"/>
      <c r="I414" s="41"/>
    </row>
    <row r="415" spans="6:9" ht="15.75" customHeight="1" x14ac:dyDescent="0.15">
      <c r="F415" s="40"/>
      <c r="I415" s="41"/>
    </row>
    <row r="416" spans="6:9" ht="15.75" customHeight="1" x14ac:dyDescent="0.15">
      <c r="F416" s="40"/>
      <c r="I416" s="41"/>
    </row>
    <row r="417" spans="6:9" ht="15.75" customHeight="1" x14ac:dyDescent="0.15">
      <c r="F417" s="40"/>
      <c r="I417" s="41"/>
    </row>
    <row r="418" spans="6:9" ht="15.75" customHeight="1" x14ac:dyDescent="0.15">
      <c r="F418" s="40"/>
      <c r="I418" s="41"/>
    </row>
    <row r="419" spans="6:9" ht="15.75" customHeight="1" x14ac:dyDescent="0.15">
      <c r="F419" s="40"/>
      <c r="I419" s="41"/>
    </row>
    <row r="420" spans="6:9" ht="15.75" customHeight="1" x14ac:dyDescent="0.15">
      <c r="F420" s="40"/>
      <c r="I420" s="41"/>
    </row>
    <row r="421" spans="6:9" ht="15.75" customHeight="1" x14ac:dyDescent="0.15">
      <c r="F421" s="40"/>
      <c r="I421" s="41"/>
    </row>
    <row r="422" spans="6:9" ht="15.75" customHeight="1" x14ac:dyDescent="0.15">
      <c r="F422" s="40"/>
      <c r="I422" s="41"/>
    </row>
    <row r="423" spans="6:9" ht="15.75" customHeight="1" x14ac:dyDescent="0.15">
      <c r="F423" s="40"/>
      <c r="I423" s="41"/>
    </row>
    <row r="424" spans="6:9" ht="15.75" customHeight="1" x14ac:dyDescent="0.15">
      <c r="F424" s="40"/>
      <c r="I424" s="41"/>
    </row>
    <row r="425" spans="6:9" ht="15.75" customHeight="1" x14ac:dyDescent="0.15">
      <c r="F425" s="40"/>
      <c r="I425" s="41"/>
    </row>
    <row r="426" spans="6:9" ht="15.75" customHeight="1" x14ac:dyDescent="0.15">
      <c r="F426" s="40"/>
      <c r="I426" s="41"/>
    </row>
    <row r="427" spans="6:9" ht="15.75" customHeight="1" x14ac:dyDescent="0.15">
      <c r="F427" s="40"/>
      <c r="I427" s="41"/>
    </row>
    <row r="428" spans="6:9" ht="15.75" customHeight="1" x14ac:dyDescent="0.15">
      <c r="F428" s="40"/>
      <c r="I428" s="41"/>
    </row>
    <row r="429" spans="6:9" ht="15.75" customHeight="1" x14ac:dyDescent="0.15">
      <c r="F429" s="40"/>
      <c r="I429" s="41"/>
    </row>
    <row r="430" spans="6:9" ht="15.75" customHeight="1" x14ac:dyDescent="0.15">
      <c r="F430" s="40"/>
      <c r="I430" s="41"/>
    </row>
    <row r="431" spans="6:9" ht="15.75" customHeight="1" x14ac:dyDescent="0.15">
      <c r="F431" s="40"/>
      <c r="I431" s="41"/>
    </row>
    <row r="432" spans="6:9" ht="15.75" customHeight="1" x14ac:dyDescent="0.15">
      <c r="F432" s="40"/>
      <c r="I432" s="41"/>
    </row>
    <row r="433" spans="6:9" ht="15.75" customHeight="1" x14ac:dyDescent="0.15">
      <c r="F433" s="40"/>
      <c r="I433" s="41"/>
    </row>
    <row r="434" spans="6:9" ht="15.75" customHeight="1" x14ac:dyDescent="0.15">
      <c r="F434" s="40"/>
      <c r="I434" s="41"/>
    </row>
    <row r="435" spans="6:9" ht="15.75" customHeight="1" x14ac:dyDescent="0.15">
      <c r="F435" s="40"/>
      <c r="I435" s="41"/>
    </row>
    <row r="436" spans="6:9" ht="15.75" customHeight="1" x14ac:dyDescent="0.15">
      <c r="F436" s="40"/>
      <c r="I436" s="41"/>
    </row>
    <row r="437" spans="6:9" ht="15.75" customHeight="1" x14ac:dyDescent="0.15">
      <c r="F437" s="40"/>
      <c r="I437" s="41"/>
    </row>
    <row r="438" spans="6:9" ht="15.75" customHeight="1" x14ac:dyDescent="0.15">
      <c r="F438" s="40"/>
      <c r="I438" s="41"/>
    </row>
    <row r="439" spans="6:9" ht="15.75" customHeight="1" x14ac:dyDescent="0.15">
      <c r="F439" s="40"/>
      <c r="I439" s="41"/>
    </row>
    <row r="440" spans="6:9" ht="15.75" customHeight="1" x14ac:dyDescent="0.15">
      <c r="F440" s="40"/>
      <c r="I440" s="41"/>
    </row>
    <row r="441" spans="6:9" ht="15.75" customHeight="1" x14ac:dyDescent="0.15">
      <c r="F441" s="40"/>
      <c r="I441" s="41"/>
    </row>
    <row r="442" spans="6:9" ht="15.75" customHeight="1" x14ac:dyDescent="0.15">
      <c r="F442" s="40"/>
      <c r="I442" s="41"/>
    </row>
    <row r="443" spans="6:9" ht="15.75" customHeight="1" x14ac:dyDescent="0.15">
      <c r="F443" s="40"/>
      <c r="I443" s="41"/>
    </row>
    <row r="444" spans="6:9" ht="15.75" customHeight="1" x14ac:dyDescent="0.15">
      <c r="F444" s="40"/>
      <c r="I444" s="41"/>
    </row>
    <row r="445" spans="6:9" ht="15.75" customHeight="1" x14ac:dyDescent="0.15">
      <c r="F445" s="40"/>
      <c r="I445" s="41"/>
    </row>
    <row r="446" spans="6:9" ht="15.75" customHeight="1" x14ac:dyDescent="0.15">
      <c r="F446" s="40"/>
      <c r="I446" s="41"/>
    </row>
    <row r="447" spans="6:9" ht="15.75" customHeight="1" x14ac:dyDescent="0.15">
      <c r="F447" s="40"/>
      <c r="I447" s="41"/>
    </row>
    <row r="448" spans="6:9" ht="15.75" customHeight="1" x14ac:dyDescent="0.15">
      <c r="F448" s="40"/>
      <c r="I448" s="41"/>
    </row>
    <row r="449" spans="6:9" ht="15.75" customHeight="1" x14ac:dyDescent="0.15">
      <c r="F449" s="40"/>
      <c r="I449" s="41"/>
    </row>
    <row r="450" spans="6:9" ht="15.75" customHeight="1" x14ac:dyDescent="0.15">
      <c r="F450" s="40"/>
      <c r="I450" s="41"/>
    </row>
    <row r="451" spans="6:9" ht="15.75" customHeight="1" x14ac:dyDescent="0.15">
      <c r="F451" s="40"/>
      <c r="I451" s="41"/>
    </row>
    <row r="452" spans="6:9" ht="15.75" customHeight="1" x14ac:dyDescent="0.15">
      <c r="F452" s="40"/>
      <c r="I452" s="41"/>
    </row>
    <row r="453" spans="6:9" ht="15.75" customHeight="1" x14ac:dyDescent="0.15">
      <c r="F453" s="40"/>
      <c r="I453" s="41"/>
    </row>
    <row r="454" spans="6:9" ht="15.75" customHeight="1" x14ac:dyDescent="0.15">
      <c r="F454" s="40"/>
      <c r="I454" s="41"/>
    </row>
    <row r="455" spans="6:9" ht="15.75" customHeight="1" x14ac:dyDescent="0.15">
      <c r="F455" s="40"/>
      <c r="I455" s="41"/>
    </row>
    <row r="456" spans="6:9" ht="15.75" customHeight="1" x14ac:dyDescent="0.15">
      <c r="F456" s="40"/>
      <c r="I456" s="41"/>
    </row>
    <row r="457" spans="6:9" ht="15.75" customHeight="1" x14ac:dyDescent="0.15">
      <c r="F457" s="40"/>
      <c r="I457" s="41"/>
    </row>
    <row r="458" spans="6:9" ht="15.75" customHeight="1" x14ac:dyDescent="0.15">
      <c r="F458" s="40"/>
      <c r="I458" s="41"/>
    </row>
    <row r="459" spans="6:9" ht="15.75" customHeight="1" x14ac:dyDescent="0.15">
      <c r="F459" s="40"/>
      <c r="I459" s="41"/>
    </row>
    <row r="460" spans="6:9" ht="15.75" customHeight="1" x14ac:dyDescent="0.15">
      <c r="F460" s="40"/>
      <c r="I460" s="41"/>
    </row>
    <row r="461" spans="6:9" ht="15.75" customHeight="1" x14ac:dyDescent="0.15">
      <c r="F461" s="40"/>
      <c r="I461" s="41"/>
    </row>
    <row r="462" spans="6:9" ht="15.75" customHeight="1" x14ac:dyDescent="0.15">
      <c r="F462" s="40"/>
      <c r="I462" s="41"/>
    </row>
    <row r="463" spans="6:9" ht="15.75" customHeight="1" x14ac:dyDescent="0.15">
      <c r="F463" s="40"/>
      <c r="I463" s="41"/>
    </row>
    <row r="464" spans="6:9" ht="15.75" customHeight="1" x14ac:dyDescent="0.15">
      <c r="F464" s="40"/>
      <c r="I464" s="41"/>
    </row>
    <row r="465" spans="6:9" ht="15.75" customHeight="1" x14ac:dyDescent="0.15">
      <c r="F465" s="40"/>
      <c r="I465" s="41"/>
    </row>
    <row r="466" spans="6:9" ht="15.75" customHeight="1" x14ac:dyDescent="0.15">
      <c r="F466" s="40"/>
      <c r="I466" s="41"/>
    </row>
    <row r="467" spans="6:9" ht="15.75" customHeight="1" x14ac:dyDescent="0.15">
      <c r="F467" s="40"/>
      <c r="I467" s="41"/>
    </row>
    <row r="468" spans="6:9" ht="15.75" customHeight="1" x14ac:dyDescent="0.15">
      <c r="F468" s="40"/>
      <c r="I468" s="41"/>
    </row>
    <row r="469" spans="6:9" ht="15.75" customHeight="1" x14ac:dyDescent="0.15">
      <c r="F469" s="40"/>
      <c r="I469" s="41"/>
    </row>
    <row r="470" spans="6:9" ht="15.75" customHeight="1" x14ac:dyDescent="0.15">
      <c r="F470" s="40"/>
      <c r="I470" s="41"/>
    </row>
    <row r="471" spans="6:9" ht="15.75" customHeight="1" x14ac:dyDescent="0.15">
      <c r="F471" s="40"/>
      <c r="I471" s="41"/>
    </row>
    <row r="472" spans="6:9" ht="15.75" customHeight="1" x14ac:dyDescent="0.15">
      <c r="F472" s="40"/>
      <c r="I472" s="41"/>
    </row>
    <row r="473" spans="6:9" ht="15.75" customHeight="1" x14ac:dyDescent="0.15">
      <c r="F473" s="40"/>
      <c r="I473" s="41"/>
    </row>
    <row r="474" spans="6:9" ht="15.75" customHeight="1" x14ac:dyDescent="0.15">
      <c r="F474" s="40"/>
      <c r="I474" s="41"/>
    </row>
    <row r="475" spans="6:9" ht="15.75" customHeight="1" x14ac:dyDescent="0.15">
      <c r="F475" s="40"/>
      <c r="I475" s="41"/>
    </row>
    <row r="476" spans="6:9" ht="15.75" customHeight="1" x14ac:dyDescent="0.15">
      <c r="F476" s="40"/>
      <c r="I476" s="41"/>
    </row>
    <row r="477" spans="6:9" ht="15.75" customHeight="1" x14ac:dyDescent="0.15">
      <c r="F477" s="40"/>
      <c r="I477" s="41"/>
    </row>
    <row r="478" spans="6:9" ht="15.75" customHeight="1" x14ac:dyDescent="0.15">
      <c r="F478" s="40"/>
      <c r="I478" s="41"/>
    </row>
    <row r="479" spans="6:9" ht="15.75" customHeight="1" x14ac:dyDescent="0.15">
      <c r="F479" s="40"/>
      <c r="I479" s="41"/>
    </row>
    <row r="480" spans="6:9" ht="15.75" customHeight="1" x14ac:dyDescent="0.15">
      <c r="F480" s="40"/>
      <c r="I480" s="41"/>
    </row>
    <row r="481" spans="6:9" ht="15.75" customHeight="1" x14ac:dyDescent="0.15">
      <c r="F481" s="40"/>
      <c r="I481" s="41"/>
    </row>
    <row r="482" spans="6:9" ht="15.75" customHeight="1" x14ac:dyDescent="0.15">
      <c r="F482" s="40"/>
      <c r="I482" s="41"/>
    </row>
    <row r="483" spans="6:9" ht="15.75" customHeight="1" x14ac:dyDescent="0.15">
      <c r="F483" s="40"/>
      <c r="I483" s="41"/>
    </row>
    <row r="484" spans="6:9" ht="15.75" customHeight="1" x14ac:dyDescent="0.15">
      <c r="F484" s="40"/>
      <c r="I484" s="41"/>
    </row>
    <row r="485" spans="6:9" ht="15.75" customHeight="1" x14ac:dyDescent="0.15">
      <c r="F485" s="40"/>
      <c r="I485" s="41"/>
    </row>
    <row r="486" spans="6:9" ht="15.75" customHeight="1" x14ac:dyDescent="0.15">
      <c r="F486" s="40"/>
      <c r="I486" s="41"/>
    </row>
    <row r="487" spans="6:9" ht="15.75" customHeight="1" x14ac:dyDescent="0.15">
      <c r="F487" s="40"/>
      <c r="I487" s="41"/>
    </row>
    <row r="488" spans="6:9" ht="15.75" customHeight="1" x14ac:dyDescent="0.15">
      <c r="F488" s="40"/>
      <c r="I488" s="41"/>
    </row>
    <row r="489" spans="6:9" ht="15.75" customHeight="1" x14ac:dyDescent="0.15">
      <c r="F489" s="40"/>
      <c r="I489" s="41"/>
    </row>
    <row r="490" spans="6:9" ht="15.75" customHeight="1" x14ac:dyDescent="0.15">
      <c r="F490" s="40"/>
      <c r="I490" s="41"/>
    </row>
    <row r="491" spans="6:9" ht="15.75" customHeight="1" x14ac:dyDescent="0.15">
      <c r="F491" s="40"/>
      <c r="I491" s="41"/>
    </row>
    <row r="492" spans="6:9" ht="15.75" customHeight="1" x14ac:dyDescent="0.15">
      <c r="F492" s="40"/>
      <c r="I492" s="41"/>
    </row>
    <row r="493" spans="6:9" ht="15.75" customHeight="1" x14ac:dyDescent="0.15">
      <c r="F493" s="40"/>
      <c r="I493" s="41"/>
    </row>
    <row r="494" spans="6:9" ht="15.75" customHeight="1" x14ac:dyDescent="0.15">
      <c r="F494" s="40"/>
      <c r="I494" s="41"/>
    </row>
    <row r="495" spans="6:9" ht="15.75" customHeight="1" x14ac:dyDescent="0.15">
      <c r="F495" s="40"/>
      <c r="I495" s="41"/>
    </row>
    <row r="496" spans="6:9" ht="15.75" customHeight="1" x14ac:dyDescent="0.15">
      <c r="F496" s="40"/>
      <c r="I496" s="41"/>
    </row>
    <row r="497" spans="6:9" ht="15.75" customHeight="1" x14ac:dyDescent="0.15">
      <c r="F497" s="40"/>
      <c r="I497" s="41"/>
    </row>
    <row r="498" spans="6:9" ht="15.75" customHeight="1" x14ac:dyDescent="0.15">
      <c r="F498" s="40"/>
      <c r="I498" s="41"/>
    </row>
    <row r="499" spans="6:9" ht="15.75" customHeight="1" x14ac:dyDescent="0.15">
      <c r="F499" s="40"/>
      <c r="I499" s="41"/>
    </row>
    <row r="500" spans="6:9" ht="15.75" customHeight="1" x14ac:dyDescent="0.15">
      <c r="F500" s="40"/>
      <c r="I500" s="41"/>
    </row>
    <row r="501" spans="6:9" ht="15.75" customHeight="1" x14ac:dyDescent="0.15">
      <c r="F501" s="40"/>
      <c r="I501" s="41"/>
    </row>
    <row r="502" spans="6:9" ht="15.75" customHeight="1" x14ac:dyDescent="0.15">
      <c r="F502" s="40"/>
      <c r="I502" s="41"/>
    </row>
    <row r="503" spans="6:9" ht="15.75" customHeight="1" x14ac:dyDescent="0.15">
      <c r="F503" s="40"/>
      <c r="I503" s="41"/>
    </row>
    <row r="504" spans="6:9" ht="15.75" customHeight="1" x14ac:dyDescent="0.15">
      <c r="F504" s="40"/>
      <c r="I504" s="41"/>
    </row>
    <row r="505" spans="6:9" ht="15.75" customHeight="1" x14ac:dyDescent="0.15">
      <c r="F505" s="40"/>
      <c r="I505" s="41"/>
    </row>
    <row r="506" spans="6:9" ht="15.75" customHeight="1" x14ac:dyDescent="0.15">
      <c r="F506" s="40"/>
      <c r="I506" s="41"/>
    </row>
    <row r="507" spans="6:9" ht="15.75" customHeight="1" x14ac:dyDescent="0.15">
      <c r="F507" s="40"/>
      <c r="I507" s="41"/>
    </row>
    <row r="508" spans="6:9" ht="15.75" customHeight="1" x14ac:dyDescent="0.15">
      <c r="F508" s="40"/>
      <c r="I508" s="41"/>
    </row>
    <row r="509" spans="6:9" ht="15.75" customHeight="1" x14ac:dyDescent="0.15">
      <c r="F509" s="40"/>
      <c r="I509" s="41"/>
    </row>
    <row r="510" spans="6:9" ht="15.75" customHeight="1" x14ac:dyDescent="0.15">
      <c r="F510" s="40"/>
      <c r="I510" s="41"/>
    </row>
    <row r="511" spans="6:9" ht="15.75" customHeight="1" x14ac:dyDescent="0.15">
      <c r="F511" s="40"/>
      <c r="I511" s="41"/>
    </row>
    <row r="512" spans="6:9" ht="15.75" customHeight="1" x14ac:dyDescent="0.15">
      <c r="F512" s="40"/>
      <c r="I512" s="41"/>
    </row>
    <row r="513" spans="6:9" ht="15.75" customHeight="1" x14ac:dyDescent="0.15">
      <c r="F513" s="40"/>
      <c r="I513" s="41"/>
    </row>
    <row r="514" spans="6:9" ht="15.75" customHeight="1" x14ac:dyDescent="0.15">
      <c r="F514" s="40"/>
      <c r="I514" s="41"/>
    </row>
    <row r="515" spans="6:9" ht="15.75" customHeight="1" x14ac:dyDescent="0.15">
      <c r="F515" s="40"/>
      <c r="I515" s="41"/>
    </row>
    <row r="516" spans="6:9" ht="15.75" customHeight="1" x14ac:dyDescent="0.15">
      <c r="F516" s="40"/>
      <c r="I516" s="41"/>
    </row>
    <row r="517" spans="6:9" ht="15.75" customHeight="1" x14ac:dyDescent="0.15">
      <c r="F517" s="40"/>
      <c r="I517" s="41"/>
    </row>
    <row r="518" spans="6:9" ht="15.75" customHeight="1" x14ac:dyDescent="0.15">
      <c r="F518" s="40"/>
      <c r="I518" s="41"/>
    </row>
    <row r="519" spans="6:9" ht="15.75" customHeight="1" x14ac:dyDescent="0.15">
      <c r="F519" s="40"/>
      <c r="I519" s="41"/>
    </row>
    <row r="520" spans="6:9" ht="15.75" customHeight="1" x14ac:dyDescent="0.15">
      <c r="F520" s="40"/>
      <c r="I520" s="41"/>
    </row>
    <row r="521" spans="6:9" ht="15.75" customHeight="1" x14ac:dyDescent="0.15">
      <c r="F521" s="40"/>
      <c r="I521" s="41"/>
    </row>
    <row r="522" spans="6:9" ht="15.75" customHeight="1" x14ac:dyDescent="0.15">
      <c r="F522" s="40"/>
      <c r="I522" s="41"/>
    </row>
    <row r="523" spans="6:9" ht="15.75" customHeight="1" x14ac:dyDescent="0.15">
      <c r="F523" s="40"/>
      <c r="I523" s="41"/>
    </row>
    <row r="524" spans="6:9" ht="15.75" customHeight="1" x14ac:dyDescent="0.15">
      <c r="F524" s="40"/>
      <c r="I524" s="41"/>
    </row>
    <row r="525" spans="6:9" ht="15.75" customHeight="1" x14ac:dyDescent="0.15">
      <c r="F525" s="40"/>
      <c r="I525" s="41"/>
    </row>
    <row r="526" spans="6:9" ht="15.75" customHeight="1" x14ac:dyDescent="0.15">
      <c r="F526" s="40"/>
      <c r="I526" s="41"/>
    </row>
    <row r="527" spans="6:9" ht="15.75" customHeight="1" x14ac:dyDescent="0.15">
      <c r="F527" s="40"/>
      <c r="I527" s="41"/>
    </row>
    <row r="528" spans="6:9" ht="15.75" customHeight="1" x14ac:dyDescent="0.15">
      <c r="F528" s="40"/>
      <c r="I528" s="41"/>
    </row>
    <row r="529" spans="6:9" ht="15.75" customHeight="1" x14ac:dyDescent="0.15">
      <c r="F529" s="40"/>
      <c r="I529" s="41"/>
    </row>
    <row r="530" spans="6:9" ht="15.75" customHeight="1" x14ac:dyDescent="0.15">
      <c r="F530" s="40"/>
      <c r="I530" s="41"/>
    </row>
    <row r="531" spans="6:9" ht="15.75" customHeight="1" x14ac:dyDescent="0.15">
      <c r="F531" s="40"/>
      <c r="I531" s="41"/>
    </row>
    <row r="532" spans="6:9" ht="15.75" customHeight="1" x14ac:dyDescent="0.15">
      <c r="F532" s="40"/>
      <c r="I532" s="41"/>
    </row>
    <row r="533" spans="6:9" ht="15.75" customHeight="1" x14ac:dyDescent="0.15">
      <c r="F533" s="40"/>
      <c r="I533" s="41"/>
    </row>
    <row r="534" spans="6:9" ht="15.75" customHeight="1" x14ac:dyDescent="0.15">
      <c r="F534" s="40"/>
      <c r="I534" s="41"/>
    </row>
    <row r="535" spans="6:9" ht="15.75" customHeight="1" x14ac:dyDescent="0.15">
      <c r="F535" s="40"/>
      <c r="I535" s="41"/>
    </row>
    <row r="536" spans="6:9" ht="15.75" customHeight="1" x14ac:dyDescent="0.15">
      <c r="F536" s="40"/>
      <c r="I536" s="41"/>
    </row>
    <row r="537" spans="6:9" ht="15.75" customHeight="1" x14ac:dyDescent="0.15">
      <c r="F537" s="40"/>
      <c r="I537" s="41"/>
    </row>
    <row r="538" spans="6:9" ht="15.75" customHeight="1" x14ac:dyDescent="0.15">
      <c r="F538" s="40"/>
      <c r="I538" s="41"/>
    </row>
    <row r="539" spans="6:9" ht="15.75" customHeight="1" x14ac:dyDescent="0.15">
      <c r="F539" s="40"/>
      <c r="I539" s="41"/>
    </row>
    <row r="540" spans="6:9" ht="15.75" customHeight="1" x14ac:dyDescent="0.15">
      <c r="F540" s="40"/>
      <c r="I540" s="41"/>
    </row>
    <row r="541" spans="6:9" ht="15.75" customHeight="1" x14ac:dyDescent="0.15">
      <c r="F541" s="40"/>
      <c r="I541" s="41"/>
    </row>
    <row r="542" spans="6:9" ht="15.75" customHeight="1" x14ac:dyDescent="0.15">
      <c r="F542" s="40"/>
      <c r="I542" s="41"/>
    </row>
    <row r="543" spans="6:9" ht="15.75" customHeight="1" x14ac:dyDescent="0.15">
      <c r="F543" s="40"/>
      <c r="I543" s="41"/>
    </row>
    <row r="544" spans="6:9" ht="15.75" customHeight="1" x14ac:dyDescent="0.15">
      <c r="F544" s="40"/>
      <c r="I544" s="41"/>
    </row>
    <row r="545" spans="6:9" ht="15.75" customHeight="1" x14ac:dyDescent="0.15">
      <c r="F545" s="40"/>
      <c r="I545" s="41"/>
    </row>
    <row r="546" spans="6:9" ht="15.75" customHeight="1" x14ac:dyDescent="0.15">
      <c r="F546" s="40"/>
      <c r="I546" s="41"/>
    </row>
    <row r="547" spans="6:9" ht="15.75" customHeight="1" x14ac:dyDescent="0.15">
      <c r="F547" s="40"/>
      <c r="I547" s="41"/>
    </row>
    <row r="548" spans="6:9" ht="15.75" customHeight="1" x14ac:dyDescent="0.15">
      <c r="F548" s="40"/>
      <c r="I548" s="41"/>
    </row>
    <row r="549" spans="6:9" ht="15.75" customHeight="1" x14ac:dyDescent="0.15">
      <c r="F549" s="40"/>
      <c r="I549" s="41"/>
    </row>
    <row r="550" spans="6:9" ht="15.75" customHeight="1" x14ac:dyDescent="0.15">
      <c r="F550" s="40"/>
      <c r="I550" s="41"/>
    </row>
    <row r="551" spans="6:9" ht="15.75" customHeight="1" x14ac:dyDescent="0.15">
      <c r="F551" s="40"/>
      <c r="I551" s="41"/>
    </row>
    <row r="552" spans="6:9" ht="15.75" customHeight="1" x14ac:dyDescent="0.15">
      <c r="F552" s="40"/>
      <c r="I552" s="41"/>
    </row>
    <row r="553" spans="6:9" ht="15.75" customHeight="1" x14ac:dyDescent="0.15">
      <c r="F553" s="40"/>
      <c r="I553" s="41"/>
    </row>
    <row r="554" spans="6:9" ht="15.75" customHeight="1" x14ac:dyDescent="0.15">
      <c r="F554" s="40"/>
      <c r="I554" s="41"/>
    </row>
    <row r="555" spans="6:9" ht="15.75" customHeight="1" x14ac:dyDescent="0.15">
      <c r="F555" s="40"/>
      <c r="I555" s="41"/>
    </row>
    <row r="556" spans="6:9" ht="15.75" customHeight="1" x14ac:dyDescent="0.15">
      <c r="F556" s="40"/>
      <c r="I556" s="41"/>
    </row>
    <row r="557" spans="6:9" ht="15.75" customHeight="1" x14ac:dyDescent="0.15">
      <c r="F557" s="40"/>
      <c r="I557" s="41"/>
    </row>
    <row r="558" spans="6:9" ht="15.75" customHeight="1" x14ac:dyDescent="0.15">
      <c r="F558" s="40"/>
      <c r="I558" s="41"/>
    </row>
    <row r="559" spans="6:9" ht="15.75" customHeight="1" x14ac:dyDescent="0.15">
      <c r="F559" s="40"/>
      <c r="I559" s="41"/>
    </row>
    <row r="560" spans="6:9" ht="15.75" customHeight="1" x14ac:dyDescent="0.15">
      <c r="F560" s="40"/>
      <c r="I560" s="41"/>
    </row>
    <row r="561" spans="6:9" ht="15.75" customHeight="1" x14ac:dyDescent="0.15">
      <c r="F561" s="40"/>
      <c r="I561" s="41"/>
    </row>
    <row r="562" spans="6:9" ht="15.75" customHeight="1" x14ac:dyDescent="0.15">
      <c r="F562" s="40"/>
      <c r="I562" s="41"/>
    </row>
    <row r="563" spans="6:9" ht="15.75" customHeight="1" x14ac:dyDescent="0.15">
      <c r="F563" s="40"/>
      <c r="I563" s="41"/>
    </row>
    <row r="564" spans="6:9" ht="15.75" customHeight="1" x14ac:dyDescent="0.15">
      <c r="F564" s="40"/>
      <c r="I564" s="41"/>
    </row>
    <row r="565" spans="6:9" ht="15.75" customHeight="1" x14ac:dyDescent="0.15">
      <c r="F565" s="40"/>
      <c r="I565" s="41"/>
    </row>
    <row r="566" spans="6:9" ht="15.75" customHeight="1" x14ac:dyDescent="0.15">
      <c r="F566" s="40"/>
      <c r="I566" s="41"/>
    </row>
    <row r="567" spans="6:9" ht="15.75" customHeight="1" x14ac:dyDescent="0.15">
      <c r="F567" s="40"/>
      <c r="I567" s="41"/>
    </row>
    <row r="568" spans="6:9" ht="15.75" customHeight="1" x14ac:dyDescent="0.15">
      <c r="F568" s="40"/>
      <c r="I568" s="41"/>
    </row>
    <row r="569" spans="6:9" ht="15.75" customHeight="1" x14ac:dyDescent="0.15">
      <c r="F569" s="40"/>
      <c r="I569" s="41"/>
    </row>
    <row r="570" spans="6:9" ht="15.75" customHeight="1" x14ac:dyDescent="0.15">
      <c r="F570" s="40"/>
      <c r="I570" s="41"/>
    </row>
    <row r="571" spans="6:9" ht="15.75" customHeight="1" x14ac:dyDescent="0.15">
      <c r="F571" s="40"/>
      <c r="I571" s="41"/>
    </row>
    <row r="572" spans="6:9" ht="15.75" customHeight="1" x14ac:dyDescent="0.15">
      <c r="F572" s="40"/>
      <c r="I572" s="41"/>
    </row>
    <row r="573" spans="6:9" ht="15.75" customHeight="1" x14ac:dyDescent="0.15">
      <c r="F573" s="40"/>
      <c r="I573" s="41"/>
    </row>
    <row r="574" spans="6:9" ht="15.75" customHeight="1" x14ac:dyDescent="0.15">
      <c r="F574" s="40"/>
      <c r="I574" s="41"/>
    </row>
    <row r="575" spans="6:9" ht="15.75" customHeight="1" x14ac:dyDescent="0.15">
      <c r="F575" s="40"/>
      <c r="I575" s="41"/>
    </row>
    <row r="576" spans="6:9" ht="15.75" customHeight="1" x14ac:dyDescent="0.15">
      <c r="F576" s="40"/>
      <c r="I576" s="41"/>
    </row>
    <row r="577" spans="6:9" ht="15.75" customHeight="1" x14ac:dyDescent="0.15">
      <c r="F577" s="40"/>
      <c r="I577" s="41"/>
    </row>
    <row r="578" spans="6:9" ht="15.75" customHeight="1" x14ac:dyDescent="0.15">
      <c r="F578" s="40"/>
      <c r="I578" s="41"/>
    </row>
    <row r="579" spans="6:9" ht="15.75" customHeight="1" x14ac:dyDescent="0.15">
      <c r="F579" s="40"/>
      <c r="I579" s="41"/>
    </row>
    <row r="580" spans="6:9" ht="15.75" customHeight="1" x14ac:dyDescent="0.15">
      <c r="F580" s="40"/>
      <c r="I580" s="41"/>
    </row>
    <row r="581" spans="6:9" ht="15.75" customHeight="1" x14ac:dyDescent="0.15">
      <c r="F581" s="40"/>
      <c r="I581" s="41"/>
    </row>
    <row r="582" spans="6:9" ht="15.75" customHeight="1" x14ac:dyDescent="0.15">
      <c r="F582" s="40"/>
      <c r="I582" s="41"/>
    </row>
    <row r="583" spans="6:9" ht="15.75" customHeight="1" x14ac:dyDescent="0.15">
      <c r="F583" s="40"/>
      <c r="I583" s="41"/>
    </row>
    <row r="584" spans="6:9" ht="15.75" customHeight="1" x14ac:dyDescent="0.15">
      <c r="F584" s="40"/>
      <c r="I584" s="41"/>
    </row>
    <row r="585" spans="6:9" ht="15.75" customHeight="1" x14ac:dyDescent="0.15">
      <c r="F585" s="40"/>
      <c r="I585" s="41"/>
    </row>
    <row r="586" spans="6:9" ht="15.75" customHeight="1" x14ac:dyDescent="0.15">
      <c r="F586" s="40"/>
      <c r="I586" s="41"/>
    </row>
    <row r="587" spans="6:9" ht="15.75" customHeight="1" x14ac:dyDescent="0.15">
      <c r="F587" s="40"/>
      <c r="I587" s="41"/>
    </row>
    <row r="588" spans="6:9" ht="15.75" customHeight="1" x14ac:dyDescent="0.15">
      <c r="F588" s="40"/>
      <c r="I588" s="41"/>
    </row>
    <row r="589" spans="6:9" ht="15.75" customHeight="1" x14ac:dyDescent="0.15">
      <c r="F589" s="40"/>
      <c r="I589" s="41"/>
    </row>
    <row r="590" spans="6:9" ht="15.75" customHeight="1" x14ac:dyDescent="0.15">
      <c r="F590" s="40"/>
      <c r="I590" s="41"/>
    </row>
    <row r="591" spans="6:9" ht="15.75" customHeight="1" x14ac:dyDescent="0.15">
      <c r="F591" s="40"/>
      <c r="I591" s="41"/>
    </row>
    <row r="592" spans="6:9" ht="15.75" customHeight="1" x14ac:dyDescent="0.15">
      <c r="F592" s="40"/>
      <c r="I592" s="41"/>
    </row>
    <row r="593" spans="6:9" ht="15.75" customHeight="1" x14ac:dyDescent="0.15">
      <c r="F593" s="40"/>
      <c r="I593" s="41"/>
    </row>
    <row r="594" spans="6:9" ht="15.75" customHeight="1" x14ac:dyDescent="0.15">
      <c r="F594" s="40"/>
      <c r="I594" s="41"/>
    </row>
    <row r="595" spans="6:9" ht="15.75" customHeight="1" x14ac:dyDescent="0.15">
      <c r="F595" s="40"/>
      <c r="I595" s="41"/>
    </row>
    <row r="596" spans="6:9" ht="15.75" customHeight="1" x14ac:dyDescent="0.15">
      <c r="F596" s="40"/>
      <c r="I596" s="41"/>
    </row>
    <row r="597" spans="6:9" ht="15.75" customHeight="1" x14ac:dyDescent="0.15">
      <c r="F597" s="40"/>
      <c r="I597" s="41"/>
    </row>
    <row r="598" spans="6:9" ht="15.75" customHeight="1" x14ac:dyDescent="0.15">
      <c r="F598" s="40"/>
      <c r="I598" s="41"/>
    </row>
    <row r="599" spans="6:9" ht="15.75" customHeight="1" x14ac:dyDescent="0.15">
      <c r="F599" s="40"/>
      <c r="I599" s="41"/>
    </row>
    <row r="600" spans="6:9" ht="15.75" customHeight="1" x14ac:dyDescent="0.15">
      <c r="F600" s="40"/>
      <c r="I600" s="41"/>
    </row>
    <row r="601" spans="6:9" ht="15.75" customHeight="1" x14ac:dyDescent="0.15">
      <c r="F601" s="40"/>
      <c r="I601" s="41"/>
    </row>
    <row r="602" spans="6:9" ht="15.75" customHeight="1" x14ac:dyDescent="0.15">
      <c r="F602" s="40"/>
      <c r="I602" s="41"/>
    </row>
    <row r="603" spans="6:9" ht="15.75" customHeight="1" x14ac:dyDescent="0.15">
      <c r="F603" s="40"/>
      <c r="I603" s="41"/>
    </row>
    <row r="604" spans="6:9" ht="15.75" customHeight="1" x14ac:dyDescent="0.15">
      <c r="F604" s="40"/>
      <c r="I604" s="41"/>
    </row>
    <row r="605" spans="6:9" ht="15.75" customHeight="1" x14ac:dyDescent="0.15">
      <c r="F605" s="40"/>
      <c r="I605" s="41"/>
    </row>
    <row r="606" spans="6:9" ht="15.75" customHeight="1" x14ac:dyDescent="0.15">
      <c r="F606" s="40"/>
      <c r="I606" s="41"/>
    </row>
    <row r="607" spans="6:9" ht="15.75" customHeight="1" x14ac:dyDescent="0.15">
      <c r="F607" s="40"/>
      <c r="I607" s="41"/>
    </row>
    <row r="608" spans="6:9" ht="15.75" customHeight="1" x14ac:dyDescent="0.15">
      <c r="F608" s="40"/>
      <c r="I608" s="41"/>
    </row>
    <row r="609" spans="6:9" ht="15.75" customHeight="1" x14ac:dyDescent="0.15">
      <c r="F609" s="40"/>
      <c r="I609" s="41"/>
    </row>
    <row r="610" spans="6:9" ht="15.75" customHeight="1" x14ac:dyDescent="0.15">
      <c r="F610" s="40"/>
      <c r="I610" s="41"/>
    </row>
    <row r="611" spans="6:9" ht="15.75" customHeight="1" x14ac:dyDescent="0.15">
      <c r="F611" s="40"/>
      <c r="I611" s="41"/>
    </row>
    <row r="612" spans="6:9" ht="15.75" customHeight="1" x14ac:dyDescent="0.15">
      <c r="F612" s="40"/>
      <c r="I612" s="41"/>
    </row>
    <row r="613" spans="6:9" ht="15.75" customHeight="1" x14ac:dyDescent="0.15">
      <c r="F613" s="40"/>
      <c r="I613" s="41"/>
    </row>
    <row r="614" spans="6:9" ht="15.75" customHeight="1" x14ac:dyDescent="0.15">
      <c r="F614" s="40"/>
      <c r="I614" s="41"/>
    </row>
    <row r="615" spans="6:9" ht="15.75" customHeight="1" x14ac:dyDescent="0.15">
      <c r="F615" s="40"/>
      <c r="I615" s="41"/>
    </row>
    <row r="616" spans="6:9" ht="15.75" customHeight="1" x14ac:dyDescent="0.15">
      <c r="F616" s="40"/>
      <c r="I616" s="41"/>
    </row>
    <row r="617" spans="6:9" ht="15.75" customHeight="1" x14ac:dyDescent="0.15">
      <c r="F617" s="40"/>
      <c r="I617" s="41"/>
    </row>
    <row r="618" spans="6:9" ht="15.75" customHeight="1" x14ac:dyDescent="0.15">
      <c r="F618" s="40"/>
      <c r="I618" s="41"/>
    </row>
    <row r="619" spans="6:9" ht="15.75" customHeight="1" x14ac:dyDescent="0.15">
      <c r="F619" s="40"/>
      <c r="I619" s="41"/>
    </row>
    <row r="620" spans="6:9" ht="15.75" customHeight="1" x14ac:dyDescent="0.15">
      <c r="F620" s="40"/>
      <c r="I620" s="41"/>
    </row>
    <row r="621" spans="6:9" ht="15.75" customHeight="1" x14ac:dyDescent="0.15">
      <c r="F621" s="40"/>
      <c r="I621" s="41"/>
    </row>
    <row r="622" spans="6:9" ht="15.75" customHeight="1" x14ac:dyDescent="0.15">
      <c r="F622" s="40"/>
      <c r="I622" s="41"/>
    </row>
    <row r="623" spans="6:9" ht="15.75" customHeight="1" x14ac:dyDescent="0.15">
      <c r="F623" s="40"/>
      <c r="I623" s="41"/>
    </row>
    <row r="624" spans="6:9" ht="15.75" customHeight="1" x14ac:dyDescent="0.15">
      <c r="F624" s="40"/>
      <c r="I624" s="41"/>
    </row>
    <row r="625" spans="6:9" ht="15.75" customHeight="1" x14ac:dyDescent="0.15">
      <c r="F625" s="40"/>
      <c r="I625" s="41"/>
    </row>
    <row r="626" spans="6:9" ht="15.75" customHeight="1" x14ac:dyDescent="0.15">
      <c r="F626" s="40"/>
      <c r="I626" s="41"/>
    </row>
    <row r="627" spans="6:9" ht="15.75" customHeight="1" x14ac:dyDescent="0.15">
      <c r="F627" s="40"/>
      <c r="I627" s="41"/>
    </row>
    <row r="628" spans="6:9" ht="15.75" customHeight="1" x14ac:dyDescent="0.15">
      <c r="F628" s="40"/>
      <c r="I628" s="41"/>
    </row>
    <row r="629" spans="6:9" ht="15.75" customHeight="1" x14ac:dyDescent="0.15">
      <c r="F629" s="40"/>
      <c r="I629" s="41"/>
    </row>
    <row r="630" spans="6:9" ht="15.75" customHeight="1" x14ac:dyDescent="0.15">
      <c r="F630" s="40"/>
      <c r="I630" s="41"/>
    </row>
    <row r="631" spans="6:9" ht="15.75" customHeight="1" x14ac:dyDescent="0.15">
      <c r="F631" s="40"/>
      <c r="I631" s="41"/>
    </row>
    <row r="632" spans="6:9" ht="15.75" customHeight="1" x14ac:dyDescent="0.15">
      <c r="F632" s="40"/>
      <c r="I632" s="41"/>
    </row>
    <row r="633" spans="6:9" ht="15.75" customHeight="1" x14ac:dyDescent="0.15">
      <c r="F633" s="40"/>
      <c r="I633" s="41"/>
    </row>
    <row r="634" spans="6:9" ht="15.75" customHeight="1" x14ac:dyDescent="0.15">
      <c r="F634" s="40"/>
      <c r="I634" s="41"/>
    </row>
    <row r="635" spans="6:9" ht="15.75" customHeight="1" x14ac:dyDescent="0.15">
      <c r="F635" s="40"/>
      <c r="I635" s="41"/>
    </row>
    <row r="636" spans="6:9" ht="15.75" customHeight="1" x14ac:dyDescent="0.15">
      <c r="F636" s="40"/>
      <c r="I636" s="41"/>
    </row>
    <row r="637" spans="6:9" ht="15.75" customHeight="1" x14ac:dyDescent="0.15">
      <c r="F637" s="40"/>
      <c r="I637" s="41"/>
    </row>
    <row r="638" spans="6:9" ht="15.75" customHeight="1" x14ac:dyDescent="0.15">
      <c r="F638" s="40"/>
      <c r="I638" s="41"/>
    </row>
    <row r="639" spans="6:9" ht="15.75" customHeight="1" x14ac:dyDescent="0.15">
      <c r="F639" s="40"/>
      <c r="I639" s="41"/>
    </row>
    <row r="640" spans="6:9" ht="15.75" customHeight="1" x14ac:dyDescent="0.15">
      <c r="F640" s="40"/>
      <c r="I640" s="41"/>
    </row>
    <row r="641" spans="6:9" ht="15.75" customHeight="1" x14ac:dyDescent="0.15">
      <c r="F641" s="40"/>
      <c r="I641" s="41"/>
    </row>
    <row r="642" spans="6:9" ht="15.75" customHeight="1" x14ac:dyDescent="0.15">
      <c r="F642" s="40"/>
      <c r="I642" s="41"/>
    </row>
    <row r="643" spans="6:9" ht="15.75" customHeight="1" x14ac:dyDescent="0.15">
      <c r="F643" s="40"/>
      <c r="I643" s="41"/>
    </row>
    <row r="644" spans="6:9" ht="15.75" customHeight="1" x14ac:dyDescent="0.15">
      <c r="F644" s="40"/>
      <c r="I644" s="41"/>
    </row>
    <row r="645" spans="6:9" ht="15.75" customHeight="1" x14ac:dyDescent="0.15">
      <c r="F645" s="40"/>
      <c r="I645" s="41"/>
    </row>
    <row r="646" spans="6:9" ht="15.75" customHeight="1" x14ac:dyDescent="0.15">
      <c r="F646" s="40"/>
      <c r="I646" s="41"/>
    </row>
    <row r="647" spans="6:9" ht="15.75" customHeight="1" x14ac:dyDescent="0.15">
      <c r="F647" s="40"/>
      <c r="I647" s="41"/>
    </row>
    <row r="648" spans="6:9" ht="15.75" customHeight="1" x14ac:dyDescent="0.15">
      <c r="F648" s="40"/>
      <c r="I648" s="41"/>
    </row>
    <row r="649" spans="6:9" ht="15.75" customHeight="1" x14ac:dyDescent="0.15">
      <c r="F649" s="40"/>
      <c r="I649" s="41"/>
    </row>
    <row r="650" spans="6:9" ht="15.75" customHeight="1" x14ac:dyDescent="0.15">
      <c r="F650" s="40"/>
      <c r="I650" s="41"/>
    </row>
    <row r="651" spans="6:9" ht="15.75" customHeight="1" x14ac:dyDescent="0.15">
      <c r="F651" s="40"/>
      <c r="I651" s="41"/>
    </row>
    <row r="652" spans="6:9" ht="15.75" customHeight="1" x14ac:dyDescent="0.15">
      <c r="F652" s="40"/>
      <c r="I652" s="41"/>
    </row>
    <row r="653" spans="6:9" ht="15.75" customHeight="1" x14ac:dyDescent="0.15">
      <c r="F653" s="40"/>
      <c r="I653" s="41"/>
    </row>
    <row r="654" spans="6:9" ht="15.75" customHeight="1" x14ac:dyDescent="0.15">
      <c r="F654" s="40"/>
      <c r="I654" s="41"/>
    </row>
    <row r="655" spans="6:9" ht="15.75" customHeight="1" x14ac:dyDescent="0.15">
      <c r="F655" s="40"/>
      <c r="I655" s="41"/>
    </row>
    <row r="656" spans="6:9" ht="15.75" customHeight="1" x14ac:dyDescent="0.15">
      <c r="F656" s="40"/>
      <c r="I656" s="41"/>
    </row>
    <row r="657" spans="6:9" ht="15.75" customHeight="1" x14ac:dyDescent="0.15">
      <c r="F657" s="40"/>
      <c r="I657" s="41"/>
    </row>
    <row r="658" spans="6:9" ht="15.75" customHeight="1" x14ac:dyDescent="0.15">
      <c r="F658" s="40"/>
      <c r="I658" s="41"/>
    </row>
    <row r="659" spans="6:9" ht="15.75" customHeight="1" x14ac:dyDescent="0.15">
      <c r="F659" s="40"/>
      <c r="I659" s="41"/>
    </row>
    <row r="660" spans="6:9" ht="15.75" customHeight="1" x14ac:dyDescent="0.15">
      <c r="F660" s="40"/>
      <c r="I660" s="41"/>
    </row>
    <row r="661" spans="6:9" ht="15.75" customHeight="1" x14ac:dyDescent="0.15">
      <c r="F661" s="40"/>
      <c r="I661" s="41"/>
    </row>
    <row r="662" spans="6:9" ht="15.75" customHeight="1" x14ac:dyDescent="0.15">
      <c r="F662" s="40"/>
      <c r="I662" s="41"/>
    </row>
    <row r="663" spans="6:9" ht="15.75" customHeight="1" x14ac:dyDescent="0.15">
      <c r="F663" s="40"/>
      <c r="I663" s="41"/>
    </row>
    <row r="664" spans="6:9" ht="15.75" customHeight="1" x14ac:dyDescent="0.15">
      <c r="F664" s="40"/>
      <c r="I664" s="41"/>
    </row>
    <row r="665" spans="6:9" ht="15.75" customHeight="1" x14ac:dyDescent="0.15">
      <c r="F665" s="40"/>
      <c r="I665" s="41"/>
    </row>
    <row r="666" spans="6:9" ht="15.75" customHeight="1" x14ac:dyDescent="0.15">
      <c r="F666" s="40"/>
      <c r="I666" s="41"/>
    </row>
    <row r="667" spans="6:9" ht="15.75" customHeight="1" x14ac:dyDescent="0.15">
      <c r="F667" s="40"/>
      <c r="I667" s="41"/>
    </row>
    <row r="668" spans="6:9" ht="15.75" customHeight="1" x14ac:dyDescent="0.15">
      <c r="F668" s="40"/>
      <c r="I668" s="41"/>
    </row>
    <row r="669" spans="6:9" ht="15.75" customHeight="1" x14ac:dyDescent="0.15">
      <c r="F669" s="40"/>
      <c r="I669" s="41"/>
    </row>
    <row r="670" spans="6:9" ht="15.75" customHeight="1" x14ac:dyDescent="0.15">
      <c r="F670" s="40"/>
      <c r="I670" s="41"/>
    </row>
    <row r="671" spans="6:9" ht="15.75" customHeight="1" x14ac:dyDescent="0.15">
      <c r="F671" s="40"/>
      <c r="I671" s="41"/>
    </row>
    <row r="672" spans="6:9" ht="15.75" customHeight="1" x14ac:dyDescent="0.15">
      <c r="F672" s="40"/>
      <c r="I672" s="41"/>
    </row>
    <row r="673" spans="6:9" ht="15.75" customHeight="1" x14ac:dyDescent="0.15">
      <c r="F673" s="40"/>
      <c r="I673" s="41"/>
    </row>
    <row r="674" spans="6:9" ht="15.75" customHeight="1" x14ac:dyDescent="0.15">
      <c r="F674" s="40"/>
      <c r="I674" s="41"/>
    </row>
    <row r="675" spans="6:9" ht="15.75" customHeight="1" x14ac:dyDescent="0.15">
      <c r="F675" s="40"/>
      <c r="I675" s="41"/>
    </row>
    <row r="676" spans="6:9" ht="15.75" customHeight="1" x14ac:dyDescent="0.15">
      <c r="F676" s="40"/>
      <c r="I676" s="41"/>
    </row>
    <row r="677" spans="6:9" ht="15.75" customHeight="1" x14ac:dyDescent="0.15">
      <c r="F677" s="40"/>
      <c r="I677" s="41"/>
    </row>
    <row r="678" spans="6:9" ht="15.75" customHeight="1" x14ac:dyDescent="0.15">
      <c r="F678" s="40"/>
      <c r="I678" s="41"/>
    </row>
    <row r="679" spans="6:9" ht="15.75" customHeight="1" x14ac:dyDescent="0.15">
      <c r="F679" s="40"/>
      <c r="I679" s="41"/>
    </row>
    <row r="680" spans="6:9" ht="15.75" customHeight="1" x14ac:dyDescent="0.15">
      <c r="F680" s="40"/>
      <c r="I680" s="41"/>
    </row>
    <row r="681" spans="6:9" ht="15.75" customHeight="1" x14ac:dyDescent="0.15">
      <c r="F681" s="40"/>
      <c r="I681" s="41"/>
    </row>
    <row r="682" spans="6:9" ht="15.75" customHeight="1" x14ac:dyDescent="0.15">
      <c r="F682" s="40"/>
      <c r="I682" s="41"/>
    </row>
    <row r="683" spans="6:9" ht="15.75" customHeight="1" x14ac:dyDescent="0.15">
      <c r="F683" s="40"/>
      <c r="I683" s="41"/>
    </row>
    <row r="684" spans="6:9" ht="15.75" customHeight="1" x14ac:dyDescent="0.15">
      <c r="F684" s="40"/>
      <c r="I684" s="41"/>
    </row>
    <row r="685" spans="6:9" ht="15.75" customHeight="1" x14ac:dyDescent="0.15">
      <c r="F685" s="40"/>
      <c r="I685" s="41"/>
    </row>
    <row r="686" spans="6:9" ht="15.75" customHeight="1" x14ac:dyDescent="0.15">
      <c r="F686" s="40"/>
      <c r="I686" s="41"/>
    </row>
    <row r="687" spans="6:9" ht="15.75" customHeight="1" x14ac:dyDescent="0.15">
      <c r="F687" s="40"/>
      <c r="I687" s="41"/>
    </row>
    <row r="688" spans="6:9" ht="15.75" customHeight="1" x14ac:dyDescent="0.15">
      <c r="F688" s="40"/>
      <c r="I688" s="41"/>
    </row>
    <row r="689" spans="6:9" ht="15.75" customHeight="1" x14ac:dyDescent="0.15">
      <c r="F689" s="40"/>
      <c r="I689" s="41"/>
    </row>
    <row r="690" spans="6:9" ht="15.75" customHeight="1" x14ac:dyDescent="0.15">
      <c r="F690" s="40"/>
      <c r="I690" s="41"/>
    </row>
    <row r="691" spans="6:9" ht="15.75" customHeight="1" x14ac:dyDescent="0.15">
      <c r="F691" s="40"/>
      <c r="I691" s="41"/>
    </row>
    <row r="692" spans="6:9" ht="15.75" customHeight="1" x14ac:dyDescent="0.15">
      <c r="F692" s="40"/>
      <c r="I692" s="41"/>
    </row>
    <row r="693" spans="6:9" ht="15.75" customHeight="1" x14ac:dyDescent="0.15">
      <c r="F693" s="40"/>
      <c r="I693" s="41"/>
    </row>
    <row r="694" spans="6:9" ht="15.75" customHeight="1" x14ac:dyDescent="0.15">
      <c r="F694" s="40"/>
      <c r="I694" s="41"/>
    </row>
    <row r="695" spans="6:9" ht="15.75" customHeight="1" x14ac:dyDescent="0.15">
      <c r="F695" s="40"/>
      <c r="I695" s="41"/>
    </row>
    <row r="696" spans="6:9" ht="15.75" customHeight="1" x14ac:dyDescent="0.15">
      <c r="F696" s="40"/>
      <c r="I696" s="41"/>
    </row>
    <row r="697" spans="6:9" ht="15.75" customHeight="1" x14ac:dyDescent="0.15">
      <c r="F697" s="40"/>
      <c r="I697" s="41"/>
    </row>
    <row r="698" spans="6:9" ht="15.75" customHeight="1" x14ac:dyDescent="0.15">
      <c r="F698" s="40"/>
      <c r="I698" s="41"/>
    </row>
    <row r="699" spans="6:9" ht="15.75" customHeight="1" x14ac:dyDescent="0.15">
      <c r="F699" s="40"/>
      <c r="I699" s="41"/>
    </row>
    <row r="700" spans="6:9" ht="15.75" customHeight="1" x14ac:dyDescent="0.15">
      <c r="F700" s="40"/>
      <c r="I700" s="41"/>
    </row>
    <row r="701" spans="6:9" ht="15.75" customHeight="1" x14ac:dyDescent="0.15">
      <c r="F701" s="40"/>
      <c r="I701" s="41"/>
    </row>
    <row r="702" spans="6:9" ht="15.75" customHeight="1" x14ac:dyDescent="0.15">
      <c r="F702" s="40"/>
      <c r="I702" s="41"/>
    </row>
    <row r="703" spans="6:9" ht="15.75" customHeight="1" x14ac:dyDescent="0.15">
      <c r="F703" s="40"/>
      <c r="I703" s="41"/>
    </row>
    <row r="704" spans="6:9" ht="15.75" customHeight="1" x14ac:dyDescent="0.15">
      <c r="F704" s="40"/>
      <c r="I704" s="41"/>
    </row>
    <row r="705" spans="6:9" ht="15.75" customHeight="1" x14ac:dyDescent="0.15">
      <c r="F705" s="40"/>
      <c r="I705" s="41"/>
    </row>
    <row r="706" spans="6:9" ht="15.75" customHeight="1" x14ac:dyDescent="0.15">
      <c r="F706" s="40"/>
      <c r="I706" s="41"/>
    </row>
    <row r="707" spans="6:9" ht="15.75" customHeight="1" x14ac:dyDescent="0.15">
      <c r="F707" s="40"/>
      <c r="I707" s="41"/>
    </row>
    <row r="708" spans="6:9" ht="15.75" customHeight="1" x14ac:dyDescent="0.15">
      <c r="F708" s="40"/>
      <c r="I708" s="41"/>
    </row>
    <row r="709" spans="6:9" ht="15.75" customHeight="1" x14ac:dyDescent="0.15">
      <c r="F709" s="40"/>
      <c r="I709" s="41"/>
    </row>
    <row r="710" spans="6:9" ht="15.75" customHeight="1" x14ac:dyDescent="0.15">
      <c r="F710" s="40"/>
      <c r="I710" s="41"/>
    </row>
    <row r="711" spans="6:9" ht="15.75" customHeight="1" x14ac:dyDescent="0.15">
      <c r="F711" s="40"/>
      <c r="I711" s="41"/>
    </row>
    <row r="712" spans="6:9" ht="15.75" customHeight="1" x14ac:dyDescent="0.15">
      <c r="F712" s="40"/>
      <c r="I712" s="41"/>
    </row>
    <row r="713" spans="6:9" ht="15.75" customHeight="1" x14ac:dyDescent="0.15">
      <c r="F713" s="40"/>
      <c r="I713" s="41"/>
    </row>
    <row r="714" spans="6:9" ht="15.75" customHeight="1" x14ac:dyDescent="0.15">
      <c r="F714" s="40"/>
      <c r="I714" s="41"/>
    </row>
    <row r="715" spans="6:9" ht="15.75" customHeight="1" x14ac:dyDescent="0.15">
      <c r="F715" s="40"/>
      <c r="I715" s="41"/>
    </row>
    <row r="716" spans="6:9" ht="15.75" customHeight="1" x14ac:dyDescent="0.15">
      <c r="F716" s="40"/>
      <c r="I716" s="41"/>
    </row>
    <row r="717" spans="6:9" ht="15.75" customHeight="1" x14ac:dyDescent="0.15">
      <c r="F717" s="40"/>
      <c r="I717" s="41"/>
    </row>
    <row r="718" spans="6:9" ht="15.75" customHeight="1" x14ac:dyDescent="0.15">
      <c r="F718" s="40"/>
      <c r="I718" s="41"/>
    </row>
    <row r="719" spans="6:9" ht="15.75" customHeight="1" x14ac:dyDescent="0.15">
      <c r="F719" s="40"/>
      <c r="I719" s="41"/>
    </row>
    <row r="720" spans="6:9" ht="15.75" customHeight="1" x14ac:dyDescent="0.15">
      <c r="F720" s="40"/>
      <c r="I720" s="41"/>
    </row>
    <row r="721" spans="6:9" ht="15.75" customHeight="1" x14ac:dyDescent="0.15">
      <c r="F721" s="40"/>
      <c r="I721" s="41"/>
    </row>
    <row r="722" spans="6:9" ht="15.75" customHeight="1" x14ac:dyDescent="0.15">
      <c r="F722" s="40"/>
      <c r="I722" s="41"/>
    </row>
    <row r="723" spans="6:9" ht="15.75" customHeight="1" x14ac:dyDescent="0.15">
      <c r="F723" s="40"/>
      <c r="I723" s="41"/>
    </row>
    <row r="724" spans="6:9" ht="15.75" customHeight="1" x14ac:dyDescent="0.15">
      <c r="F724" s="40"/>
      <c r="I724" s="41"/>
    </row>
    <row r="725" spans="6:9" ht="15.75" customHeight="1" x14ac:dyDescent="0.15">
      <c r="F725" s="40"/>
      <c r="I725" s="41"/>
    </row>
    <row r="726" spans="6:9" ht="15.75" customHeight="1" x14ac:dyDescent="0.15">
      <c r="F726" s="40"/>
      <c r="I726" s="41"/>
    </row>
    <row r="727" spans="6:9" ht="15.75" customHeight="1" x14ac:dyDescent="0.15">
      <c r="F727" s="40"/>
      <c r="I727" s="41"/>
    </row>
    <row r="728" spans="6:9" ht="15.75" customHeight="1" x14ac:dyDescent="0.15">
      <c r="F728" s="40"/>
      <c r="I728" s="41"/>
    </row>
    <row r="729" spans="6:9" ht="15.75" customHeight="1" x14ac:dyDescent="0.15">
      <c r="F729" s="40"/>
      <c r="I729" s="41"/>
    </row>
    <row r="730" spans="6:9" ht="15.75" customHeight="1" x14ac:dyDescent="0.15">
      <c r="F730" s="40"/>
      <c r="I730" s="41"/>
    </row>
    <row r="731" spans="6:9" ht="15.75" customHeight="1" x14ac:dyDescent="0.15">
      <c r="F731" s="40"/>
      <c r="I731" s="41"/>
    </row>
    <row r="732" spans="6:9" ht="15.75" customHeight="1" x14ac:dyDescent="0.15">
      <c r="F732" s="40"/>
      <c r="I732" s="41"/>
    </row>
    <row r="733" spans="6:9" ht="15.75" customHeight="1" x14ac:dyDescent="0.15">
      <c r="F733" s="40"/>
      <c r="I733" s="41"/>
    </row>
    <row r="734" spans="6:9" ht="15.75" customHeight="1" x14ac:dyDescent="0.15">
      <c r="F734" s="40"/>
      <c r="I734" s="41"/>
    </row>
    <row r="735" spans="6:9" ht="15.75" customHeight="1" x14ac:dyDescent="0.15">
      <c r="F735" s="40"/>
      <c r="I735" s="41"/>
    </row>
    <row r="736" spans="6:9" ht="15.75" customHeight="1" x14ac:dyDescent="0.15">
      <c r="F736" s="40"/>
      <c r="I736" s="41"/>
    </row>
    <row r="737" spans="6:9" ht="15.75" customHeight="1" x14ac:dyDescent="0.15">
      <c r="F737" s="40"/>
      <c r="I737" s="41"/>
    </row>
    <row r="738" spans="6:9" ht="15.75" customHeight="1" x14ac:dyDescent="0.15">
      <c r="F738" s="40"/>
      <c r="I738" s="41"/>
    </row>
    <row r="739" spans="6:9" ht="15.75" customHeight="1" x14ac:dyDescent="0.15">
      <c r="F739" s="40"/>
      <c r="I739" s="41"/>
    </row>
    <row r="740" spans="6:9" ht="15.75" customHeight="1" x14ac:dyDescent="0.15">
      <c r="F740" s="40"/>
      <c r="I740" s="41"/>
    </row>
    <row r="741" spans="6:9" ht="15.75" customHeight="1" x14ac:dyDescent="0.15">
      <c r="F741" s="40"/>
      <c r="I741" s="41"/>
    </row>
    <row r="742" spans="6:9" ht="15.75" customHeight="1" x14ac:dyDescent="0.15">
      <c r="F742" s="40"/>
      <c r="I742" s="41"/>
    </row>
    <row r="743" spans="6:9" ht="15.75" customHeight="1" x14ac:dyDescent="0.15">
      <c r="F743" s="40"/>
      <c r="I743" s="41"/>
    </row>
    <row r="744" spans="6:9" ht="15.75" customHeight="1" x14ac:dyDescent="0.15">
      <c r="F744" s="40"/>
      <c r="I744" s="41"/>
    </row>
    <row r="745" spans="6:9" ht="15.75" customHeight="1" x14ac:dyDescent="0.15">
      <c r="F745" s="40"/>
      <c r="I745" s="41"/>
    </row>
    <row r="746" spans="6:9" ht="15.75" customHeight="1" x14ac:dyDescent="0.15">
      <c r="F746" s="40"/>
      <c r="I746" s="41"/>
    </row>
    <row r="747" spans="6:9" ht="15.75" customHeight="1" x14ac:dyDescent="0.15">
      <c r="F747" s="40"/>
      <c r="I747" s="41"/>
    </row>
    <row r="748" spans="6:9" ht="15.75" customHeight="1" x14ac:dyDescent="0.15">
      <c r="F748" s="40"/>
      <c r="I748" s="41"/>
    </row>
    <row r="749" spans="6:9" ht="15.75" customHeight="1" x14ac:dyDescent="0.15">
      <c r="F749" s="40"/>
      <c r="I749" s="41"/>
    </row>
    <row r="750" spans="6:9" ht="15.75" customHeight="1" x14ac:dyDescent="0.15">
      <c r="F750" s="40"/>
      <c r="I750" s="41"/>
    </row>
    <row r="751" spans="6:9" ht="15.75" customHeight="1" x14ac:dyDescent="0.15">
      <c r="F751" s="40"/>
      <c r="I751" s="41"/>
    </row>
    <row r="752" spans="6:9" ht="15.75" customHeight="1" x14ac:dyDescent="0.15">
      <c r="F752" s="40"/>
      <c r="I752" s="41"/>
    </row>
    <row r="753" spans="6:9" ht="15.75" customHeight="1" x14ac:dyDescent="0.15">
      <c r="F753" s="40"/>
      <c r="I753" s="41"/>
    </row>
    <row r="754" spans="6:9" ht="15.75" customHeight="1" x14ac:dyDescent="0.15">
      <c r="F754" s="40"/>
      <c r="I754" s="41"/>
    </row>
    <row r="755" spans="6:9" ht="15.75" customHeight="1" x14ac:dyDescent="0.15">
      <c r="F755" s="40"/>
      <c r="I755" s="41"/>
    </row>
    <row r="756" spans="6:9" ht="15.75" customHeight="1" x14ac:dyDescent="0.15">
      <c r="F756" s="40"/>
      <c r="I756" s="41"/>
    </row>
    <row r="757" spans="6:9" ht="15.75" customHeight="1" x14ac:dyDescent="0.15">
      <c r="F757" s="40"/>
      <c r="I757" s="41"/>
    </row>
    <row r="758" spans="6:9" ht="15.75" customHeight="1" x14ac:dyDescent="0.15">
      <c r="F758" s="40"/>
      <c r="I758" s="41"/>
    </row>
    <row r="759" spans="6:9" ht="15.75" customHeight="1" x14ac:dyDescent="0.15">
      <c r="F759" s="40"/>
      <c r="I759" s="41"/>
    </row>
    <row r="760" spans="6:9" ht="15.75" customHeight="1" x14ac:dyDescent="0.15">
      <c r="F760" s="40"/>
      <c r="I760" s="41"/>
    </row>
    <row r="761" spans="6:9" ht="15.75" customHeight="1" x14ac:dyDescent="0.15">
      <c r="F761" s="40"/>
      <c r="I761" s="41"/>
    </row>
    <row r="762" spans="6:9" ht="15.75" customHeight="1" x14ac:dyDescent="0.15">
      <c r="F762" s="40"/>
      <c r="I762" s="41"/>
    </row>
    <row r="763" spans="6:9" ht="15.75" customHeight="1" x14ac:dyDescent="0.15">
      <c r="F763" s="40"/>
      <c r="I763" s="41"/>
    </row>
    <row r="764" spans="6:9" ht="15.75" customHeight="1" x14ac:dyDescent="0.15">
      <c r="F764" s="40"/>
      <c r="I764" s="41"/>
    </row>
    <row r="765" spans="6:9" ht="15.75" customHeight="1" x14ac:dyDescent="0.15">
      <c r="F765" s="40"/>
      <c r="I765" s="41"/>
    </row>
    <row r="766" spans="6:9" ht="15.75" customHeight="1" x14ac:dyDescent="0.15">
      <c r="F766" s="40"/>
      <c r="I766" s="41"/>
    </row>
    <row r="767" spans="6:9" ht="15.75" customHeight="1" x14ac:dyDescent="0.15">
      <c r="F767" s="40"/>
      <c r="I767" s="41"/>
    </row>
    <row r="768" spans="6:9" ht="15.75" customHeight="1" x14ac:dyDescent="0.15">
      <c r="F768" s="40"/>
      <c r="I768" s="41"/>
    </row>
    <row r="769" spans="6:9" ht="15.75" customHeight="1" x14ac:dyDescent="0.15">
      <c r="F769" s="40"/>
      <c r="I769" s="41"/>
    </row>
    <row r="770" spans="6:9" ht="15.75" customHeight="1" x14ac:dyDescent="0.15">
      <c r="F770" s="40"/>
      <c r="I770" s="41"/>
    </row>
    <row r="771" spans="6:9" ht="15.75" customHeight="1" x14ac:dyDescent="0.15">
      <c r="F771" s="40"/>
      <c r="I771" s="41"/>
    </row>
    <row r="772" spans="6:9" ht="15.75" customHeight="1" x14ac:dyDescent="0.15">
      <c r="F772" s="40"/>
      <c r="I772" s="41"/>
    </row>
    <row r="773" spans="6:9" ht="15.75" customHeight="1" x14ac:dyDescent="0.15">
      <c r="F773" s="40"/>
      <c r="I773" s="41"/>
    </row>
    <row r="774" spans="6:9" ht="15.75" customHeight="1" x14ac:dyDescent="0.15">
      <c r="F774" s="40"/>
      <c r="I774" s="41"/>
    </row>
    <row r="775" spans="6:9" ht="15.75" customHeight="1" x14ac:dyDescent="0.15">
      <c r="F775" s="40"/>
      <c r="I775" s="41"/>
    </row>
    <row r="776" spans="6:9" ht="15.75" customHeight="1" x14ac:dyDescent="0.15">
      <c r="F776" s="40"/>
      <c r="I776" s="41"/>
    </row>
    <row r="777" spans="6:9" ht="15.75" customHeight="1" x14ac:dyDescent="0.15">
      <c r="F777" s="40"/>
      <c r="I777" s="41"/>
    </row>
    <row r="778" spans="6:9" ht="15.75" customHeight="1" x14ac:dyDescent="0.15">
      <c r="F778" s="40"/>
      <c r="I778" s="41"/>
    </row>
    <row r="779" spans="6:9" ht="15.75" customHeight="1" x14ac:dyDescent="0.15">
      <c r="F779" s="40"/>
      <c r="I779" s="41"/>
    </row>
    <row r="780" spans="6:9" ht="15.75" customHeight="1" x14ac:dyDescent="0.15">
      <c r="F780" s="40"/>
      <c r="I780" s="41"/>
    </row>
    <row r="781" spans="6:9" ht="15.75" customHeight="1" x14ac:dyDescent="0.15">
      <c r="F781" s="40"/>
      <c r="I781" s="41"/>
    </row>
    <row r="782" spans="6:9" ht="15.75" customHeight="1" x14ac:dyDescent="0.15">
      <c r="F782" s="40"/>
      <c r="I782" s="41"/>
    </row>
    <row r="783" spans="6:9" ht="15.75" customHeight="1" x14ac:dyDescent="0.15">
      <c r="F783" s="40"/>
      <c r="I783" s="41"/>
    </row>
    <row r="784" spans="6:9" ht="15.75" customHeight="1" x14ac:dyDescent="0.15">
      <c r="F784" s="40"/>
      <c r="I784" s="41"/>
    </row>
    <row r="785" spans="6:9" ht="15.75" customHeight="1" x14ac:dyDescent="0.15">
      <c r="F785" s="40"/>
      <c r="I785" s="41"/>
    </row>
    <row r="786" spans="6:9" ht="15.75" customHeight="1" x14ac:dyDescent="0.15">
      <c r="F786" s="40"/>
      <c r="I786" s="41"/>
    </row>
    <row r="787" spans="6:9" ht="15.75" customHeight="1" x14ac:dyDescent="0.15">
      <c r="F787" s="40"/>
      <c r="I787" s="41"/>
    </row>
    <row r="788" spans="6:9" ht="15.75" customHeight="1" x14ac:dyDescent="0.15">
      <c r="F788" s="40"/>
      <c r="I788" s="41"/>
    </row>
    <row r="789" spans="6:9" ht="15.75" customHeight="1" x14ac:dyDescent="0.15">
      <c r="F789" s="40"/>
      <c r="I789" s="41"/>
    </row>
    <row r="790" spans="6:9" ht="15.75" customHeight="1" x14ac:dyDescent="0.15">
      <c r="F790" s="40"/>
      <c r="I790" s="41"/>
    </row>
    <row r="791" spans="6:9" ht="15.75" customHeight="1" x14ac:dyDescent="0.15">
      <c r="F791" s="40"/>
      <c r="I791" s="41"/>
    </row>
    <row r="792" spans="6:9" ht="15.75" customHeight="1" x14ac:dyDescent="0.15">
      <c r="F792" s="40"/>
      <c r="I792" s="41"/>
    </row>
    <row r="793" spans="6:9" ht="15.75" customHeight="1" x14ac:dyDescent="0.15">
      <c r="F793" s="40"/>
      <c r="I793" s="41"/>
    </row>
    <row r="794" spans="6:9" ht="15.75" customHeight="1" x14ac:dyDescent="0.15">
      <c r="F794" s="40"/>
      <c r="I794" s="41"/>
    </row>
    <row r="795" spans="6:9" ht="15.75" customHeight="1" x14ac:dyDescent="0.15">
      <c r="F795" s="40"/>
      <c r="I795" s="41"/>
    </row>
    <row r="796" spans="6:9" ht="15.75" customHeight="1" x14ac:dyDescent="0.15">
      <c r="F796" s="40"/>
      <c r="I796" s="41"/>
    </row>
    <row r="797" spans="6:9" ht="15.75" customHeight="1" x14ac:dyDescent="0.15">
      <c r="F797" s="40"/>
      <c r="I797" s="41"/>
    </row>
    <row r="798" spans="6:9" ht="15.75" customHeight="1" x14ac:dyDescent="0.15">
      <c r="F798" s="40"/>
      <c r="I798" s="41"/>
    </row>
    <row r="799" spans="6:9" ht="15.75" customHeight="1" x14ac:dyDescent="0.15">
      <c r="F799" s="40"/>
      <c r="I799" s="41"/>
    </row>
    <row r="800" spans="6:9" ht="15.75" customHeight="1" x14ac:dyDescent="0.15">
      <c r="F800" s="40"/>
      <c r="I800" s="41"/>
    </row>
    <row r="801" spans="6:9" ht="15.75" customHeight="1" x14ac:dyDescent="0.15">
      <c r="F801" s="40"/>
      <c r="I801" s="41"/>
    </row>
    <row r="802" spans="6:9" ht="15.75" customHeight="1" x14ac:dyDescent="0.15">
      <c r="F802" s="40"/>
      <c r="I802" s="41"/>
    </row>
    <row r="803" spans="6:9" ht="15.75" customHeight="1" x14ac:dyDescent="0.15">
      <c r="F803" s="40"/>
      <c r="I803" s="41"/>
    </row>
    <row r="804" spans="6:9" ht="15.75" customHeight="1" x14ac:dyDescent="0.15">
      <c r="F804" s="40"/>
      <c r="I804" s="41"/>
    </row>
    <row r="805" spans="6:9" ht="15.75" customHeight="1" x14ac:dyDescent="0.15">
      <c r="F805" s="40"/>
      <c r="I805" s="41"/>
    </row>
    <row r="806" spans="6:9" ht="15.75" customHeight="1" x14ac:dyDescent="0.15">
      <c r="F806" s="40"/>
      <c r="I806" s="41"/>
    </row>
    <row r="807" spans="6:9" ht="15.75" customHeight="1" x14ac:dyDescent="0.15">
      <c r="F807" s="40"/>
      <c r="I807" s="41"/>
    </row>
    <row r="808" spans="6:9" ht="15.75" customHeight="1" x14ac:dyDescent="0.15">
      <c r="F808" s="40"/>
      <c r="I808" s="41"/>
    </row>
    <row r="809" spans="6:9" ht="15.75" customHeight="1" x14ac:dyDescent="0.15">
      <c r="F809" s="40"/>
      <c r="I809" s="41"/>
    </row>
    <row r="810" spans="6:9" ht="15.75" customHeight="1" x14ac:dyDescent="0.15">
      <c r="F810" s="40"/>
      <c r="I810" s="41"/>
    </row>
    <row r="811" spans="6:9" ht="15.75" customHeight="1" x14ac:dyDescent="0.15">
      <c r="F811" s="40"/>
      <c r="I811" s="41"/>
    </row>
    <row r="812" spans="6:9" ht="15.75" customHeight="1" x14ac:dyDescent="0.15">
      <c r="F812" s="40"/>
      <c r="I812" s="41"/>
    </row>
    <row r="813" spans="6:9" ht="15.75" customHeight="1" x14ac:dyDescent="0.15">
      <c r="F813" s="40"/>
      <c r="I813" s="41"/>
    </row>
    <row r="814" spans="6:9" ht="15.75" customHeight="1" x14ac:dyDescent="0.15">
      <c r="F814" s="40"/>
      <c r="I814" s="41"/>
    </row>
    <row r="815" spans="6:9" ht="15.75" customHeight="1" x14ac:dyDescent="0.15">
      <c r="F815" s="40"/>
      <c r="I815" s="41"/>
    </row>
    <row r="816" spans="6:9" ht="15.75" customHeight="1" x14ac:dyDescent="0.15">
      <c r="F816" s="40"/>
      <c r="I816" s="41"/>
    </row>
    <row r="817" spans="6:9" ht="15.75" customHeight="1" x14ac:dyDescent="0.15">
      <c r="F817" s="40"/>
      <c r="I817" s="41"/>
    </row>
    <row r="818" spans="6:9" ht="15.75" customHeight="1" x14ac:dyDescent="0.15">
      <c r="F818" s="40"/>
      <c r="I818" s="41"/>
    </row>
    <row r="819" spans="6:9" ht="15.75" customHeight="1" x14ac:dyDescent="0.15">
      <c r="F819" s="40"/>
      <c r="I819" s="41"/>
    </row>
    <row r="820" spans="6:9" ht="15.75" customHeight="1" x14ac:dyDescent="0.15">
      <c r="F820" s="40"/>
      <c r="I820" s="41"/>
    </row>
    <row r="821" spans="6:9" ht="15.75" customHeight="1" x14ac:dyDescent="0.15">
      <c r="F821" s="40"/>
      <c r="I821" s="41"/>
    </row>
    <row r="822" spans="6:9" ht="15.75" customHeight="1" x14ac:dyDescent="0.15">
      <c r="F822" s="40"/>
      <c r="I822" s="41"/>
    </row>
    <row r="823" spans="6:9" ht="15.75" customHeight="1" x14ac:dyDescent="0.15">
      <c r="F823" s="40"/>
      <c r="I823" s="41"/>
    </row>
    <row r="824" spans="6:9" ht="15.75" customHeight="1" x14ac:dyDescent="0.15">
      <c r="F824" s="40"/>
      <c r="I824" s="41"/>
    </row>
    <row r="825" spans="6:9" ht="15.75" customHeight="1" x14ac:dyDescent="0.15">
      <c r="F825" s="40"/>
      <c r="I825" s="41"/>
    </row>
    <row r="826" spans="6:9" ht="15.75" customHeight="1" x14ac:dyDescent="0.15">
      <c r="F826" s="40"/>
      <c r="I826" s="41"/>
    </row>
    <row r="827" spans="6:9" ht="15.75" customHeight="1" x14ac:dyDescent="0.15">
      <c r="F827" s="40"/>
      <c r="I827" s="41"/>
    </row>
    <row r="828" spans="6:9" ht="15.75" customHeight="1" x14ac:dyDescent="0.15">
      <c r="F828" s="40"/>
      <c r="I828" s="41"/>
    </row>
    <row r="829" spans="6:9" ht="15.75" customHeight="1" x14ac:dyDescent="0.15">
      <c r="F829" s="40"/>
      <c r="I829" s="41"/>
    </row>
    <row r="830" spans="6:9" ht="15.75" customHeight="1" x14ac:dyDescent="0.15">
      <c r="F830" s="40"/>
      <c r="I830" s="41"/>
    </row>
    <row r="831" spans="6:9" ht="15.75" customHeight="1" x14ac:dyDescent="0.15">
      <c r="F831" s="40"/>
      <c r="I831" s="41"/>
    </row>
    <row r="832" spans="6:9" ht="15.75" customHeight="1" x14ac:dyDescent="0.15">
      <c r="F832" s="40"/>
      <c r="I832" s="41"/>
    </row>
    <row r="833" spans="6:9" ht="15.75" customHeight="1" x14ac:dyDescent="0.15">
      <c r="F833" s="40"/>
      <c r="I833" s="41"/>
    </row>
    <row r="834" spans="6:9" ht="15.75" customHeight="1" x14ac:dyDescent="0.15">
      <c r="F834" s="40"/>
      <c r="I834" s="41"/>
    </row>
    <row r="835" spans="6:9" ht="15.75" customHeight="1" x14ac:dyDescent="0.15">
      <c r="F835" s="40"/>
      <c r="I835" s="41"/>
    </row>
    <row r="836" spans="6:9" ht="15.75" customHeight="1" x14ac:dyDescent="0.15">
      <c r="F836" s="40"/>
      <c r="I836" s="41"/>
    </row>
    <row r="837" spans="6:9" ht="15.75" customHeight="1" x14ac:dyDescent="0.15">
      <c r="F837" s="40"/>
      <c r="I837" s="41"/>
    </row>
    <row r="838" spans="6:9" ht="15.75" customHeight="1" x14ac:dyDescent="0.15">
      <c r="F838" s="40"/>
      <c r="I838" s="41"/>
    </row>
    <row r="839" spans="6:9" ht="15.75" customHeight="1" x14ac:dyDescent="0.15">
      <c r="F839" s="40"/>
      <c r="I839" s="41"/>
    </row>
    <row r="840" spans="6:9" ht="15.75" customHeight="1" x14ac:dyDescent="0.15">
      <c r="F840" s="40"/>
      <c r="I840" s="41"/>
    </row>
    <row r="841" spans="6:9" ht="15.75" customHeight="1" x14ac:dyDescent="0.15">
      <c r="F841" s="40"/>
      <c r="I841" s="41"/>
    </row>
    <row r="842" spans="6:9" ht="15.75" customHeight="1" x14ac:dyDescent="0.15">
      <c r="F842" s="40"/>
      <c r="I842" s="41"/>
    </row>
    <row r="843" spans="6:9" ht="15.75" customHeight="1" x14ac:dyDescent="0.15">
      <c r="F843" s="40"/>
      <c r="I843" s="41"/>
    </row>
    <row r="844" spans="6:9" ht="15.75" customHeight="1" x14ac:dyDescent="0.15">
      <c r="F844" s="40"/>
      <c r="I844" s="41"/>
    </row>
    <row r="845" spans="6:9" ht="15.75" customHeight="1" x14ac:dyDescent="0.15">
      <c r="F845" s="40"/>
      <c r="I845" s="41"/>
    </row>
    <row r="846" spans="6:9" ht="15.75" customHeight="1" x14ac:dyDescent="0.15">
      <c r="F846" s="40"/>
      <c r="I846" s="41"/>
    </row>
    <row r="847" spans="6:9" ht="15.75" customHeight="1" x14ac:dyDescent="0.15">
      <c r="F847" s="40"/>
      <c r="I847" s="41"/>
    </row>
    <row r="848" spans="6:9" ht="15.75" customHeight="1" x14ac:dyDescent="0.15">
      <c r="F848" s="40"/>
      <c r="I848" s="41"/>
    </row>
    <row r="849" spans="6:9" ht="15.75" customHeight="1" x14ac:dyDescent="0.15">
      <c r="F849" s="40"/>
      <c r="I849" s="41"/>
    </row>
    <row r="850" spans="6:9" ht="15.75" customHeight="1" x14ac:dyDescent="0.15">
      <c r="F850" s="40"/>
      <c r="I850" s="41"/>
    </row>
    <row r="851" spans="6:9" ht="15.75" customHeight="1" x14ac:dyDescent="0.15">
      <c r="F851" s="40"/>
      <c r="I851" s="41"/>
    </row>
    <row r="852" spans="6:9" ht="15.75" customHeight="1" x14ac:dyDescent="0.15">
      <c r="F852" s="40"/>
      <c r="I852" s="41"/>
    </row>
    <row r="853" spans="6:9" ht="15.75" customHeight="1" x14ac:dyDescent="0.15">
      <c r="F853" s="40"/>
      <c r="I853" s="41"/>
    </row>
    <row r="854" spans="6:9" ht="15.75" customHeight="1" x14ac:dyDescent="0.15">
      <c r="F854" s="40"/>
      <c r="I854" s="41"/>
    </row>
    <row r="855" spans="6:9" ht="15.75" customHeight="1" x14ac:dyDescent="0.15">
      <c r="F855" s="40"/>
      <c r="I855" s="41"/>
    </row>
    <row r="856" spans="6:9" ht="15.75" customHeight="1" x14ac:dyDescent="0.15">
      <c r="F856" s="40"/>
      <c r="I856" s="41"/>
    </row>
    <row r="857" spans="6:9" ht="15.75" customHeight="1" x14ac:dyDescent="0.15">
      <c r="F857" s="40"/>
      <c r="I857" s="41"/>
    </row>
    <row r="858" spans="6:9" ht="15.75" customHeight="1" x14ac:dyDescent="0.15">
      <c r="F858" s="40"/>
      <c r="I858" s="41"/>
    </row>
    <row r="859" spans="6:9" ht="15.75" customHeight="1" x14ac:dyDescent="0.15">
      <c r="F859" s="40"/>
      <c r="I859" s="41"/>
    </row>
    <row r="860" spans="6:9" ht="15.75" customHeight="1" x14ac:dyDescent="0.15">
      <c r="F860" s="40"/>
      <c r="I860" s="41"/>
    </row>
    <row r="861" spans="6:9" ht="15.75" customHeight="1" x14ac:dyDescent="0.15">
      <c r="F861" s="40"/>
      <c r="I861" s="41"/>
    </row>
    <row r="862" spans="6:9" ht="15.75" customHeight="1" x14ac:dyDescent="0.15">
      <c r="F862" s="40"/>
      <c r="I862" s="41"/>
    </row>
    <row r="863" spans="6:9" ht="15.75" customHeight="1" x14ac:dyDescent="0.15">
      <c r="F863" s="40"/>
      <c r="I863" s="41"/>
    </row>
    <row r="864" spans="6:9" ht="15.75" customHeight="1" x14ac:dyDescent="0.15">
      <c r="F864" s="40"/>
      <c r="I864" s="41"/>
    </row>
    <row r="865" spans="6:9" ht="15.75" customHeight="1" x14ac:dyDescent="0.15">
      <c r="F865" s="40"/>
      <c r="I865" s="41"/>
    </row>
    <row r="866" spans="6:9" ht="15.75" customHeight="1" x14ac:dyDescent="0.15">
      <c r="F866" s="40"/>
      <c r="I866" s="41"/>
    </row>
    <row r="867" spans="6:9" ht="15.75" customHeight="1" x14ac:dyDescent="0.15">
      <c r="F867" s="40"/>
      <c r="I867" s="41"/>
    </row>
    <row r="868" spans="6:9" ht="15.75" customHeight="1" x14ac:dyDescent="0.15">
      <c r="F868" s="40"/>
      <c r="I868" s="41"/>
    </row>
    <row r="869" spans="6:9" ht="15.75" customHeight="1" x14ac:dyDescent="0.15">
      <c r="F869" s="40"/>
      <c r="I869" s="41"/>
    </row>
    <row r="870" spans="6:9" ht="15.75" customHeight="1" x14ac:dyDescent="0.15">
      <c r="F870" s="40"/>
      <c r="I870" s="41"/>
    </row>
    <row r="871" spans="6:9" ht="15.75" customHeight="1" x14ac:dyDescent="0.15">
      <c r="F871" s="40"/>
      <c r="I871" s="41"/>
    </row>
    <row r="872" spans="6:9" ht="15.75" customHeight="1" x14ac:dyDescent="0.15">
      <c r="F872" s="40"/>
      <c r="I872" s="41"/>
    </row>
    <row r="873" spans="6:9" ht="15.75" customHeight="1" x14ac:dyDescent="0.15">
      <c r="F873" s="40"/>
      <c r="I873" s="41"/>
    </row>
    <row r="874" spans="6:9" ht="15.75" customHeight="1" x14ac:dyDescent="0.15">
      <c r="F874" s="40"/>
      <c r="I874" s="41"/>
    </row>
    <row r="875" spans="6:9" ht="15.75" customHeight="1" x14ac:dyDescent="0.15">
      <c r="F875" s="40"/>
      <c r="I875" s="41"/>
    </row>
    <row r="876" spans="6:9" ht="15.75" customHeight="1" x14ac:dyDescent="0.15">
      <c r="F876" s="40"/>
      <c r="I876" s="41"/>
    </row>
    <row r="877" spans="6:9" ht="15.75" customHeight="1" x14ac:dyDescent="0.15">
      <c r="F877" s="40"/>
      <c r="I877" s="41"/>
    </row>
    <row r="878" spans="6:9" ht="15.75" customHeight="1" x14ac:dyDescent="0.15">
      <c r="F878" s="40"/>
      <c r="I878" s="41"/>
    </row>
    <row r="879" spans="6:9" ht="15.75" customHeight="1" x14ac:dyDescent="0.15">
      <c r="F879" s="40"/>
      <c r="I879" s="41"/>
    </row>
    <row r="880" spans="6:9" ht="15.75" customHeight="1" x14ac:dyDescent="0.15">
      <c r="F880" s="40"/>
      <c r="I880" s="41"/>
    </row>
    <row r="881" spans="6:9" ht="15.75" customHeight="1" x14ac:dyDescent="0.15">
      <c r="F881" s="40"/>
      <c r="I881" s="41"/>
    </row>
    <row r="882" spans="6:9" ht="15.75" customHeight="1" x14ac:dyDescent="0.15">
      <c r="F882" s="40"/>
      <c r="I882" s="41"/>
    </row>
    <row r="883" spans="6:9" ht="15.75" customHeight="1" x14ac:dyDescent="0.15">
      <c r="F883" s="40"/>
      <c r="I883" s="41"/>
    </row>
    <row r="884" spans="6:9" ht="15.75" customHeight="1" x14ac:dyDescent="0.15">
      <c r="F884" s="40"/>
      <c r="I884" s="41"/>
    </row>
    <row r="885" spans="6:9" ht="15.75" customHeight="1" x14ac:dyDescent="0.15">
      <c r="F885" s="40"/>
      <c r="I885" s="41"/>
    </row>
    <row r="886" spans="6:9" ht="15.75" customHeight="1" x14ac:dyDescent="0.15">
      <c r="F886" s="40"/>
      <c r="I886" s="41"/>
    </row>
    <row r="887" spans="6:9" ht="15.75" customHeight="1" x14ac:dyDescent="0.15">
      <c r="F887" s="40"/>
      <c r="I887" s="41"/>
    </row>
    <row r="888" spans="6:9" ht="15.75" customHeight="1" x14ac:dyDescent="0.15">
      <c r="F888" s="40"/>
      <c r="I888" s="41"/>
    </row>
    <row r="889" spans="6:9" ht="15.75" customHeight="1" x14ac:dyDescent="0.15">
      <c r="F889" s="40"/>
      <c r="I889" s="41"/>
    </row>
    <row r="890" spans="6:9" ht="15.75" customHeight="1" x14ac:dyDescent="0.15">
      <c r="F890" s="40"/>
      <c r="I890" s="41"/>
    </row>
    <row r="891" spans="6:9" ht="15.75" customHeight="1" x14ac:dyDescent="0.15">
      <c r="F891" s="40"/>
      <c r="I891" s="41"/>
    </row>
    <row r="892" spans="6:9" ht="15.75" customHeight="1" x14ac:dyDescent="0.15">
      <c r="F892" s="40"/>
      <c r="I892" s="41"/>
    </row>
    <row r="893" spans="6:9" ht="15.75" customHeight="1" x14ac:dyDescent="0.15">
      <c r="F893" s="40"/>
      <c r="I893" s="41"/>
    </row>
    <row r="894" spans="6:9" ht="15.75" customHeight="1" x14ac:dyDescent="0.15">
      <c r="F894" s="40"/>
      <c r="I894" s="41"/>
    </row>
    <row r="895" spans="6:9" ht="15.75" customHeight="1" x14ac:dyDescent="0.15">
      <c r="F895" s="40"/>
      <c r="I895" s="41"/>
    </row>
    <row r="896" spans="6:9" ht="15.75" customHeight="1" x14ac:dyDescent="0.15">
      <c r="F896" s="40"/>
      <c r="I896" s="41"/>
    </row>
    <row r="897" spans="6:9" ht="15.75" customHeight="1" x14ac:dyDescent="0.15">
      <c r="F897" s="40"/>
      <c r="I897" s="41"/>
    </row>
    <row r="898" spans="6:9" ht="15.75" customHeight="1" x14ac:dyDescent="0.15">
      <c r="F898" s="40"/>
      <c r="I898" s="41"/>
    </row>
    <row r="899" spans="6:9" ht="15.75" customHeight="1" x14ac:dyDescent="0.15">
      <c r="F899" s="40"/>
      <c r="I899" s="41"/>
    </row>
    <row r="900" spans="6:9" ht="15.75" customHeight="1" x14ac:dyDescent="0.15">
      <c r="F900" s="40"/>
      <c r="I900" s="41"/>
    </row>
    <row r="901" spans="6:9" ht="15.75" customHeight="1" x14ac:dyDescent="0.15">
      <c r="F901" s="40"/>
      <c r="I901" s="41"/>
    </row>
    <row r="902" spans="6:9" ht="15.75" customHeight="1" x14ac:dyDescent="0.15">
      <c r="F902" s="40"/>
      <c r="I902" s="41"/>
    </row>
    <row r="903" spans="6:9" ht="15.75" customHeight="1" x14ac:dyDescent="0.15">
      <c r="F903" s="40"/>
      <c r="I903" s="41"/>
    </row>
    <row r="904" spans="6:9" ht="15.75" customHeight="1" x14ac:dyDescent="0.15">
      <c r="F904" s="40"/>
      <c r="I904" s="41"/>
    </row>
    <row r="905" spans="6:9" ht="15.75" customHeight="1" x14ac:dyDescent="0.15">
      <c r="F905" s="40"/>
      <c r="I905" s="41"/>
    </row>
    <row r="906" spans="6:9" ht="15.75" customHeight="1" x14ac:dyDescent="0.15">
      <c r="F906" s="40"/>
      <c r="I906" s="41"/>
    </row>
    <row r="907" spans="6:9" ht="15.75" customHeight="1" x14ac:dyDescent="0.15">
      <c r="F907" s="40"/>
      <c r="I907" s="41"/>
    </row>
    <row r="908" spans="6:9" ht="15.75" customHeight="1" x14ac:dyDescent="0.15">
      <c r="F908" s="40"/>
      <c r="I908" s="41"/>
    </row>
    <row r="909" spans="6:9" ht="15.75" customHeight="1" x14ac:dyDescent="0.15">
      <c r="F909" s="40"/>
      <c r="I909" s="41"/>
    </row>
    <row r="910" spans="6:9" ht="15.75" customHeight="1" x14ac:dyDescent="0.15">
      <c r="F910" s="40"/>
      <c r="I910" s="41"/>
    </row>
    <row r="911" spans="6:9" ht="15.75" customHeight="1" x14ac:dyDescent="0.15">
      <c r="F911" s="40"/>
      <c r="I911" s="41"/>
    </row>
    <row r="912" spans="6:9" ht="15.75" customHeight="1" x14ac:dyDescent="0.15">
      <c r="F912" s="40"/>
      <c r="I912" s="41"/>
    </row>
    <row r="913" spans="6:9" ht="15.75" customHeight="1" x14ac:dyDescent="0.15">
      <c r="F913" s="40"/>
      <c r="I913" s="41"/>
    </row>
    <row r="914" spans="6:9" ht="15.75" customHeight="1" x14ac:dyDescent="0.15">
      <c r="F914" s="40"/>
      <c r="I914" s="41"/>
    </row>
    <row r="915" spans="6:9" ht="15.75" customHeight="1" x14ac:dyDescent="0.15">
      <c r="F915" s="40"/>
      <c r="I915" s="41"/>
    </row>
    <row r="916" spans="6:9" ht="15.75" customHeight="1" x14ac:dyDescent="0.15">
      <c r="F916" s="40"/>
      <c r="I916" s="41"/>
    </row>
    <row r="917" spans="6:9" ht="15.75" customHeight="1" x14ac:dyDescent="0.15">
      <c r="F917" s="40"/>
      <c r="I917" s="41"/>
    </row>
    <row r="918" spans="6:9" ht="15.75" customHeight="1" x14ac:dyDescent="0.15">
      <c r="F918" s="40"/>
      <c r="I918" s="41"/>
    </row>
    <row r="919" spans="6:9" ht="15.75" customHeight="1" x14ac:dyDescent="0.15">
      <c r="F919" s="40"/>
      <c r="I919" s="41"/>
    </row>
    <row r="920" spans="6:9" ht="15.75" customHeight="1" x14ac:dyDescent="0.15">
      <c r="F920" s="40"/>
      <c r="I920" s="41"/>
    </row>
    <row r="921" spans="6:9" ht="15.75" customHeight="1" x14ac:dyDescent="0.15">
      <c r="F921" s="40"/>
      <c r="I921" s="41"/>
    </row>
    <row r="922" spans="6:9" ht="15.75" customHeight="1" x14ac:dyDescent="0.15">
      <c r="F922" s="40"/>
      <c r="I922" s="41"/>
    </row>
    <row r="923" spans="6:9" ht="15.75" customHeight="1" x14ac:dyDescent="0.15">
      <c r="F923" s="40"/>
      <c r="I923" s="41"/>
    </row>
    <row r="924" spans="6:9" ht="15.75" customHeight="1" x14ac:dyDescent="0.15">
      <c r="F924" s="40"/>
      <c r="I924" s="41"/>
    </row>
    <row r="925" spans="6:9" ht="15.75" customHeight="1" x14ac:dyDescent="0.15">
      <c r="F925" s="40"/>
      <c r="I925" s="41"/>
    </row>
    <row r="926" spans="6:9" ht="15.75" customHeight="1" x14ac:dyDescent="0.15">
      <c r="F926" s="40"/>
      <c r="I926" s="41"/>
    </row>
    <row r="927" spans="6:9" ht="15.75" customHeight="1" x14ac:dyDescent="0.15">
      <c r="F927" s="40"/>
      <c r="I927" s="41"/>
    </row>
    <row r="928" spans="6:9" ht="15.75" customHeight="1" x14ac:dyDescent="0.15">
      <c r="F928" s="40"/>
      <c r="I928" s="41"/>
    </row>
    <row r="929" spans="6:9" ht="15.75" customHeight="1" x14ac:dyDescent="0.15">
      <c r="F929" s="40"/>
      <c r="I929" s="41"/>
    </row>
    <row r="930" spans="6:9" ht="15.75" customHeight="1" x14ac:dyDescent="0.15">
      <c r="F930" s="40"/>
      <c r="I930" s="41"/>
    </row>
    <row r="931" spans="6:9" ht="15.75" customHeight="1" x14ac:dyDescent="0.15">
      <c r="F931" s="40"/>
      <c r="I931" s="41"/>
    </row>
    <row r="932" spans="6:9" ht="15.75" customHeight="1" x14ac:dyDescent="0.15">
      <c r="F932" s="40"/>
      <c r="I932" s="41"/>
    </row>
    <row r="933" spans="6:9" ht="15.75" customHeight="1" x14ac:dyDescent="0.15">
      <c r="F933" s="40"/>
      <c r="I933" s="41"/>
    </row>
    <row r="934" spans="6:9" ht="15.75" customHeight="1" x14ac:dyDescent="0.15">
      <c r="F934" s="40"/>
      <c r="I934" s="41"/>
    </row>
    <row r="935" spans="6:9" ht="15.75" customHeight="1" x14ac:dyDescent="0.15">
      <c r="F935" s="40"/>
      <c r="I935" s="41"/>
    </row>
    <row r="936" spans="6:9" ht="15.75" customHeight="1" x14ac:dyDescent="0.15">
      <c r="F936" s="40"/>
      <c r="I936" s="41"/>
    </row>
    <row r="937" spans="6:9" ht="15.75" customHeight="1" x14ac:dyDescent="0.15">
      <c r="F937" s="40"/>
      <c r="I937" s="41"/>
    </row>
    <row r="938" spans="6:9" ht="15.75" customHeight="1" x14ac:dyDescent="0.15">
      <c r="F938" s="40"/>
      <c r="I938" s="41"/>
    </row>
    <row r="939" spans="6:9" ht="15.75" customHeight="1" x14ac:dyDescent="0.15">
      <c r="F939" s="40"/>
      <c r="I939" s="41"/>
    </row>
    <row r="940" spans="6:9" ht="15.75" customHeight="1" x14ac:dyDescent="0.15">
      <c r="F940" s="40"/>
      <c r="I940" s="41"/>
    </row>
    <row r="941" spans="6:9" ht="15.75" customHeight="1" x14ac:dyDescent="0.15">
      <c r="F941" s="40"/>
      <c r="I941" s="41"/>
    </row>
    <row r="942" spans="6:9" ht="15.75" customHeight="1" x14ac:dyDescent="0.15">
      <c r="F942" s="40"/>
      <c r="I942" s="41"/>
    </row>
    <row r="943" spans="6:9" ht="15.75" customHeight="1" x14ac:dyDescent="0.15">
      <c r="F943" s="40"/>
      <c r="I943" s="41"/>
    </row>
    <row r="944" spans="6:9" ht="15.75" customHeight="1" x14ac:dyDescent="0.15">
      <c r="F944" s="40"/>
      <c r="I944" s="41"/>
    </row>
    <row r="945" spans="6:9" ht="15.75" customHeight="1" x14ac:dyDescent="0.15">
      <c r="F945" s="40"/>
      <c r="I945" s="41"/>
    </row>
    <row r="946" spans="6:9" ht="15.75" customHeight="1" x14ac:dyDescent="0.15">
      <c r="F946" s="40"/>
      <c r="I946" s="41"/>
    </row>
    <row r="947" spans="6:9" ht="15.75" customHeight="1" x14ac:dyDescent="0.15">
      <c r="F947" s="40"/>
      <c r="I947" s="41"/>
    </row>
    <row r="948" spans="6:9" ht="15.75" customHeight="1" x14ac:dyDescent="0.15">
      <c r="F948" s="40"/>
      <c r="I948" s="41"/>
    </row>
    <row r="949" spans="6:9" ht="15.75" customHeight="1" x14ac:dyDescent="0.15">
      <c r="F949" s="40"/>
      <c r="I949" s="41"/>
    </row>
    <row r="950" spans="6:9" ht="15.75" customHeight="1" x14ac:dyDescent="0.15">
      <c r="F950" s="40"/>
      <c r="I950" s="41"/>
    </row>
    <row r="951" spans="6:9" ht="15.75" customHeight="1" x14ac:dyDescent="0.15">
      <c r="F951" s="40"/>
      <c r="I951" s="41"/>
    </row>
    <row r="952" spans="6:9" ht="15.75" customHeight="1" x14ac:dyDescent="0.15">
      <c r="F952" s="40"/>
      <c r="I952" s="41"/>
    </row>
    <row r="953" spans="6:9" ht="15.75" customHeight="1" x14ac:dyDescent="0.15">
      <c r="F953" s="40"/>
      <c r="I953" s="41"/>
    </row>
    <row r="954" spans="6:9" ht="15.75" customHeight="1" x14ac:dyDescent="0.15">
      <c r="F954" s="40"/>
      <c r="I954" s="41"/>
    </row>
    <row r="955" spans="6:9" ht="15.75" customHeight="1" x14ac:dyDescent="0.15">
      <c r="F955" s="40"/>
      <c r="I955" s="41"/>
    </row>
    <row r="956" spans="6:9" ht="15.75" customHeight="1" x14ac:dyDescent="0.15">
      <c r="F956" s="40"/>
      <c r="I956" s="41"/>
    </row>
    <row r="957" spans="6:9" ht="15.75" customHeight="1" x14ac:dyDescent="0.15">
      <c r="F957" s="40"/>
      <c r="I957" s="41"/>
    </row>
    <row r="958" spans="6:9" ht="15.75" customHeight="1" x14ac:dyDescent="0.15">
      <c r="F958" s="40"/>
      <c r="I958" s="41"/>
    </row>
    <row r="959" spans="6:9" ht="15.75" customHeight="1" x14ac:dyDescent="0.15">
      <c r="F959" s="40"/>
      <c r="I959" s="41"/>
    </row>
    <row r="960" spans="6:9" ht="15.75" customHeight="1" x14ac:dyDescent="0.15">
      <c r="F960" s="40"/>
      <c r="I960" s="41"/>
    </row>
    <row r="961" spans="6:9" ht="15.75" customHeight="1" x14ac:dyDescent="0.15">
      <c r="F961" s="40"/>
      <c r="I961" s="41"/>
    </row>
    <row r="962" spans="6:9" ht="15.75" customHeight="1" x14ac:dyDescent="0.15">
      <c r="F962" s="40"/>
      <c r="I962" s="41"/>
    </row>
    <row r="963" spans="6:9" ht="15.75" customHeight="1" x14ac:dyDescent="0.15">
      <c r="F963" s="40"/>
      <c r="I963" s="41"/>
    </row>
    <row r="964" spans="6:9" ht="15.75" customHeight="1" x14ac:dyDescent="0.15">
      <c r="F964" s="40"/>
      <c r="I964" s="41"/>
    </row>
    <row r="965" spans="6:9" ht="15.75" customHeight="1" x14ac:dyDescent="0.15">
      <c r="F965" s="40"/>
      <c r="I965" s="41"/>
    </row>
    <row r="966" spans="6:9" ht="15.75" customHeight="1" x14ac:dyDescent="0.15">
      <c r="F966" s="40"/>
      <c r="I966" s="41"/>
    </row>
    <row r="967" spans="6:9" ht="15.75" customHeight="1" x14ac:dyDescent="0.15">
      <c r="F967" s="40"/>
      <c r="I967" s="41"/>
    </row>
    <row r="968" spans="6:9" ht="15.75" customHeight="1" x14ac:dyDescent="0.15">
      <c r="F968" s="40"/>
      <c r="I968" s="41"/>
    </row>
    <row r="969" spans="6:9" ht="15.75" customHeight="1" x14ac:dyDescent="0.15">
      <c r="F969" s="40"/>
      <c r="I969" s="41"/>
    </row>
    <row r="970" spans="6:9" ht="15.75" customHeight="1" x14ac:dyDescent="0.15">
      <c r="F970" s="40"/>
      <c r="I970" s="41"/>
    </row>
    <row r="971" spans="6:9" ht="15.75" customHeight="1" x14ac:dyDescent="0.15">
      <c r="F971" s="40"/>
      <c r="I971" s="41"/>
    </row>
    <row r="972" spans="6:9" ht="15.75" customHeight="1" x14ac:dyDescent="0.15">
      <c r="F972" s="40"/>
      <c r="I972" s="41"/>
    </row>
    <row r="973" spans="6:9" ht="15.75" customHeight="1" x14ac:dyDescent="0.15">
      <c r="F973" s="40"/>
      <c r="I973" s="41"/>
    </row>
    <row r="974" spans="6:9" ht="15.75" customHeight="1" x14ac:dyDescent="0.15">
      <c r="F974" s="40"/>
      <c r="I974" s="41"/>
    </row>
    <row r="975" spans="6:9" ht="15.75" customHeight="1" x14ac:dyDescent="0.15">
      <c r="F975" s="40"/>
      <c r="I975" s="41"/>
    </row>
    <row r="976" spans="6:9" ht="15.75" customHeight="1" x14ac:dyDescent="0.15">
      <c r="F976" s="40"/>
      <c r="I976" s="41"/>
    </row>
    <row r="977" spans="6:9" ht="15.75" customHeight="1" x14ac:dyDescent="0.15">
      <c r="F977" s="40"/>
      <c r="I977" s="41"/>
    </row>
    <row r="978" spans="6:9" ht="15.75" customHeight="1" x14ac:dyDescent="0.15">
      <c r="F978" s="40"/>
      <c r="I978" s="41"/>
    </row>
    <row r="979" spans="6:9" ht="15.75" customHeight="1" x14ac:dyDescent="0.15">
      <c r="F979" s="40"/>
      <c r="I979" s="41"/>
    </row>
    <row r="980" spans="6:9" ht="15.75" customHeight="1" x14ac:dyDescent="0.15">
      <c r="F980" s="40"/>
      <c r="I980" s="41"/>
    </row>
    <row r="981" spans="6:9" ht="15.75" customHeight="1" x14ac:dyDescent="0.15">
      <c r="F981" s="40"/>
      <c r="I981" s="41"/>
    </row>
    <row r="982" spans="6:9" ht="15.75" customHeight="1" x14ac:dyDescent="0.15">
      <c r="F982" s="40"/>
      <c r="I982" s="41"/>
    </row>
    <row r="983" spans="6:9" ht="15.75" customHeight="1" x14ac:dyDescent="0.15">
      <c r="F983" s="40"/>
      <c r="I983" s="41"/>
    </row>
    <row r="984" spans="6:9" ht="15.75" customHeight="1" x14ac:dyDescent="0.15">
      <c r="F984" s="40"/>
      <c r="I984" s="41"/>
    </row>
    <row r="985" spans="6:9" ht="15.75" customHeight="1" x14ac:dyDescent="0.15">
      <c r="F985" s="40"/>
      <c r="I985" s="41"/>
    </row>
    <row r="986" spans="6:9" ht="15.75" customHeight="1" x14ac:dyDescent="0.15">
      <c r="F986" s="40"/>
      <c r="I986" s="41"/>
    </row>
    <row r="987" spans="6:9" ht="15.75" customHeight="1" x14ac:dyDescent="0.15">
      <c r="F987" s="40"/>
      <c r="I987" s="41"/>
    </row>
    <row r="988" spans="6:9" ht="15.75" customHeight="1" x14ac:dyDescent="0.15">
      <c r="F988" s="40"/>
      <c r="I988" s="41"/>
    </row>
    <row r="989" spans="6:9" ht="15.75" customHeight="1" x14ac:dyDescent="0.15">
      <c r="F989" s="40"/>
      <c r="I989" s="41"/>
    </row>
    <row r="990" spans="6:9" ht="15.75" customHeight="1" x14ac:dyDescent="0.15">
      <c r="F990" s="40"/>
      <c r="I990" s="41"/>
    </row>
    <row r="991" spans="6:9" ht="15.75" customHeight="1" x14ac:dyDescent="0.15">
      <c r="F991" s="40"/>
      <c r="I991" s="41"/>
    </row>
    <row r="992" spans="6:9" ht="15.75" customHeight="1" x14ac:dyDescent="0.15">
      <c r="F992" s="40"/>
      <c r="I992" s="41"/>
    </row>
    <row r="993" spans="6:9" ht="15.75" customHeight="1" x14ac:dyDescent="0.15">
      <c r="F993" s="40"/>
      <c r="I993" s="41"/>
    </row>
    <row r="994" spans="6:9" ht="15.75" customHeight="1" x14ac:dyDescent="0.15">
      <c r="F994" s="40"/>
      <c r="I994" s="41"/>
    </row>
    <row r="995" spans="6:9" ht="15.75" customHeight="1" x14ac:dyDescent="0.15">
      <c r="F995" s="40"/>
      <c r="I995" s="41"/>
    </row>
    <row r="996" spans="6:9" ht="15.75" customHeight="1" x14ac:dyDescent="0.15">
      <c r="F996" s="40"/>
      <c r="I996" s="41"/>
    </row>
    <row r="997" spans="6:9" ht="15.75" customHeight="1" x14ac:dyDescent="0.15">
      <c r="F997" s="40"/>
      <c r="I997" s="41"/>
    </row>
    <row r="998" spans="6:9" ht="15.75" customHeight="1" x14ac:dyDescent="0.15">
      <c r="F998" s="40"/>
      <c r="I998" s="41"/>
    </row>
    <row r="999" spans="6:9" ht="15.75" customHeight="1" x14ac:dyDescent="0.15">
      <c r="F999" s="40"/>
      <c r="I999" s="41"/>
    </row>
    <row r="1000" spans="6:9" ht="15.75" customHeight="1" x14ac:dyDescent="0.15">
      <c r="F1000" s="40"/>
      <c r="I1000" s="41"/>
    </row>
  </sheetData>
  <mergeCells count="2">
    <mergeCell ref="Q3:R3"/>
    <mergeCell ref="K23:L23"/>
  </mergeCells>
  <conditionalFormatting sqref="F1:F1000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G1:G1000">
    <cfRule type="colorScale" priority="2">
      <colorScale>
        <cfvo type="min"/>
        <cfvo type="percentile" val="50"/>
        <cfvo type="max"/>
        <color rgb="FF00B050"/>
        <color theme="6"/>
        <color rgb="FFFF0000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Levan Petrosiani</cp:lastModifiedBy>
  <dcterms:created xsi:type="dcterms:W3CDTF">2025-05-23T11:40:30Z</dcterms:created>
  <dcterms:modified xsi:type="dcterms:W3CDTF">2025-06-01T04:49:07Z</dcterms:modified>
</cp:coreProperties>
</file>