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Multi-Gen Test V6/"/>
    </mc:Choice>
  </mc:AlternateContent>
  <xr:revisionPtr revIDLastSave="0" documentId="13_ncr:1_{010B5E69-4A10-0649-8A9D-5643004C24FE}" xr6:coauthVersionLast="47" xr6:coauthVersionMax="47" xr10:uidLastSave="{00000000-0000-0000-0000-000000000000}"/>
  <bookViews>
    <workbookView xWindow="0" yWindow="500" windowWidth="28800" windowHeight="15980" activeTab="1" xr2:uid="{58E615DB-BF4C-8249-91BB-41EBD0AAC6FA}"/>
  </bookViews>
  <sheets>
    <sheet name="PN" sheetId="8" r:id="rId1"/>
    <sheet name="Line" sheetId="9" r:id="rId2"/>
    <sheet name="X_L" sheetId="10" r:id="rId3"/>
    <sheet name="A_IM" sheetId="23" r:id="rId4"/>
    <sheet name="A_OM" sheetId="24" r:id="rId5"/>
    <sheet name="A_B" sheetId="25" r:id="rId6"/>
    <sheet name="IM_Gen" sheetId="26" r:id="rId7"/>
    <sheet name="IM_S" sheetId="12" r:id="rId8"/>
    <sheet name="OM_Gen" sheetId="27" r:id="rId9"/>
    <sheet name="OM_S" sheetId="13" r:id="rId10"/>
    <sheet name="DIM_m" sheetId="15" r:id="rId11"/>
    <sheet name="DOL_n" sheetId="14" r:id="rId12"/>
    <sheet name="SUOM" sheetId="17" r:id="rId13"/>
    <sheet name="O1DeltaD_n" sheetId="16" r:id="rId14"/>
    <sheet name="DBL_b" sheetId="20" r:id="rId15"/>
    <sheet name="SUOB" sheetId="18" r:id="rId16"/>
    <sheet name="B1DeltaD_b" sheetId="19" r:id="rId17"/>
    <sheet name="Initial" sheetId="1" r:id="rId18"/>
    <sheet name="Parameters" sheetId="2" r:id="rId19"/>
    <sheet name="IM " sheetId="3" r:id="rId20"/>
    <sheet name="OM" sheetId="5" r:id="rId21"/>
    <sheet name="Buses" sheetId="4" r:id="rId22"/>
    <sheet name="Generation of random variates" sheetId="7" r:id="rId23"/>
  </sheets>
  <definedNames>
    <definedName name="_xlnm._FilterDatabase" localSheetId="22" hidden="1">'Generation of random variates'!$M$189:$N$189</definedName>
    <definedName name="_xlnm._FilterDatabase" localSheetId="20" hidden="1">OM!$R$27:$R$38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2" i="10"/>
  <c r="F6" i="3"/>
  <c r="E6" i="3"/>
  <c r="D6" i="3"/>
  <c r="O18" i="26"/>
  <c r="F43" i="26" s="1"/>
  <c r="C3" i="10"/>
  <c r="C4" i="10"/>
  <c r="C5" i="10"/>
  <c r="C6" i="10"/>
  <c r="C7" i="10"/>
  <c r="C8" i="10"/>
  <c r="C9" i="10"/>
  <c r="C2" i="10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F23" i="27"/>
  <c r="AG23" i="27"/>
  <c r="AE23" i="27"/>
  <c r="AC23" i="27"/>
  <c r="AD23" i="27"/>
  <c r="AB23" i="27"/>
  <c r="Z23" i="27"/>
  <c r="AA23" i="27"/>
  <c r="Y23" i="27"/>
  <c r="W23" i="27"/>
  <c r="X23" i="27"/>
  <c r="V23" i="27"/>
  <c r="Q6" i="27"/>
  <c r="Q19" i="27" s="1"/>
  <c r="R6" i="27"/>
  <c r="S6" i="27"/>
  <c r="Q7" i="27"/>
  <c r="R7" i="27"/>
  <c r="R18" i="27" s="1"/>
  <c r="S7" i="27"/>
  <c r="S17" i="27" s="1"/>
  <c r="Q8" i="27"/>
  <c r="R8" i="27"/>
  <c r="S8" i="27"/>
  <c r="Q9" i="27"/>
  <c r="R9" i="27"/>
  <c r="S9" i="27"/>
  <c r="Q10" i="27"/>
  <c r="R10" i="27"/>
  <c r="S10" i="27"/>
  <c r="Q11" i="27"/>
  <c r="R11" i="27"/>
  <c r="S11" i="27"/>
  <c r="Q12" i="27"/>
  <c r="R12" i="27"/>
  <c r="S12" i="27"/>
  <c r="Q13" i="27"/>
  <c r="R13" i="27"/>
  <c r="S13" i="27"/>
  <c r="S18" i="27" s="1"/>
  <c r="Q14" i="27"/>
  <c r="R14" i="27"/>
  <c r="S14" i="27"/>
  <c r="Q15" i="27"/>
  <c r="R15" i="27"/>
  <c r="S15" i="27"/>
  <c r="Q16" i="27"/>
  <c r="R16" i="27"/>
  <c r="S16" i="27"/>
  <c r="S5" i="27"/>
  <c r="R5" i="27"/>
  <c r="R17" i="27" s="1"/>
  <c r="Q5" i="27"/>
  <c r="AC24" i="26"/>
  <c r="AD24" i="26"/>
  <c r="AE24" i="26"/>
  <c r="AC25" i="26"/>
  <c r="AD25" i="26"/>
  <c r="AE25" i="26"/>
  <c r="AC26" i="26"/>
  <c r="AD26" i="26"/>
  <c r="AE26" i="26"/>
  <c r="AC27" i="26"/>
  <c r="AD27" i="26"/>
  <c r="AE27" i="26"/>
  <c r="AC28" i="26"/>
  <c r="AD28" i="26"/>
  <c r="AE28" i="26"/>
  <c r="AC29" i="26"/>
  <c r="AD29" i="26"/>
  <c r="AE29" i="26"/>
  <c r="AC30" i="26"/>
  <c r="AD30" i="26"/>
  <c r="AE30" i="26"/>
  <c r="AC31" i="26"/>
  <c r="AD31" i="26"/>
  <c r="AE31" i="26"/>
  <c r="AC32" i="26"/>
  <c r="AD32" i="26"/>
  <c r="AE32" i="26"/>
  <c r="AC33" i="26"/>
  <c r="AD33" i="26"/>
  <c r="AE33" i="26"/>
  <c r="AC34" i="26"/>
  <c r="AD34" i="26"/>
  <c r="AE34" i="26"/>
  <c r="AD23" i="26"/>
  <c r="AE23" i="26"/>
  <c r="AC23" i="26"/>
  <c r="AA23" i="26"/>
  <c r="AB23" i="26"/>
  <c r="AA24" i="26"/>
  <c r="AB24" i="26"/>
  <c r="AA25" i="26"/>
  <c r="AB25" i="26"/>
  <c r="AA26" i="26"/>
  <c r="AB26" i="26"/>
  <c r="AA27" i="26"/>
  <c r="AB27" i="26"/>
  <c r="AA28" i="26"/>
  <c r="AB28" i="26"/>
  <c r="AA29" i="26"/>
  <c r="AB29" i="26"/>
  <c r="AA30" i="26"/>
  <c r="AB30" i="26"/>
  <c r="AA31" i="26"/>
  <c r="AB31" i="26"/>
  <c r="AA32" i="26"/>
  <c r="AB32" i="26"/>
  <c r="AA33" i="26"/>
  <c r="AB33" i="26"/>
  <c r="AA34" i="26"/>
  <c r="AB34" i="26"/>
  <c r="Z24" i="26"/>
  <c r="Z25" i="26"/>
  <c r="Z26" i="26"/>
  <c r="Z27" i="26"/>
  <c r="Z28" i="26"/>
  <c r="Z29" i="26"/>
  <c r="Z30" i="26"/>
  <c r="Z31" i="26"/>
  <c r="Z32" i="26"/>
  <c r="Z33" i="26"/>
  <c r="Z34" i="26"/>
  <c r="Z23" i="26"/>
  <c r="W24" i="26"/>
  <c r="X24" i="26"/>
  <c r="Y24" i="26"/>
  <c r="W25" i="26"/>
  <c r="X25" i="26"/>
  <c r="Y25" i="26"/>
  <c r="W26" i="26"/>
  <c r="X26" i="26"/>
  <c r="Y26" i="26"/>
  <c r="W27" i="26"/>
  <c r="X27" i="26"/>
  <c r="Y27" i="26"/>
  <c r="W28" i="26"/>
  <c r="X28" i="26"/>
  <c r="Y28" i="26"/>
  <c r="W29" i="26"/>
  <c r="X29" i="26"/>
  <c r="Y29" i="26"/>
  <c r="W30" i="26"/>
  <c r="X30" i="26"/>
  <c r="Y30" i="26"/>
  <c r="W31" i="26"/>
  <c r="X31" i="26"/>
  <c r="Y31" i="26"/>
  <c r="W32" i="26"/>
  <c r="X32" i="26"/>
  <c r="Y32" i="26"/>
  <c r="W33" i="26"/>
  <c r="X33" i="26"/>
  <c r="Y33" i="26"/>
  <c r="W34" i="26"/>
  <c r="X34" i="26"/>
  <c r="Y34" i="26"/>
  <c r="X23" i="26"/>
  <c r="Y23" i="26"/>
  <c r="W23" i="26"/>
  <c r="U23" i="26"/>
  <c r="V23" i="26"/>
  <c r="U24" i="26"/>
  <c r="V24" i="26"/>
  <c r="U25" i="26"/>
  <c r="V25" i="26"/>
  <c r="U26" i="26"/>
  <c r="V26" i="26"/>
  <c r="U27" i="26"/>
  <c r="V27" i="26"/>
  <c r="U28" i="26"/>
  <c r="V28" i="26"/>
  <c r="U29" i="26"/>
  <c r="V29" i="26"/>
  <c r="U30" i="26"/>
  <c r="V30" i="26"/>
  <c r="U31" i="26"/>
  <c r="V31" i="26"/>
  <c r="U32" i="26"/>
  <c r="V32" i="26"/>
  <c r="U33" i="26"/>
  <c r="V33" i="26"/>
  <c r="U34" i="26"/>
  <c r="V34" i="26"/>
  <c r="T24" i="26"/>
  <c r="T25" i="26"/>
  <c r="T26" i="26"/>
  <c r="T27" i="26"/>
  <c r="T28" i="26"/>
  <c r="T29" i="26"/>
  <c r="T30" i="26"/>
  <c r="T31" i="26"/>
  <c r="T32" i="26"/>
  <c r="T33" i="26"/>
  <c r="T34" i="26"/>
  <c r="T23" i="26"/>
  <c r="O6" i="26"/>
  <c r="P6" i="26"/>
  <c r="Q6" i="26"/>
  <c r="O7" i="26"/>
  <c r="P7" i="26"/>
  <c r="P17" i="26" s="1"/>
  <c r="Q7" i="26"/>
  <c r="O8" i="26"/>
  <c r="P8" i="26"/>
  <c r="Q8" i="26"/>
  <c r="O9" i="26"/>
  <c r="P9" i="26"/>
  <c r="Q9" i="26"/>
  <c r="O10" i="26"/>
  <c r="P10" i="26"/>
  <c r="Q10" i="26"/>
  <c r="O11" i="26"/>
  <c r="P11" i="26"/>
  <c r="Q11" i="26"/>
  <c r="O12" i="26"/>
  <c r="P12" i="26"/>
  <c r="Q12" i="26"/>
  <c r="O13" i="26"/>
  <c r="P13" i="26"/>
  <c r="Q13" i="26"/>
  <c r="O14" i="26"/>
  <c r="P14" i="26"/>
  <c r="Q14" i="26"/>
  <c r="O15" i="26"/>
  <c r="P15" i="26"/>
  <c r="Q15" i="26"/>
  <c r="O16" i="26"/>
  <c r="P16" i="26"/>
  <c r="Q16" i="26"/>
  <c r="Q5" i="26"/>
  <c r="Q17" i="26" s="1"/>
  <c r="P5" i="26"/>
  <c r="P19" i="26" s="1"/>
  <c r="O5" i="26"/>
  <c r="O17" i="26" s="1"/>
  <c r="BG60" i="4"/>
  <c r="BG61" i="4"/>
  <c r="BG62" i="4"/>
  <c r="BG63" i="4"/>
  <c r="BG64" i="4"/>
  <c r="BG65" i="4"/>
  <c r="BG66" i="4"/>
  <c r="BG67" i="4"/>
  <c r="BG68" i="4"/>
  <c r="BG69" i="4"/>
  <c r="BG70" i="4"/>
  <c r="BG46" i="4"/>
  <c r="BG47" i="4"/>
  <c r="BG48" i="4"/>
  <c r="BG49" i="4"/>
  <c r="BG50" i="4"/>
  <c r="BG51" i="4"/>
  <c r="BG52" i="4"/>
  <c r="BG53" i="4"/>
  <c r="BG54" i="4"/>
  <c r="BG55" i="4"/>
  <c r="BG56" i="4"/>
  <c r="BG30" i="4"/>
  <c r="BG31" i="4"/>
  <c r="BG32" i="4"/>
  <c r="BG33" i="4"/>
  <c r="BG34" i="4"/>
  <c r="BG35" i="4"/>
  <c r="BG36" i="4"/>
  <c r="BG37" i="4"/>
  <c r="BG38" i="4"/>
  <c r="BG39" i="4"/>
  <c r="BG40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P59" i="4"/>
  <c r="P60" i="4"/>
  <c r="P61" i="4"/>
  <c r="P62" i="4"/>
  <c r="P63" i="4"/>
  <c r="P64" i="4"/>
  <c r="P65" i="4"/>
  <c r="P66" i="4"/>
  <c r="P67" i="4"/>
  <c r="P68" i="4"/>
  <c r="P69" i="4"/>
  <c r="P70" i="4"/>
  <c r="P45" i="4"/>
  <c r="P46" i="4"/>
  <c r="P47" i="4"/>
  <c r="P48" i="4"/>
  <c r="P49" i="4"/>
  <c r="P50" i="4"/>
  <c r="P51" i="4"/>
  <c r="P52" i="4"/>
  <c r="P53" i="4"/>
  <c r="P54" i="4"/>
  <c r="P55" i="4"/>
  <c r="P56" i="4"/>
  <c r="P29" i="4"/>
  <c r="P30" i="4"/>
  <c r="P31" i="4"/>
  <c r="P32" i="4"/>
  <c r="P33" i="4"/>
  <c r="P34" i="4"/>
  <c r="P35" i="4"/>
  <c r="P36" i="4"/>
  <c r="P37" i="4"/>
  <c r="P38" i="4"/>
  <c r="P39" i="4"/>
  <c r="P40" i="4"/>
  <c r="BV39" i="5"/>
  <c r="BV40" i="5"/>
  <c r="BV41" i="5"/>
  <c r="BV42" i="5"/>
  <c r="BV43" i="5"/>
  <c r="BV44" i="5"/>
  <c r="BV45" i="5"/>
  <c r="BV46" i="5"/>
  <c r="BV47" i="5"/>
  <c r="BV48" i="5"/>
  <c r="BV49" i="5"/>
  <c r="BV23" i="5"/>
  <c r="BV24" i="5"/>
  <c r="BV25" i="5"/>
  <c r="BV26" i="5"/>
  <c r="BV27" i="5"/>
  <c r="BV28" i="5"/>
  <c r="BV29" i="5"/>
  <c r="BV30" i="5"/>
  <c r="BV31" i="5"/>
  <c r="BV32" i="5"/>
  <c r="BV33" i="5"/>
  <c r="BV6" i="5"/>
  <c r="BV7" i="5"/>
  <c r="BV8" i="5"/>
  <c r="BV9" i="5"/>
  <c r="BV10" i="5"/>
  <c r="BV11" i="5"/>
  <c r="BV12" i="5"/>
  <c r="BV13" i="5"/>
  <c r="BV14" i="5"/>
  <c r="BV15" i="5"/>
  <c r="BV16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5" i="5"/>
  <c r="BH6" i="5"/>
  <c r="BH7" i="5"/>
  <c r="BH8" i="5"/>
  <c r="BH9" i="5"/>
  <c r="BH10" i="5"/>
  <c r="BH11" i="5"/>
  <c r="BH12" i="5"/>
  <c r="BH13" i="5"/>
  <c r="BH14" i="5"/>
  <c r="BH15" i="5"/>
  <c r="BH16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5" i="5"/>
  <c r="AT6" i="5"/>
  <c r="AT7" i="5"/>
  <c r="AT8" i="5"/>
  <c r="AT9" i="5"/>
  <c r="AT10" i="5"/>
  <c r="AT11" i="5"/>
  <c r="AT12" i="5"/>
  <c r="AT13" i="5"/>
  <c r="AT14" i="5"/>
  <c r="AT15" i="5"/>
  <c r="AT16" i="5"/>
  <c r="AF49" i="5"/>
  <c r="AF38" i="5"/>
  <c r="AF39" i="5"/>
  <c r="AF40" i="5"/>
  <c r="AF41" i="5"/>
  <c r="AF42" i="5"/>
  <c r="AF43" i="5"/>
  <c r="AF44" i="5"/>
  <c r="AF45" i="5"/>
  <c r="AF46" i="5"/>
  <c r="AF47" i="5"/>
  <c r="AF48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5" i="5"/>
  <c r="AF6" i="5"/>
  <c r="AF7" i="5"/>
  <c r="AF8" i="5"/>
  <c r="AF9" i="5"/>
  <c r="AF10" i="5"/>
  <c r="AF11" i="5"/>
  <c r="AF12" i="5"/>
  <c r="AF13" i="5"/>
  <c r="AF14" i="5"/>
  <c r="AF15" i="5"/>
  <c r="AF16" i="5"/>
  <c r="P11" i="5"/>
  <c r="P10" i="5"/>
  <c r="P9" i="5"/>
  <c r="P12" i="4"/>
  <c r="P13" i="4"/>
  <c r="P14" i="4"/>
  <c r="AV5" i="5"/>
  <c r="V26" i="5"/>
  <c r="U6" i="5"/>
  <c r="T5" i="5"/>
  <c r="T8" i="5"/>
  <c r="J10" i="5"/>
  <c r="D4" i="5"/>
  <c r="I73" i="5"/>
  <c r="B24" i="2"/>
  <c r="D25" i="2"/>
  <c r="D26" i="2"/>
  <c r="D27" i="2"/>
  <c r="D28" i="2"/>
  <c r="D29" i="2"/>
  <c r="D30" i="2"/>
  <c r="D31" i="2"/>
  <c r="D24" i="2"/>
  <c r="B25" i="2"/>
  <c r="B26" i="2"/>
  <c r="B27" i="2"/>
  <c r="B28" i="2"/>
  <c r="B29" i="2"/>
  <c r="B30" i="2"/>
  <c r="B31" i="2"/>
  <c r="AW38" i="5"/>
  <c r="AX38" i="5"/>
  <c r="AY38" i="5"/>
  <c r="AZ38" i="5"/>
  <c r="BA38" i="5"/>
  <c r="BB38" i="5"/>
  <c r="BC38" i="5"/>
  <c r="BD38" i="5"/>
  <c r="BE38" i="5"/>
  <c r="BF38" i="5"/>
  <c r="BG38" i="5"/>
  <c r="AW39" i="5"/>
  <c r="AX39" i="5"/>
  <c r="AY39" i="5"/>
  <c r="AZ39" i="5"/>
  <c r="BA39" i="5"/>
  <c r="BB39" i="5"/>
  <c r="BC39" i="5"/>
  <c r="BD39" i="5"/>
  <c r="BE39" i="5"/>
  <c r="BF39" i="5"/>
  <c r="BG39" i="5"/>
  <c r="AW40" i="5"/>
  <c r="AX40" i="5"/>
  <c r="AY40" i="5"/>
  <c r="AZ40" i="5"/>
  <c r="BA40" i="5"/>
  <c r="BB40" i="5"/>
  <c r="BC40" i="5"/>
  <c r="BD40" i="5"/>
  <c r="BE40" i="5"/>
  <c r="BF40" i="5"/>
  <c r="BG40" i="5"/>
  <c r="AW41" i="5"/>
  <c r="AX41" i="5"/>
  <c r="AY41" i="5"/>
  <c r="AZ41" i="5"/>
  <c r="BA41" i="5"/>
  <c r="BB41" i="5"/>
  <c r="BC41" i="5"/>
  <c r="BD41" i="5"/>
  <c r="BE41" i="5"/>
  <c r="BF41" i="5"/>
  <c r="BG41" i="5"/>
  <c r="AW42" i="5"/>
  <c r="AX42" i="5"/>
  <c r="AY42" i="5"/>
  <c r="AZ42" i="5"/>
  <c r="BA42" i="5"/>
  <c r="BB42" i="5"/>
  <c r="BC42" i="5"/>
  <c r="BD42" i="5"/>
  <c r="BE42" i="5"/>
  <c r="BF42" i="5"/>
  <c r="BG42" i="5"/>
  <c r="AW43" i="5"/>
  <c r="AX43" i="5"/>
  <c r="AY43" i="5"/>
  <c r="AZ43" i="5"/>
  <c r="BA43" i="5"/>
  <c r="BB43" i="5"/>
  <c r="BC43" i="5"/>
  <c r="BD43" i="5"/>
  <c r="BE43" i="5"/>
  <c r="BF43" i="5"/>
  <c r="BG43" i="5"/>
  <c r="AW44" i="5"/>
  <c r="AX44" i="5"/>
  <c r="AY44" i="5"/>
  <c r="AZ44" i="5"/>
  <c r="BA44" i="5"/>
  <c r="BB44" i="5"/>
  <c r="BC44" i="5"/>
  <c r="BD44" i="5"/>
  <c r="BE44" i="5"/>
  <c r="BF44" i="5"/>
  <c r="BG44" i="5"/>
  <c r="AW45" i="5"/>
  <c r="BK46" i="5" s="1"/>
  <c r="AX45" i="5"/>
  <c r="BL46" i="5" s="1"/>
  <c r="AY45" i="5"/>
  <c r="AZ45" i="5"/>
  <c r="BA45" i="5"/>
  <c r="BB45" i="5"/>
  <c r="BC45" i="5"/>
  <c r="BD45" i="5"/>
  <c r="BR46" i="5" s="1"/>
  <c r="BE45" i="5"/>
  <c r="BS46" i="5" s="1"/>
  <c r="BF45" i="5"/>
  <c r="BT46" i="5" s="1"/>
  <c r="BG45" i="5"/>
  <c r="AW46" i="5"/>
  <c r="AX46" i="5"/>
  <c r="AY46" i="5"/>
  <c r="AZ46" i="5"/>
  <c r="BA46" i="5"/>
  <c r="BO46" i="5" s="1"/>
  <c r="BB46" i="5"/>
  <c r="BP46" i="5" s="1"/>
  <c r="BC46" i="5"/>
  <c r="BQ46" i="5" s="1"/>
  <c r="BD46" i="5"/>
  <c r="BE46" i="5"/>
  <c r="BF46" i="5"/>
  <c r="BG46" i="5"/>
  <c r="AW47" i="5"/>
  <c r="AX47" i="5"/>
  <c r="BL47" i="5" s="1"/>
  <c r="AY47" i="5"/>
  <c r="BM47" i="5" s="1"/>
  <c r="AZ47" i="5"/>
  <c r="BN47" i="5" s="1"/>
  <c r="BA47" i="5"/>
  <c r="BB47" i="5"/>
  <c r="BC47" i="5"/>
  <c r="BD47" i="5"/>
  <c r="BE47" i="5"/>
  <c r="BF47" i="5"/>
  <c r="BT47" i="5" s="1"/>
  <c r="BG47" i="5"/>
  <c r="BU47" i="5" s="1"/>
  <c r="AW48" i="5"/>
  <c r="BK48" i="5" s="1"/>
  <c r="AX48" i="5"/>
  <c r="AY48" i="5"/>
  <c r="AZ48" i="5"/>
  <c r="BA48" i="5"/>
  <c r="BB48" i="5"/>
  <c r="BC48" i="5"/>
  <c r="BQ48" i="5" s="1"/>
  <c r="BD48" i="5"/>
  <c r="BR48" i="5" s="1"/>
  <c r="BE48" i="5"/>
  <c r="BS48" i="5" s="1"/>
  <c r="BF48" i="5"/>
  <c r="BG48" i="5"/>
  <c r="AW49" i="5"/>
  <c r="AX49" i="5"/>
  <c r="AY49" i="5"/>
  <c r="AZ49" i="5"/>
  <c r="BN49" i="5" s="1"/>
  <c r="BA49" i="5"/>
  <c r="BO49" i="5" s="1"/>
  <c r="BB49" i="5"/>
  <c r="BP49" i="5" s="1"/>
  <c r="BC49" i="5"/>
  <c r="BD49" i="5"/>
  <c r="BE49" i="5"/>
  <c r="BF49" i="5"/>
  <c r="BG49" i="5"/>
  <c r="AV39" i="5"/>
  <c r="AV40" i="5"/>
  <c r="AV41" i="5"/>
  <c r="AV42" i="5"/>
  <c r="AV43" i="5"/>
  <c r="AV44" i="5"/>
  <c r="AV45" i="5"/>
  <c r="BJ46" i="5" s="1"/>
  <c r="AV46" i="5"/>
  <c r="BJ47" i="5" s="1"/>
  <c r="AV47" i="5"/>
  <c r="AV48" i="5"/>
  <c r="AV49" i="5"/>
  <c r="AV38" i="5"/>
  <c r="AW22" i="5"/>
  <c r="AX22" i="5"/>
  <c r="AY22" i="5"/>
  <c r="AZ22" i="5"/>
  <c r="BA22" i="5"/>
  <c r="BB22" i="5"/>
  <c r="BC22" i="5"/>
  <c r="BD22" i="5"/>
  <c r="BE22" i="5"/>
  <c r="BF22" i="5"/>
  <c r="BG22" i="5"/>
  <c r="AW23" i="5"/>
  <c r="AX23" i="5"/>
  <c r="AY23" i="5"/>
  <c r="AZ23" i="5"/>
  <c r="BA23" i="5"/>
  <c r="BB23" i="5"/>
  <c r="BC23" i="5"/>
  <c r="BD23" i="5"/>
  <c r="BE23" i="5"/>
  <c r="BF23" i="5"/>
  <c r="BG23" i="5"/>
  <c r="AW24" i="5"/>
  <c r="AX24" i="5"/>
  <c r="AY24" i="5"/>
  <c r="AZ24" i="5"/>
  <c r="BA24" i="5"/>
  <c r="BB24" i="5"/>
  <c r="BC24" i="5"/>
  <c r="BD24" i="5"/>
  <c r="BE24" i="5"/>
  <c r="BF24" i="5"/>
  <c r="BG24" i="5"/>
  <c r="AW25" i="5"/>
  <c r="AX25" i="5"/>
  <c r="AY25" i="5"/>
  <c r="AZ25" i="5"/>
  <c r="BA25" i="5"/>
  <c r="BB25" i="5"/>
  <c r="BC25" i="5"/>
  <c r="BD25" i="5"/>
  <c r="BE25" i="5"/>
  <c r="BF25" i="5"/>
  <c r="BG25" i="5"/>
  <c r="AW26" i="5"/>
  <c r="AX26" i="5"/>
  <c r="AY26" i="5"/>
  <c r="AZ26" i="5"/>
  <c r="BA26" i="5"/>
  <c r="BB26" i="5"/>
  <c r="BC26" i="5"/>
  <c r="BD26" i="5"/>
  <c r="BE26" i="5"/>
  <c r="BF26" i="5"/>
  <c r="BG26" i="5"/>
  <c r="AW27" i="5"/>
  <c r="AX27" i="5"/>
  <c r="AY27" i="5"/>
  <c r="AZ27" i="5"/>
  <c r="BA27" i="5"/>
  <c r="BB27" i="5"/>
  <c r="BC27" i="5"/>
  <c r="BD27" i="5"/>
  <c r="BE27" i="5"/>
  <c r="BF27" i="5"/>
  <c r="BG27" i="5"/>
  <c r="AW28" i="5"/>
  <c r="AX28" i="5"/>
  <c r="AY28" i="5"/>
  <c r="AZ28" i="5"/>
  <c r="BA28" i="5"/>
  <c r="BO29" i="5" s="1"/>
  <c r="BB28" i="5"/>
  <c r="BP29" i="5" s="1"/>
  <c r="BC28" i="5"/>
  <c r="BD28" i="5"/>
  <c r="BE28" i="5"/>
  <c r="BF28" i="5"/>
  <c r="BG28" i="5"/>
  <c r="AW29" i="5"/>
  <c r="BK29" i="5" s="1"/>
  <c r="AX29" i="5"/>
  <c r="BL30" i="5" s="1"/>
  <c r="AY29" i="5"/>
  <c r="BM29" i="5" s="1"/>
  <c r="AZ29" i="5"/>
  <c r="BA29" i="5"/>
  <c r="BB29" i="5"/>
  <c r="BC29" i="5"/>
  <c r="BQ29" i="5" s="1"/>
  <c r="BD29" i="5"/>
  <c r="BR29" i="5" s="1"/>
  <c r="BE29" i="5"/>
  <c r="BS29" i="5" s="1"/>
  <c r="BF29" i="5"/>
  <c r="BT30" i="5" s="1"/>
  <c r="BG29" i="5"/>
  <c r="BU30" i="5" s="1"/>
  <c r="AW30" i="5"/>
  <c r="AX30" i="5"/>
  <c r="AY30" i="5"/>
  <c r="AZ30" i="5"/>
  <c r="BN30" i="5" s="1"/>
  <c r="BA30" i="5"/>
  <c r="BO30" i="5" s="1"/>
  <c r="BB30" i="5"/>
  <c r="BP30" i="5" s="1"/>
  <c r="BC30" i="5"/>
  <c r="BQ31" i="5" s="1"/>
  <c r="BD30" i="5"/>
  <c r="BR31" i="5" s="1"/>
  <c r="BE30" i="5"/>
  <c r="BF30" i="5"/>
  <c r="BG30" i="5"/>
  <c r="AW31" i="5"/>
  <c r="BK31" i="5" s="1"/>
  <c r="AX31" i="5"/>
  <c r="BL31" i="5" s="1"/>
  <c r="AY31" i="5"/>
  <c r="BM31" i="5" s="1"/>
  <c r="AZ31" i="5"/>
  <c r="BN32" i="5" s="1"/>
  <c r="BA31" i="5"/>
  <c r="BO32" i="5" s="1"/>
  <c r="BB31" i="5"/>
  <c r="BC31" i="5"/>
  <c r="BD31" i="5"/>
  <c r="BE31" i="5"/>
  <c r="BS31" i="5" s="1"/>
  <c r="BF31" i="5"/>
  <c r="BT31" i="5" s="1"/>
  <c r="BG31" i="5"/>
  <c r="BU31" i="5" s="1"/>
  <c r="AW32" i="5"/>
  <c r="BK33" i="5" s="1"/>
  <c r="AX32" i="5"/>
  <c r="BL32" i="5" s="1"/>
  <c r="AY32" i="5"/>
  <c r="AZ32" i="5"/>
  <c r="BA32" i="5"/>
  <c r="BB32" i="5"/>
  <c r="BP32" i="5" s="1"/>
  <c r="BC32" i="5"/>
  <c r="BQ32" i="5" s="1"/>
  <c r="BD32" i="5"/>
  <c r="BR32" i="5" s="1"/>
  <c r="BE32" i="5"/>
  <c r="BS33" i="5" s="1"/>
  <c r="BF32" i="5"/>
  <c r="BT33" i="5" s="1"/>
  <c r="BG32" i="5"/>
  <c r="AW33" i="5"/>
  <c r="AX33" i="5"/>
  <c r="AY33" i="5"/>
  <c r="BM33" i="5" s="1"/>
  <c r="AZ33" i="5"/>
  <c r="BN33" i="5" s="1"/>
  <c r="BA33" i="5"/>
  <c r="BO33" i="5" s="1"/>
  <c r="BB33" i="5"/>
  <c r="BP33" i="5" s="1"/>
  <c r="BC33" i="5"/>
  <c r="BQ33" i="5" s="1"/>
  <c r="BD33" i="5"/>
  <c r="BE33" i="5"/>
  <c r="BF33" i="5"/>
  <c r="BG33" i="5"/>
  <c r="AV23" i="5"/>
  <c r="AV24" i="5"/>
  <c r="AV25" i="5"/>
  <c r="AV26" i="5"/>
  <c r="AV27" i="5"/>
  <c r="AV28" i="5"/>
  <c r="AV29" i="5"/>
  <c r="BJ30" i="5" s="1"/>
  <c r="AV30" i="5"/>
  <c r="BJ31" i="5" s="1"/>
  <c r="AV31" i="5"/>
  <c r="AV32" i="5"/>
  <c r="BJ32" i="5" s="1"/>
  <c r="AV33" i="5"/>
  <c r="AV22" i="5"/>
  <c r="BG5" i="5"/>
  <c r="AW5" i="5"/>
  <c r="AX5" i="5"/>
  <c r="AY5" i="5"/>
  <c r="AZ5" i="5"/>
  <c r="BA5" i="5"/>
  <c r="BB5" i="5"/>
  <c r="BC5" i="5"/>
  <c r="BD5" i="5"/>
  <c r="BE5" i="5"/>
  <c r="BF5" i="5"/>
  <c r="AW6" i="5"/>
  <c r="AX6" i="5"/>
  <c r="AY6" i="5"/>
  <c r="AZ6" i="5"/>
  <c r="BA6" i="5"/>
  <c r="BB6" i="5"/>
  <c r="BC6" i="5"/>
  <c r="BD6" i="5"/>
  <c r="BE6" i="5"/>
  <c r="BF6" i="5"/>
  <c r="BG6" i="5"/>
  <c r="AW7" i="5"/>
  <c r="AX7" i="5"/>
  <c r="AY7" i="5"/>
  <c r="AZ7" i="5"/>
  <c r="BA7" i="5"/>
  <c r="BB7" i="5"/>
  <c r="BC7" i="5"/>
  <c r="BD7" i="5"/>
  <c r="BE7" i="5"/>
  <c r="BS8" i="5" s="1"/>
  <c r="BF7" i="5"/>
  <c r="BG7" i="5"/>
  <c r="AW8" i="5"/>
  <c r="AX8" i="5"/>
  <c r="AY8" i="5"/>
  <c r="AZ8" i="5"/>
  <c r="BA8" i="5"/>
  <c r="BB8" i="5"/>
  <c r="BC8" i="5"/>
  <c r="BD8" i="5"/>
  <c r="BE8" i="5"/>
  <c r="BF8" i="5"/>
  <c r="BG8" i="5"/>
  <c r="AW9" i="5"/>
  <c r="AX9" i="5"/>
  <c r="BL10" i="5" s="1"/>
  <c r="AY9" i="5"/>
  <c r="AZ9" i="5"/>
  <c r="BA9" i="5"/>
  <c r="BB9" i="5"/>
  <c r="BC9" i="5"/>
  <c r="BD9" i="5"/>
  <c r="BE9" i="5"/>
  <c r="BF9" i="5"/>
  <c r="BG9" i="5"/>
  <c r="AW10" i="5"/>
  <c r="AX10" i="5"/>
  <c r="AY10" i="5"/>
  <c r="AZ10" i="5"/>
  <c r="BA10" i="5"/>
  <c r="BB10" i="5"/>
  <c r="BC10" i="5"/>
  <c r="BD10" i="5"/>
  <c r="BE10" i="5"/>
  <c r="BF10" i="5"/>
  <c r="BG10" i="5"/>
  <c r="AW11" i="5"/>
  <c r="AX11" i="5"/>
  <c r="BL12" i="5" s="1"/>
  <c r="AY11" i="5"/>
  <c r="AZ11" i="5"/>
  <c r="BN12" i="5" s="1"/>
  <c r="BA11" i="5"/>
  <c r="BB11" i="5"/>
  <c r="BP12" i="5" s="1"/>
  <c r="BC11" i="5"/>
  <c r="BD11" i="5"/>
  <c r="BE11" i="5"/>
  <c r="BF11" i="5"/>
  <c r="BT12" i="5" s="1"/>
  <c r="BG11" i="5"/>
  <c r="AW12" i="5"/>
  <c r="BK13" i="5" s="1"/>
  <c r="AX12" i="5"/>
  <c r="AY12" i="5"/>
  <c r="BM12" i="5" s="1"/>
  <c r="AZ12" i="5"/>
  <c r="BA12" i="5"/>
  <c r="BB12" i="5"/>
  <c r="BC12" i="5"/>
  <c r="BQ13" i="5" s="1"/>
  <c r="BD12" i="5"/>
  <c r="BE12" i="5"/>
  <c r="BS13" i="5" s="1"/>
  <c r="BF12" i="5"/>
  <c r="BG12" i="5"/>
  <c r="BU12" i="5" s="1"/>
  <c r="AW13" i="5"/>
  <c r="AX13" i="5"/>
  <c r="AY13" i="5"/>
  <c r="AZ13" i="5"/>
  <c r="BN14" i="5" s="1"/>
  <c r="BA13" i="5"/>
  <c r="BB13" i="5"/>
  <c r="BP14" i="5" s="1"/>
  <c r="BC13" i="5"/>
  <c r="BD13" i="5"/>
  <c r="BR13" i="5" s="1"/>
  <c r="BE13" i="5"/>
  <c r="BF13" i="5"/>
  <c r="BG13" i="5"/>
  <c r="AW14" i="5"/>
  <c r="BK15" i="5" s="1"/>
  <c r="AX14" i="5"/>
  <c r="AY14" i="5"/>
  <c r="BM15" i="5" s="1"/>
  <c r="AZ14" i="5"/>
  <c r="BA14" i="5"/>
  <c r="BO14" i="5" s="1"/>
  <c r="BB14" i="5"/>
  <c r="BC14" i="5"/>
  <c r="BD14" i="5"/>
  <c r="BE14" i="5"/>
  <c r="BS15" i="5" s="1"/>
  <c r="BF14" i="5"/>
  <c r="BG14" i="5"/>
  <c r="BU15" i="5" s="1"/>
  <c r="AW15" i="5"/>
  <c r="AX15" i="5"/>
  <c r="BL15" i="5" s="1"/>
  <c r="AY15" i="5"/>
  <c r="AZ15" i="5"/>
  <c r="BA15" i="5"/>
  <c r="BB15" i="5"/>
  <c r="BP16" i="5" s="1"/>
  <c r="BC15" i="5"/>
  <c r="BD15" i="5"/>
  <c r="BR16" i="5" s="1"/>
  <c r="BE15" i="5"/>
  <c r="BS16" i="5" s="1"/>
  <c r="BF15" i="5"/>
  <c r="BT15" i="5" s="1"/>
  <c r="BG15" i="5"/>
  <c r="AW16" i="5"/>
  <c r="AX16" i="5"/>
  <c r="AY16" i="5"/>
  <c r="AZ16" i="5"/>
  <c r="BA16" i="5"/>
  <c r="BB16" i="5"/>
  <c r="BC16" i="5"/>
  <c r="BQ16" i="5" s="1"/>
  <c r="BD16" i="5"/>
  <c r="BE16" i="5"/>
  <c r="BF16" i="5"/>
  <c r="BG16" i="5"/>
  <c r="AV6" i="5"/>
  <c r="AV7" i="5"/>
  <c r="AV8" i="5"/>
  <c r="AV9" i="5"/>
  <c r="AV10" i="5"/>
  <c r="AV11" i="5"/>
  <c r="AV12" i="5"/>
  <c r="BJ13" i="5" s="1"/>
  <c r="AV13" i="5"/>
  <c r="BJ14" i="5" s="1"/>
  <c r="AV14" i="5"/>
  <c r="AV15" i="5"/>
  <c r="AV16" i="5"/>
  <c r="AH5" i="5"/>
  <c r="U9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J73" i="5"/>
  <c r="K73" i="5"/>
  <c r="J77" i="4"/>
  <c r="J78" i="4"/>
  <c r="J79" i="4"/>
  <c r="J80" i="4"/>
  <c r="J81" i="4"/>
  <c r="J82" i="4"/>
  <c r="J83" i="4"/>
  <c r="J84" i="4"/>
  <c r="J85" i="4"/>
  <c r="J86" i="4"/>
  <c r="J87" i="4"/>
  <c r="K76" i="4"/>
  <c r="J76" i="4"/>
  <c r="K77" i="4"/>
  <c r="K78" i="4"/>
  <c r="K79" i="4"/>
  <c r="K80" i="4"/>
  <c r="K81" i="4"/>
  <c r="K82" i="4"/>
  <c r="K83" i="4"/>
  <c r="K84" i="4"/>
  <c r="K85" i="4"/>
  <c r="K86" i="4"/>
  <c r="K87" i="4"/>
  <c r="I77" i="4"/>
  <c r="I78" i="4"/>
  <c r="I79" i="4"/>
  <c r="I80" i="4"/>
  <c r="I81" i="4"/>
  <c r="I82" i="4"/>
  <c r="I83" i="4"/>
  <c r="I84" i="4"/>
  <c r="I85" i="4"/>
  <c r="I86" i="4"/>
  <c r="I87" i="4"/>
  <c r="I76" i="4"/>
  <c r="BU49" i="5"/>
  <c r="BM46" i="5"/>
  <c r="BN46" i="5"/>
  <c r="BU46" i="5"/>
  <c r="BK47" i="5"/>
  <c r="BR47" i="5"/>
  <c r="BS47" i="5"/>
  <c r="BO48" i="5"/>
  <c r="BP48" i="5"/>
  <c r="BL49" i="5"/>
  <c r="BM49" i="5"/>
  <c r="BT49" i="5"/>
  <c r="BJ49" i="5"/>
  <c r="BJ48" i="5"/>
  <c r="BU33" i="5"/>
  <c r="BN29" i="5"/>
  <c r="BK30" i="5"/>
  <c r="BS30" i="5"/>
  <c r="BP31" i="5"/>
  <c r="BM32" i="5"/>
  <c r="BU32" i="5"/>
  <c r="BR33" i="5"/>
  <c r="BJ33" i="5"/>
  <c r="BU16" i="5"/>
  <c r="BK12" i="5"/>
  <c r="BO12" i="5"/>
  <c r="BQ12" i="5"/>
  <c r="BR12" i="5"/>
  <c r="BS12" i="5"/>
  <c r="BL13" i="5"/>
  <c r="BN13" i="5"/>
  <c r="BO13" i="5"/>
  <c r="BP13" i="5"/>
  <c r="BT13" i="5"/>
  <c r="BK14" i="5"/>
  <c r="BL14" i="5"/>
  <c r="BM14" i="5"/>
  <c r="BQ14" i="5"/>
  <c r="BS14" i="5"/>
  <c r="BT14" i="5"/>
  <c r="BU14" i="5"/>
  <c r="BN15" i="5"/>
  <c r="BP15" i="5"/>
  <c r="BQ15" i="5"/>
  <c r="BR15" i="5"/>
  <c r="BK16" i="5"/>
  <c r="BM16" i="5"/>
  <c r="BN16" i="5"/>
  <c r="BO16" i="5"/>
  <c r="BJ15" i="5"/>
  <c r="BJ16" i="5"/>
  <c r="BR8" i="5"/>
  <c r="BU8" i="5"/>
  <c r="BR11" i="5"/>
  <c r="AS49" i="5"/>
  <c r="AI38" i="5"/>
  <c r="AJ38" i="5"/>
  <c r="AK38" i="5"/>
  <c r="AL38" i="5"/>
  <c r="AM38" i="5"/>
  <c r="AN38" i="5"/>
  <c r="AO38" i="5"/>
  <c r="AP38" i="5"/>
  <c r="AQ38" i="5"/>
  <c r="AR38" i="5"/>
  <c r="AS38" i="5"/>
  <c r="AI39" i="5"/>
  <c r="AJ39" i="5"/>
  <c r="AK39" i="5"/>
  <c r="AL39" i="5"/>
  <c r="AM39" i="5"/>
  <c r="AN39" i="5"/>
  <c r="AO39" i="5"/>
  <c r="AP39" i="5"/>
  <c r="AQ39" i="5"/>
  <c r="AR39" i="5"/>
  <c r="AS39" i="5"/>
  <c r="AI40" i="5"/>
  <c r="AJ40" i="5"/>
  <c r="AK40" i="5"/>
  <c r="AL40" i="5"/>
  <c r="AM40" i="5"/>
  <c r="AN40" i="5"/>
  <c r="AO40" i="5"/>
  <c r="AP40" i="5"/>
  <c r="AQ40" i="5"/>
  <c r="AR40" i="5"/>
  <c r="AS40" i="5"/>
  <c r="AI41" i="5"/>
  <c r="AJ41" i="5"/>
  <c r="AK41" i="5"/>
  <c r="AL41" i="5"/>
  <c r="AM41" i="5"/>
  <c r="AN41" i="5"/>
  <c r="AO41" i="5"/>
  <c r="AP41" i="5"/>
  <c r="AQ41" i="5"/>
  <c r="AR41" i="5"/>
  <c r="AS41" i="5"/>
  <c r="AI42" i="5"/>
  <c r="AJ42" i="5"/>
  <c r="AK42" i="5"/>
  <c r="AL42" i="5"/>
  <c r="AM42" i="5"/>
  <c r="AN42" i="5"/>
  <c r="AO42" i="5"/>
  <c r="AP42" i="5"/>
  <c r="AQ42" i="5"/>
  <c r="AR42" i="5"/>
  <c r="AS42" i="5"/>
  <c r="AI43" i="5"/>
  <c r="AJ43" i="5"/>
  <c r="AK43" i="5"/>
  <c r="AL43" i="5"/>
  <c r="AM43" i="5"/>
  <c r="AN43" i="5"/>
  <c r="AO43" i="5"/>
  <c r="AP43" i="5"/>
  <c r="AQ43" i="5"/>
  <c r="AR43" i="5"/>
  <c r="AS43" i="5"/>
  <c r="AI44" i="5"/>
  <c r="AJ44" i="5"/>
  <c r="AK44" i="5"/>
  <c r="AL44" i="5"/>
  <c r="AM44" i="5"/>
  <c r="AN44" i="5"/>
  <c r="AO44" i="5"/>
  <c r="AP44" i="5"/>
  <c r="AQ44" i="5"/>
  <c r="AR44" i="5"/>
  <c r="AS44" i="5"/>
  <c r="AI45" i="5"/>
  <c r="AJ45" i="5"/>
  <c r="AK45" i="5"/>
  <c r="AL45" i="5"/>
  <c r="AM45" i="5"/>
  <c r="AN45" i="5"/>
  <c r="AO45" i="5"/>
  <c r="AP45" i="5"/>
  <c r="AQ45" i="5"/>
  <c r="AR45" i="5"/>
  <c r="AS45" i="5"/>
  <c r="AI46" i="5"/>
  <c r="AJ46" i="5"/>
  <c r="AK46" i="5"/>
  <c r="AL46" i="5"/>
  <c r="AM46" i="5"/>
  <c r="AN46" i="5"/>
  <c r="AO46" i="5"/>
  <c r="AP46" i="5"/>
  <c r="AQ46" i="5"/>
  <c r="AR46" i="5"/>
  <c r="AS46" i="5"/>
  <c r="AI47" i="5"/>
  <c r="AJ47" i="5"/>
  <c r="AK47" i="5"/>
  <c r="AL47" i="5"/>
  <c r="AM47" i="5"/>
  <c r="AN47" i="5"/>
  <c r="AO47" i="5"/>
  <c r="AP47" i="5"/>
  <c r="AQ47" i="5"/>
  <c r="AR47" i="5"/>
  <c r="AS47" i="5"/>
  <c r="AI48" i="5"/>
  <c r="AJ48" i="5"/>
  <c r="AK48" i="5"/>
  <c r="AL48" i="5"/>
  <c r="AM48" i="5"/>
  <c r="AN48" i="5"/>
  <c r="AO48" i="5"/>
  <c r="AP48" i="5"/>
  <c r="AQ48" i="5"/>
  <c r="AR48" i="5"/>
  <c r="AS48" i="5"/>
  <c r="AI49" i="5"/>
  <c r="AJ49" i="5"/>
  <c r="AK49" i="5"/>
  <c r="AL49" i="5"/>
  <c r="AM49" i="5"/>
  <c r="AN49" i="5"/>
  <c r="AO49" i="5"/>
  <c r="AP49" i="5"/>
  <c r="AQ49" i="5"/>
  <c r="AR49" i="5"/>
  <c r="AH49" i="5"/>
  <c r="AH46" i="5"/>
  <c r="AH47" i="5"/>
  <c r="AH48" i="5"/>
  <c r="AS33" i="5"/>
  <c r="AI22" i="5"/>
  <c r="AJ22" i="5"/>
  <c r="AK22" i="5"/>
  <c r="AL22" i="5"/>
  <c r="AM22" i="5"/>
  <c r="AN22" i="5"/>
  <c r="AO22" i="5"/>
  <c r="AP22" i="5"/>
  <c r="AQ22" i="5"/>
  <c r="AR22" i="5"/>
  <c r="AS22" i="5"/>
  <c r="AI23" i="5"/>
  <c r="AJ23" i="5"/>
  <c r="AK23" i="5"/>
  <c r="AL23" i="5"/>
  <c r="AM23" i="5"/>
  <c r="AN23" i="5"/>
  <c r="AO23" i="5"/>
  <c r="AP23" i="5"/>
  <c r="AQ23" i="5"/>
  <c r="AR23" i="5"/>
  <c r="AS23" i="5"/>
  <c r="AI24" i="5"/>
  <c r="AJ24" i="5"/>
  <c r="AK24" i="5"/>
  <c r="AL24" i="5"/>
  <c r="AM24" i="5"/>
  <c r="AN24" i="5"/>
  <c r="AO24" i="5"/>
  <c r="AP24" i="5"/>
  <c r="AQ24" i="5"/>
  <c r="AR24" i="5"/>
  <c r="AS24" i="5"/>
  <c r="AI25" i="5"/>
  <c r="AJ25" i="5"/>
  <c r="AK25" i="5"/>
  <c r="AL25" i="5"/>
  <c r="AM25" i="5"/>
  <c r="AN25" i="5"/>
  <c r="AO25" i="5"/>
  <c r="AP25" i="5"/>
  <c r="AQ25" i="5"/>
  <c r="AR25" i="5"/>
  <c r="AS25" i="5"/>
  <c r="AI26" i="5"/>
  <c r="AJ26" i="5"/>
  <c r="AK26" i="5"/>
  <c r="AL26" i="5"/>
  <c r="AM26" i="5"/>
  <c r="AN26" i="5"/>
  <c r="AO26" i="5"/>
  <c r="AP26" i="5"/>
  <c r="AQ26" i="5"/>
  <c r="AR26" i="5"/>
  <c r="AS26" i="5"/>
  <c r="AI27" i="5"/>
  <c r="AJ27" i="5"/>
  <c r="AK27" i="5"/>
  <c r="AL27" i="5"/>
  <c r="AM27" i="5"/>
  <c r="AN27" i="5"/>
  <c r="AO27" i="5"/>
  <c r="AP27" i="5"/>
  <c r="AQ27" i="5"/>
  <c r="AR27" i="5"/>
  <c r="AS27" i="5"/>
  <c r="AI28" i="5"/>
  <c r="AJ28" i="5"/>
  <c r="AK28" i="5"/>
  <c r="AL28" i="5"/>
  <c r="AM28" i="5"/>
  <c r="AN28" i="5"/>
  <c r="AO28" i="5"/>
  <c r="AP28" i="5"/>
  <c r="AQ28" i="5"/>
  <c r="AR28" i="5"/>
  <c r="AS28" i="5"/>
  <c r="AI29" i="5"/>
  <c r="AJ29" i="5"/>
  <c r="AK29" i="5"/>
  <c r="AL29" i="5"/>
  <c r="AM29" i="5"/>
  <c r="AN29" i="5"/>
  <c r="AO29" i="5"/>
  <c r="AP29" i="5"/>
  <c r="AQ29" i="5"/>
  <c r="AR29" i="5"/>
  <c r="AS29" i="5"/>
  <c r="AI30" i="5"/>
  <c r="AJ30" i="5"/>
  <c r="AK30" i="5"/>
  <c r="AL30" i="5"/>
  <c r="AM30" i="5"/>
  <c r="AN30" i="5"/>
  <c r="AO30" i="5"/>
  <c r="AP30" i="5"/>
  <c r="AQ30" i="5"/>
  <c r="AR30" i="5"/>
  <c r="AS30" i="5"/>
  <c r="AI31" i="5"/>
  <c r="AJ31" i="5"/>
  <c r="AK31" i="5"/>
  <c r="AL31" i="5"/>
  <c r="AM31" i="5"/>
  <c r="AN31" i="5"/>
  <c r="AO31" i="5"/>
  <c r="AP31" i="5"/>
  <c r="AQ31" i="5"/>
  <c r="AR31" i="5"/>
  <c r="AS31" i="5"/>
  <c r="AI32" i="5"/>
  <c r="AJ32" i="5"/>
  <c r="AK32" i="5"/>
  <c r="AL32" i="5"/>
  <c r="AM32" i="5"/>
  <c r="AN32" i="5"/>
  <c r="AO32" i="5"/>
  <c r="AP32" i="5"/>
  <c r="AQ32" i="5"/>
  <c r="AR32" i="5"/>
  <c r="AS32" i="5"/>
  <c r="AI33" i="5"/>
  <c r="AJ33" i="5"/>
  <c r="AK33" i="5"/>
  <c r="AL33" i="5"/>
  <c r="AM33" i="5"/>
  <c r="AN33" i="5"/>
  <c r="AO33" i="5"/>
  <c r="AP33" i="5"/>
  <c r="AQ33" i="5"/>
  <c r="AR33" i="5"/>
  <c r="AH30" i="5"/>
  <c r="AH31" i="5"/>
  <c r="AH32" i="5"/>
  <c r="AH33" i="5"/>
  <c r="AI5" i="5"/>
  <c r="AJ5" i="5"/>
  <c r="AK5" i="5"/>
  <c r="AL5" i="5"/>
  <c r="AM5" i="5"/>
  <c r="AN5" i="5"/>
  <c r="AO5" i="5"/>
  <c r="AP5" i="5"/>
  <c r="AQ5" i="5"/>
  <c r="AR5" i="5"/>
  <c r="AS5" i="5"/>
  <c r="AI6" i="5"/>
  <c r="AJ6" i="5"/>
  <c r="AK6" i="5"/>
  <c r="AL6" i="5"/>
  <c r="AM6" i="5"/>
  <c r="AN6" i="5"/>
  <c r="AO6" i="5"/>
  <c r="AP6" i="5"/>
  <c r="AQ6" i="5"/>
  <c r="AR6" i="5"/>
  <c r="AS6" i="5"/>
  <c r="AI7" i="5"/>
  <c r="AJ7" i="5"/>
  <c r="AK7" i="5"/>
  <c r="AL7" i="5"/>
  <c r="AM7" i="5"/>
  <c r="AN7" i="5"/>
  <c r="AO7" i="5"/>
  <c r="AP7" i="5"/>
  <c r="AQ7" i="5"/>
  <c r="AR7" i="5"/>
  <c r="AS7" i="5"/>
  <c r="AI8" i="5"/>
  <c r="AJ8" i="5"/>
  <c r="AK8" i="5"/>
  <c r="AL8" i="5"/>
  <c r="AM8" i="5"/>
  <c r="AN8" i="5"/>
  <c r="AO8" i="5"/>
  <c r="AP8" i="5"/>
  <c r="AQ8" i="5"/>
  <c r="AR8" i="5"/>
  <c r="AS8" i="5"/>
  <c r="AI9" i="5"/>
  <c r="AJ9" i="5"/>
  <c r="AK9" i="5"/>
  <c r="AL9" i="5"/>
  <c r="AM9" i="5"/>
  <c r="AN9" i="5"/>
  <c r="AO9" i="5"/>
  <c r="AP9" i="5"/>
  <c r="AQ9" i="5"/>
  <c r="AR9" i="5"/>
  <c r="AS9" i="5"/>
  <c r="AI10" i="5"/>
  <c r="AJ10" i="5"/>
  <c r="AK10" i="5"/>
  <c r="AL10" i="5"/>
  <c r="AM10" i="5"/>
  <c r="AN10" i="5"/>
  <c r="AO10" i="5"/>
  <c r="AP10" i="5"/>
  <c r="AQ10" i="5"/>
  <c r="AR10" i="5"/>
  <c r="AS10" i="5"/>
  <c r="AI11" i="5"/>
  <c r="AJ11" i="5"/>
  <c r="AK11" i="5"/>
  <c r="AL11" i="5"/>
  <c r="AM11" i="5"/>
  <c r="AN11" i="5"/>
  <c r="AO11" i="5"/>
  <c r="AP11" i="5"/>
  <c r="AQ11" i="5"/>
  <c r="AR11" i="5"/>
  <c r="AS11" i="5"/>
  <c r="AI12" i="5"/>
  <c r="AJ12" i="5"/>
  <c r="AK12" i="5"/>
  <c r="AL12" i="5"/>
  <c r="AM12" i="5"/>
  <c r="AN12" i="5"/>
  <c r="AO12" i="5"/>
  <c r="AP12" i="5"/>
  <c r="AQ12" i="5"/>
  <c r="AR12" i="5"/>
  <c r="AS12" i="5"/>
  <c r="AI13" i="5"/>
  <c r="AJ13" i="5"/>
  <c r="AK13" i="5"/>
  <c r="AL13" i="5"/>
  <c r="AM13" i="5"/>
  <c r="AN13" i="5"/>
  <c r="AO13" i="5"/>
  <c r="AP13" i="5"/>
  <c r="AQ13" i="5"/>
  <c r="AR13" i="5"/>
  <c r="AS13" i="5"/>
  <c r="AI14" i="5"/>
  <c r="AJ14" i="5"/>
  <c r="AK14" i="5"/>
  <c r="AL14" i="5"/>
  <c r="AM14" i="5"/>
  <c r="AN14" i="5"/>
  <c r="AO14" i="5"/>
  <c r="AP14" i="5"/>
  <c r="AQ14" i="5"/>
  <c r="AR14" i="5"/>
  <c r="AS14" i="5"/>
  <c r="AI15" i="5"/>
  <c r="AJ15" i="5"/>
  <c r="AK15" i="5"/>
  <c r="AL15" i="5"/>
  <c r="AM15" i="5"/>
  <c r="AN15" i="5"/>
  <c r="AO15" i="5"/>
  <c r="AP15" i="5"/>
  <c r="AQ15" i="5"/>
  <c r="AR15" i="5"/>
  <c r="AS15" i="5"/>
  <c r="AI16" i="5"/>
  <c r="AJ16" i="5"/>
  <c r="AK16" i="5"/>
  <c r="AL16" i="5"/>
  <c r="AM16" i="5"/>
  <c r="AN16" i="5"/>
  <c r="AO16" i="5"/>
  <c r="AP16" i="5"/>
  <c r="AQ16" i="5"/>
  <c r="AR16" i="5"/>
  <c r="AS16" i="5"/>
  <c r="AH13" i="5"/>
  <c r="AH14" i="5"/>
  <c r="AH15" i="5"/>
  <c r="AH16" i="5"/>
  <c r="AE49" i="5"/>
  <c r="U38" i="5"/>
  <c r="V38" i="5"/>
  <c r="W38" i="5"/>
  <c r="X38" i="5"/>
  <c r="Y38" i="5"/>
  <c r="Z38" i="5"/>
  <c r="AA38" i="5"/>
  <c r="AB38" i="5"/>
  <c r="AC38" i="5"/>
  <c r="AD38" i="5"/>
  <c r="AE38" i="5"/>
  <c r="U39" i="5"/>
  <c r="V39" i="5"/>
  <c r="W39" i="5"/>
  <c r="X39" i="5"/>
  <c r="Y39" i="5"/>
  <c r="Z39" i="5"/>
  <c r="AA39" i="5"/>
  <c r="AB39" i="5"/>
  <c r="AC39" i="5"/>
  <c r="AD39" i="5"/>
  <c r="AE39" i="5"/>
  <c r="U40" i="5"/>
  <c r="V40" i="5"/>
  <c r="W40" i="5"/>
  <c r="X40" i="5"/>
  <c r="Y40" i="5"/>
  <c r="Z40" i="5"/>
  <c r="AA40" i="5"/>
  <c r="AB40" i="5"/>
  <c r="AC40" i="5"/>
  <c r="AD40" i="5"/>
  <c r="AE40" i="5"/>
  <c r="U41" i="5"/>
  <c r="V41" i="5"/>
  <c r="W41" i="5"/>
  <c r="X41" i="5"/>
  <c r="Y41" i="5"/>
  <c r="Z41" i="5"/>
  <c r="AA41" i="5"/>
  <c r="AB41" i="5"/>
  <c r="AC41" i="5"/>
  <c r="AD41" i="5"/>
  <c r="AE41" i="5"/>
  <c r="U42" i="5"/>
  <c r="V42" i="5"/>
  <c r="W42" i="5"/>
  <c r="X42" i="5"/>
  <c r="Y42" i="5"/>
  <c r="Z42" i="5"/>
  <c r="AA42" i="5"/>
  <c r="AB42" i="5"/>
  <c r="AC42" i="5"/>
  <c r="AD42" i="5"/>
  <c r="AE42" i="5"/>
  <c r="U43" i="5"/>
  <c r="V43" i="5"/>
  <c r="W43" i="5"/>
  <c r="X43" i="5"/>
  <c r="Y43" i="5"/>
  <c r="Z43" i="5"/>
  <c r="AA43" i="5"/>
  <c r="AB43" i="5"/>
  <c r="AC43" i="5"/>
  <c r="AD43" i="5"/>
  <c r="AE43" i="5"/>
  <c r="U44" i="5"/>
  <c r="V44" i="5"/>
  <c r="W44" i="5"/>
  <c r="X44" i="5"/>
  <c r="Y44" i="5"/>
  <c r="Z44" i="5"/>
  <c r="AA44" i="5"/>
  <c r="AB44" i="5"/>
  <c r="AC44" i="5"/>
  <c r="AD44" i="5"/>
  <c r="AE44" i="5"/>
  <c r="U45" i="5"/>
  <c r="V45" i="5"/>
  <c r="W45" i="5"/>
  <c r="X45" i="5"/>
  <c r="Y45" i="5"/>
  <c r="Z45" i="5"/>
  <c r="AA45" i="5"/>
  <c r="AB45" i="5"/>
  <c r="AC45" i="5"/>
  <c r="AD45" i="5"/>
  <c r="AE45" i="5"/>
  <c r="U46" i="5"/>
  <c r="V46" i="5"/>
  <c r="W46" i="5"/>
  <c r="X46" i="5"/>
  <c r="Y46" i="5"/>
  <c r="Z46" i="5"/>
  <c r="AA46" i="5"/>
  <c r="AB46" i="5"/>
  <c r="AC46" i="5"/>
  <c r="AD46" i="5"/>
  <c r="AE46" i="5"/>
  <c r="U47" i="5"/>
  <c r="V47" i="5"/>
  <c r="W47" i="5"/>
  <c r="X47" i="5"/>
  <c r="Y47" i="5"/>
  <c r="Z47" i="5"/>
  <c r="AA47" i="5"/>
  <c r="AB47" i="5"/>
  <c r="AC47" i="5"/>
  <c r="AD47" i="5"/>
  <c r="AE47" i="5"/>
  <c r="U48" i="5"/>
  <c r="V48" i="5"/>
  <c r="W48" i="5"/>
  <c r="X48" i="5"/>
  <c r="Y48" i="5"/>
  <c r="Z48" i="5"/>
  <c r="AA48" i="5"/>
  <c r="AB48" i="5"/>
  <c r="AC48" i="5"/>
  <c r="AD48" i="5"/>
  <c r="AE48" i="5"/>
  <c r="U49" i="5"/>
  <c r="V49" i="5"/>
  <c r="W49" i="5"/>
  <c r="X49" i="5"/>
  <c r="Y49" i="5"/>
  <c r="Z49" i="5"/>
  <c r="AA49" i="5"/>
  <c r="AB49" i="5"/>
  <c r="AC49" i="5"/>
  <c r="AD49" i="5"/>
  <c r="T49" i="5"/>
  <c r="T48" i="5"/>
  <c r="T47" i="5"/>
  <c r="T46" i="5"/>
  <c r="T45" i="5"/>
  <c r="T44" i="5"/>
  <c r="T43" i="5"/>
  <c r="T42" i="5"/>
  <c r="T41" i="5"/>
  <c r="T40" i="5"/>
  <c r="T39" i="5"/>
  <c r="AH39" i="5" s="1"/>
  <c r="T38" i="5"/>
  <c r="AE33" i="5"/>
  <c r="U22" i="5"/>
  <c r="V22" i="5"/>
  <c r="W22" i="5"/>
  <c r="X22" i="5"/>
  <c r="Y22" i="5"/>
  <c r="Z22" i="5"/>
  <c r="AA22" i="5"/>
  <c r="AB22" i="5"/>
  <c r="AC22" i="5"/>
  <c r="AD22" i="5"/>
  <c r="AE22" i="5"/>
  <c r="U23" i="5"/>
  <c r="V23" i="5"/>
  <c r="W23" i="5"/>
  <c r="X23" i="5"/>
  <c r="Y23" i="5"/>
  <c r="Z23" i="5"/>
  <c r="AA23" i="5"/>
  <c r="AB23" i="5"/>
  <c r="AC23" i="5"/>
  <c r="AD23" i="5"/>
  <c r="AE23" i="5"/>
  <c r="U24" i="5"/>
  <c r="V24" i="5"/>
  <c r="W24" i="5"/>
  <c r="X24" i="5"/>
  <c r="Y24" i="5"/>
  <c r="Z24" i="5"/>
  <c r="AA24" i="5"/>
  <c r="AB24" i="5"/>
  <c r="AC24" i="5"/>
  <c r="AD24" i="5"/>
  <c r="AE24" i="5"/>
  <c r="U25" i="5"/>
  <c r="V25" i="5"/>
  <c r="W25" i="5"/>
  <c r="X25" i="5"/>
  <c r="Y25" i="5"/>
  <c r="Z25" i="5"/>
  <c r="AA25" i="5"/>
  <c r="AB25" i="5"/>
  <c r="AC25" i="5"/>
  <c r="AD25" i="5"/>
  <c r="AE25" i="5"/>
  <c r="U26" i="5"/>
  <c r="W26" i="5"/>
  <c r="X26" i="5"/>
  <c r="Y26" i="5"/>
  <c r="Z26" i="5"/>
  <c r="AA26" i="5"/>
  <c r="AB26" i="5"/>
  <c r="AC26" i="5"/>
  <c r="AD26" i="5"/>
  <c r="AE26" i="5"/>
  <c r="U27" i="5"/>
  <c r="V27" i="5"/>
  <c r="W27" i="5"/>
  <c r="X27" i="5"/>
  <c r="Y27" i="5"/>
  <c r="Z27" i="5"/>
  <c r="AA27" i="5"/>
  <c r="AB27" i="5"/>
  <c r="AC27" i="5"/>
  <c r="AD27" i="5"/>
  <c r="AE27" i="5"/>
  <c r="U28" i="5"/>
  <c r="V28" i="5"/>
  <c r="W28" i="5"/>
  <c r="X28" i="5"/>
  <c r="Y28" i="5"/>
  <c r="Z28" i="5"/>
  <c r="AA28" i="5"/>
  <c r="AB28" i="5"/>
  <c r="AC28" i="5"/>
  <c r="AD28" i="5"/>
  <c r="AE28" i="5"/>
  <c r="U29" i="5"/>
  <c r="V29" i="5"/>
  <c r="W29" i="5"/>
  <c r="X29" i="5"/>
  <c r="Y29" i="5"/>
  <c r="Z29" i="5"/>
  <c r="AA29" i="5"/>
  <c r="AB29" i="5"/>
  <c r="AC29" i="5"/>
  <c r="AD29" i="5"/>
  <c r="AE29" i="5"/>
  <c r="U30" i="5"/>
  <c r="V30" i="5"/>
  <c r="W30" i="5"/>
  <c r="X30" i="5"/>
  <c r="Y30" i="5"/>
  <c r="Z30" i="5"/>
  <c r="AA30" i="5"/>
  <c r="AB30" i="5"/>
  <c r="AC30" i="5"/>
  <c r="AD30" i="5"/>
  <c r="AE30" i="5"/>
  <c r="U31" i="5"/>
  <c r="V31" i="5"/>
  <c r="W31" i="5"/>
  <c r="X31" i="5"/>
  <c r="Y31" i="5"/>
  <c r="Z31" i="5"/>
  <c r="AA31" i="5"/>
  <c r="AB31" i="5"/>
  <c r="AC31" i="5"/>
  <c r="AD31" i="5"/>
  <c r="AE31" i="5"/>
  <c r="U32" i="5"/>
  <c r="V32" i="5"/>
  <c r="W32" i="5"/>
  <c r="X32" i="5"/>
  <c r="Y32" i="5"/>
  <c r="Z32" i="5"/>
  <c r="AA32" i="5"/>
  <c r="AB32" i="5"/>
  <c r="AC32" i="5"/>
  <c r="AD32" i="5"/>
  <c r="AE32" i="5"/>
  <c r="U33" i="5"/>
  <c r="V33" i="5"/>
  <c r="W33" i="5"/>
  <c r="X33" i="5"/>
  <c r="Y33" i="5"/>
  <c r="Z33" i="5"/>
  <c r="AA33" i="5"/>
  <c r="AB33" i="5"/>
  <c r="AC33" i="5"/>
  <c r="AD33" i="5"/>
  <c r="T33" i="5"/>
  <c r="T32" i="5"/>
  <c r="T31" i="5"/>
  <c r="T30" i="5"/>
  <c r="T29" i="5"/>
  <c r="T28" i="5"/>
  <c r="T27" i="5"/>
  <c r="T26" i="5"/>
  <c r="AH26" i="5" s="1"/>
  <c r="T25" i="5"/>
  <c r="T24" i="5"/>
  <c r="T23" i="5"/>
  <c r="T22" i="5"/>
  <c r="AH29" i="5"/>
  <c r="AH28" i="5"/>
  <c r="AH25" i="5"/>
  <c r="AE16" i="5"/>
  <c r="U5" i="5"/>
  <c r="V5" i="5"/>
  <c r="W5" i="5"/>
  <c r="X5" i="5"/>
  <c r="Y5" i="5"/>
  <c r="Z5" i="5"/>
  <c r="AA5" i="5"/>
  <c r="AB5" i="5"/>
  <c r="AC5" i="5"/>
  <c r="AD5" i="5"/>
  <c r="AE5" i="5"/>
  <c r="V6" i="5"/>
  <c r="W6" i="5"/>
  <c r="X6" i="5"/>
  <c r="Y6" i="5"/>
  <c r="Z6" i="5"/>
  <c r="AA6" i="5"/>
  <c r="AB6" i="5"/>
  <c r="AC6" i="5"/>
  <c r="AD6" i="5"/>
  <c r="AE6" i="5"/>
  <c r="U7" i="5"/>
  <c r="V7" i="5"/>
  <c r="W7" i="5"/>
  <c r="X7" i="5"/>
  <c r="Y7" i="5"/>
  <c r="Z7" i="5"/>
  <c r="AA7" i="5"/>
  <c r="AB7" i="5"/>
  <c r="AC7" i="5"/>
  <c r="AD7" i="5"/>
  <c r="AE7" i="5"/>
  <c r="U8" i="5"/>
  <c r="V8" i="5"/>
  <c r="W8" i="5"/>
  <c r="X8" i="5"/>
  <c r="Y8" i="5"/>
  <c r="Z8" i="5"/>
  <c r="AA8" i="5"/>
  <c r="AB8" i="5"/>
  <c r="AC8" i="5"/>
  <c r="AD8" i="5"/>
  <c r="AE8" i="5"/>
  <c r="V9" i="5"/>
  <c r="W9" i="5"/>
  <c r="X9" i="5"/>
  <c r="Y9" i="5"/>
  <c r="Z9" i="5"/>
  <c r="AA9" i="5"/>
  <c r="AB9" i="5"/>
  <c r="AC9" i="5"/>
  <c r="AD9" i="5"/>
  <c r="AE9" i="5"/>
  <c r="U10" i="5"/>
  <c r="V10" i="5"/>
  <c r="W10" i="5"/>
  <c r="X10" i="5"/>
  <c r="Y10" i="5"/>
  <c r="Z10" i="5"/>
  <c r="AA10" i="5"/>
  <c r="AB10" i="5"/>
  <c r="AC10" i="5"/>
  <c r="AD10" i="5"/>
  <c r="AE10" i="5"/>
  <c r="U11" i="5"/>
  <c r="V11" i="5"/>
  <c r="W11" i="5"/>
  <c r="X11" i="5"/>
  <c r="Y11" i="5"/>
  <c r="Z11" i="5"/>
  <c r="AA11" i="5"/>
  <c r="AB11" i="5"/>
  <c r="AC11" i="5"/>
  <c r="AD11" i="5"/>
  <c r="AE11" i="5"/>
  <c r="U12" i="5"/>
  <c r="V12" i="5"/>
  <c r="W12" i="5"/>
  <c r="X12" i="5"/>
  <c r="Y12" i="5"/>
  <c r="Z12" i="5"/>
  <c r="AA12" i="5"/>
  <c r="AB12" i="5"/>
  <c r="AC12" i="5"/>
  <c r="AD12" i="5"/>
  <c r="AE12" i="5"/>
  <c r="U13" i="5"/>
  <c r="V13" i="5"/>
  <c r="W13" i="5"/>
  <c r="X13" i="5"/>
  <c r="Y13" i="5"/>
  <c r="Z13" i="5"/>
  <c r="AA13" i="5"/>
  <c r="AB13" i="5"/>
  <c r="AC13" i="5"/>
  <c r="AD13" i="5"/>
  <c r="AE13" i="5"/>
  <c r="U14" i="5"/>
  <c r="V14" i="5"/>
  <c r="W14" i="5"/>
  <c r="X14" i="5"/>
  <c r="Y14" i="5"/>
  <c r="Z14" i="5"/>
  <c r="AA14" i="5"/>
  <c r="AB14" i="5"/>
  <c r="AC14" i="5"/>
  <c r="AD14" i="5"/>
  <c r="AE14" i="5"/>
  <c r="U15" i="5"/>
  <c r="V15" i="5"/>
  <c r="W15" i="5"/>
  <c r="X15" i="5"/>
  <c r="Y15" i="5"/>
  <c r="Z15" i="5"/>
  <c r="AA15" i="5"/>
  <c r="AB15" i="5"/>
  <c r="AC15" i="5"/>
  <c r="AD15" i="5"/>
  <c r="AE15" i="5"/>
  <c r="U16" i="5"/>
  <c r="V16" i="5"/>
  <c r="W16" i="5"/>
  <c r="X16" i="5"/>
  <c r="Y16" i="5"/>
  <c r="Z16" i="5"/>
  <c r="AA16" i="5"/>
  <c r="AB16" i="5"/>
  <c r="AC16" i="5"/>
  <c r="AD16" i="5"/>
  <c r="T16" i="5"/>
  <c r="T15" i="5"/>
  <c r="T14" i="5"/>
  <c r="T13" i="5"/>
  <c r="T12" i="5"/>
  <c r="T11" i="5"/>
  <c r="T10" i="5"/>
  <c r="T9" i="5"/>
  <c r="AH9" i="5" s="1"/>
  <c r="T7" i="5"/>
  <c r="T6" i="5"/>
  <c r="AH6" i="5" s="1"/>
  <c r="AH12" i="5"/>
  <c r="AH11" i="5"/>
  <c r="AQ60" i="4"/>
  <c r="AQ46" i="4"/>
  <c r="U59" i="4"/>
  <c r="AI59" i="4" s="1"/>
  <c r="AC60" i="4"/>
  <c r="T62" i="4"/>
  <c r="AB63" i="4"/>
  <c r="V65" i="4"/>
  <c r="U68" i="4"/>
  <c r="AI68" i="4" s="1"/>
  <c r="Z69" i="4"/>
  <c r="W45" i="4"/>
  <c r="X45" i="4"/>
  <c r="Y45" i="4"/>
  <c r="T46" i="4"/>
  <c r="U46" i="4"/>
  <c r="AC46" i="4"/>
  <c r="V48" i="4"/>
  <c r="AJ48" i="4" s="1"/>
  <c r="AC49" i="4"/>
  <c r="AQ49" i="4" s="1"/>
  <c r="U51" i="4"/>
  <c r="V51" i="4"/>
  <c r="W51" i="4"/>
  <c r="AC51" i="4"/>
  <c r="AD51" i="4"/>
  <c r="Y55" i="4"/>
  <c r="AD56" i="4"/>
  <c r="F59" i="4"/>
  <c r="G59" i="4"/>
  <c r="J59" i="4"/>
  <c r="N59" i="4"/>
  <c r="AC59" i="4" s="1"/>
  <c r="O59" i="4"/>
  <c r="F60" i="4"/>
  <c r="U60" i="4" s="1"/>
  <c r="G60" i="4"/>
  <c r="K60" i="4"/>
  <c r="L60" i="4"/>
  <c r="N60" i="4"/>
  <c r="O60" i="4"/>
  <c r="K61" i="4"/>
  <c r="L61" i="4"/>
  <c r="E62" i="4"/>
  <c r="AH62" i="4" s="1"/>
  <c r="F62" i="4"/>
  <c r="M62" i="4"/>
  <c r="AB62" i="4" s="1"/>
  <c r="AP62" i="4" s="1"/>
  <c r="N62" i="4"/>
  <c r="E63" i="4"/>
  <c r="T63" i="4" s="1"/>
  <c r="F63" i="4"/>
  <c r="J63" i="4"/>
  <c r="K63" i="4"/>
  <c r="M63" i="4"/>
  <c r="AP63" i="4" s="1"/>
  <c r="N63" i="4"/>
  <c r="G64" i="4"/>
  <c r="V64" i="4" s="1"/>
  <c r="AJ64" i="4" s="1"/>
  <c r="J64" i="4"/>
  <c r="Y64" i="4" s="1"/>
  <c r="AM64" i="4" s="1"/>
  <c r="K64" i="4"/>
  <c r="O64" i="4"/>
  <c r="E65" i="4"/>
  <c r="G65" i="4"/>
  <c r="AJ65" i="4" s="1"/>
  <c r="M65" i="4"/>
  <c r="O65" i="4"/>
  <c r="AD65" i="4" s="1"/>
  <c r="E66" i="4"/>
  <c r="I66" i="4"/>
  <c r="X66" i="4" s="1"/>
  <c r="J66" i="4"/>
  <c r="M66" i="4"/>
  <c r="F67" i="4"/>
  <c r="G67" i="4"/>
  <c r="I67" i="4"/>
  <c r="J67" i="4"/>
  <c r="N67" i="4"/>
  <c r="AC67" i="4" s="1"/>
  <c r="O67" i="4"/>
  <c r="F68" i="4"/>
  <c r="G68" i="4"/>
  <c r="N68" i="4"/>
  <c r="AC68" i="4" s="1"/>
  <c r="O68" i="4"/>
  <c r="I69" i="4"/>
  <c r="K69" i="4"/>
  <c r="AN69" i="4" s="1"/>
  <c r="E70" i="4"/>
  <c r="T70" i="4" s="1"/>
  <c r="AH70" i="4" s="1"/>
  <c r="F70" i="4"/>
  <c r="I70" i="4"/>
  <c r="M70" i="4"/>
  <c r="AB70" i="4" s="1"/>
  <c r="N70" i="4"/>
  <c r="F45" i="4"/>
  <c r="G45" i="4"/>
  <c r="H45" i="4"/>
  <c r="AK45" i="4" s="1"/>
  <c r="I45" i="4"/>
  <c r="AL45" i="4" s="1"/>
  <c r="J45" i="4"/>
  <c r="AM45" i="4" s="1"/>
  <c r="N45" i="4"/>
  <c r="AC45" i="4" s="1"/>
  <c r="O45" i="4"/>
  <c r="E46" i="4"/>
  <c r="AH46" i="4" s="1"/>
  <c r="F46" i="4"/>
  <c r="AI46" i="4" s="1"/>
  <c r="G46" i="4"/>
  <c r="V46" i="4" s="1"/>
  <c r="N46" i="4"/>
  <c r="O46" i="4"/>
  <c r="H47" i="4"/>
  <c r="I47" i="4"/>
  <c r="J47" i="4"/>
  <c r="K47" i="4"/>
  <c r="Z47" i="4" s="1"/>
  <c r="L47" i="4"/>
  <c r="AA47" i="4" s="1"/>
  <c r="F48" i="4"/>
  <c r="G48" i="4"/>
  <c r="H48" i="4"/>
  <c r="W48" i="4" s="1"/>
  <c r="AK48" i="4" s="1"/>
  <c r="I48" i="4"/>
  <c r="X48" i="4" s="1"/>
  <c r="AL48" i="4" s="1"/>
  <c r="N48" i="4"/>
  <c r="O48" i="4"/>
  <c r="AD48" i="4" s="1"/>
  <c r="AR48" i="4" s="1"/>
  <c r="E49" i="4"/>
  <c r="F49" i="4"/>
  <c r="U49" i="4" s="1"/>
  <c r="N49" i="4"/>
  <c r="G50" i="4"/>
  <c r="H50" i="4"/>
  <c r="I50" i="4"/>
  <c r="X50" i="4" s="1"/>
  <c r="J50" i="4"/>
  <c r="Y50" i="4" s="1"/>
  <c r="AM50" i="4" s="1"/>
  <c r="K50" i="4"/>
  <c r="O50" i="4"/>
  <c r="F51" i="4"/>
  <c r="AI51" i="4" s="1"/>
  <c r="G51" i="4"/>
  <c r="AJ51" i="4" s="1"/>
  <c r="H51" i="4"/>
  <c r="AK51" i="4" s="1"/>
  <c r="N51" i="4"/>
  <c r="AQ51" i="4" s="1"/>
  <c r="O51" i="4"/>
  <c r="AR51" i="4" s="1"/>
  <c r="E52" i="4"/>
  <c r="T52" i="4" s="1"/>
  <c r="K52" i="4"/>
  <c r="F53" i="4"/>
  <c r="G53" i="4"/>
  <c r="H53" i="4"/>
  <c r="I53" i="4"/>
  <c r="X53" i="4" s="1"/>
  <c r="J53" i="4"/>
  <c r="Y53" i="4" s="1"/>
  <c r="N53" i="4"/>
  <c r="O53" i="4"/>
  <c r="F54" i="4"/>
  <c r="U54" i="4" s="1"/>
  <c r="AI54" i="4" s="1"/>
  <c r="G54" i="4"/>
  <c r="V54" i="4" s="1"/>
  <c r="AJ54" i="4" s="1"/>
  <c r="N54" i="4"/>
  <c r="O54" i="4"/>
  <c r="H55" i="4"/>
  <c r="W55" i="4" s="1"/>
  <c r="I55" i="4"/>
  <c r="J55" i="4"/>
  <c r="AM55" i="4" s="1"/>
  <c r="F56" i="4"/>
  <c r="G56" i="4"/>
  <c r="V56" i="4" s="1"/>
  <c r="H56" i="4"/>
  <c r="I56" i="4"/>
  <c r="X56" i="4" s="1"/>
  <c r="N56" i="4"/>
  <c r="AC56" i="4" s="1"/>
  <c r="O56" i="4"/>
  <c r="AR56" i="4" s="1"/>
  <c r="D49" i="4"/>
  <c r="D48" i="4"/>
  <c r="D47" i="4"/>
  <c r="BQ6" i="5"/>
  <c r="BM7" i="5"/>
  <c r="AH38" i="5"/>
  <c r="AH22" i="5"/>
  <c r="AH24" i="5"/>
  <c r="AH7" i="5"/>
  <c r="AH8" i="5"/>
  <c r="AH41" i="5"/>
  <c r="E16" i="5"/>
  <c r="F16" i="5"/>
  <c r="E17" i="5"/>
  <c r="F17" i="5"/>
  <c r="E18" i="5"/>
  <c r="F18" i="5"/>
  <c r="D18" i="5"/>
  <c r="D17" i="5"/>
  <c r="D16" i="5"/>
  <c r="E9" i="5"/>
  <c r="F9" i="5"/>
  <c r="G9" i="5"/>
  <c r="H9" i="5"/>
  <c r="I9" i="5"/>
  <c r="J9" i="5"/>
  <c r="K9" i="5"/>
  <c r="L9" i="5"/>
  <c r="M9" i="5"/>
  <c r="N9" i="5"/>
  <c r="O9" i="5"/>
  <c r="E10" i="5"/>
  <c r="F10" i="5"/>
  <c r="G10" i="5"/>
  <c r="H10" i="5"/>
  <c r="I10" i="5"/>
  <c r="K10" i="5"/>
  <c r="L10" i="5"/>
  <c r="M10" i="5"/>
  <c r="N10" i="5"/>
  <c r="O10" i="5"/>
  <c r="E11" i="5"/>
  <c r="F11" i="5"/>
  <c r="G11" i="5"/>
  <c r="H11" i="5"/>
  <c r="I11" i="5"/>
  <c r="J11" i="5"/>
  <c r="K11" i="5"/>
  <c r="L11" i="5"/>
  <c r="M11" i="5"/>
  <c r="N11" i="5"/>
  <c r="O11" i="5"/>
  <c r="D11" i="5"/>
  <c r="D10" i="5"/>
  <c r="D9" i="5"/>
  <c r="D21" i="4"/>
  <c r="E21" i="4"/>
  <c r="F21" i="4"/>
  <c r="E22" i="4"/>
  <c r="F22" i="4"/>
  <c r="E23" i="4"/>
  <c r="F23" i="4"/>
  <c r="D23" i="4"/>
  <c r="D22" i="4"/>
  <c r="E13" i="4"/>
  <c r="F13" i="4"/>
  <c r="F52" i="4" s="1"/>
  <c r="G13" i="4"/>
  <c r="G49" i="4" s="1"/>
  <c r="H13" i="4"/>
  <c r="H46" i="4" s="1"/>
  <c r="I13" i="4"/>
  <c r="I51" i="4" s="1"/>
  <c r="J13" i="4"/>
  <c r="J48" i="4" s="1"/>
  <c r="K13" i="4"/>
  <c r="L13" i="4"/>
  <c r="L55" i="4" s="1"/>
  <c r="M13" i="4"/>
  <c r="N13" i="4"/>
  <c r="N52" i="4" s="1"/>
  <c r="O13" i="4"/>
  <c r="O49" i="4" s="1"/>
  <c r="E14" i="4"/>
  <c r="E61" i="4" s="1"/>
  <c r="F14" i="4"/>
  <c r="F66" i="4" s="1"/>
  <c r="G14" i="4"/>
  <c r="G63" i="4" s="1"/>
  <c r="H14" i="4"/>
  <c r="H62" i="4" s="1"/>
  <c r="I14" i="4"/>
  <c r="J14" i="4"/>
  <c r="J62" i="4" s="1"/>
  <c r="K14" i="4"/>
  <c r="L14" i="4"/>
  <c r="L68" i="4" s="1"/>
  <c r="M14" i="4"/>
  <c r="M61" i="4" s="1"/>
  <c r="N14" i="4"/>
  <c r="N66" i="4" s="1"/>
  <c r="O14" i="4"/>
  <c r="O63" i="4" s="1"/>
  <c r="D14" i="4"/>
  <c r="D64" i="4" s="1"/>
  <c r="D13" i="4"/>
  <c r="D56" i="4" s="1"/>
  <c r="E12" i="4"/>
  <c r="E29" i="4" s="1"/>
  <c r="T29" i="4" s="1"/>
  <c r="F12" i="4"/>
  <c r="F34" i="4" s="1"/>
  <c r="U34" i="4" s="1"/>
  <c r="G12" i="4"/>
  <c r="G31" i="4" s="1"/>
  <c r="V31" i="4" s="1"/>
  <c r="H12" i="4"/>
  <c r="H36" i="4" s="1"/>
  <c r="W36" i="4" s="1"/>
  <c r="I12" i="4"/>
  <c r="I33" i="4" s="1"/>
  <c r="X33" i="4" s="1"/>
  <c r="J12" i="4"/>
  <c r="J30" i="4" s="1"/>
  <c r="Y30" i="4" s="1"/>
  <c r="K12" i="4"/>
  <c r="K35" i="4" s="1"/>
  <c r="Z35" i="4" s="1"/>
  <c r="L12" i="4"/>
  <c r="L29" i="4" s="1"/>
  <c r="AA29" i="4" s="1"/>
  <c r="M12" i="4"/>
  <c r="M29" i="4" s="1"/>
  <c r="AB29" i="4" s="1"/>
  <c r="N12" i="4"/>
  <c r="N34" i="4" s="1"/>
  <c r="AC34" i="4" s="1"/>
  <c r="O12" i="4"/>
  <c r="O31" i="4" s="1"/>
  <c r="AD31" i="4" s="1"/>
  <c r="D12" i="4"/>
  <c r="D35" i="4" s="1"/>
  <c r="O5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D5" i="4"/>
  <c r="D4" i="4"/>
  <c r="D3" i="4"/>
  <c r="E4" i="5"/>
  <c r="F4" i="5"/>
  <c r="G4" i="5"/>
  <c r="H4" i="5"/>
  <c r="I4" i="5"/>
  <c r="J4" i="5"/>
  <c r="K4" i="5"/>
  <c r="L4" i="5"/>
  <c r="M4" i="5"/>
  <c r="N4" i="5"/>
  <c r="O4" i="5"/>
  <c r="E5" i="5"/>
  <c r="F5" i="5"/>
  <c r="G5" i="5"/>
  <c r="H5" i="5"/>
  <c r="I5" i="5"/>
  <c r="J5" i="5"/>
  <c r="K5" i="5"/>
  <c r="L5" i="5"/>
  <c r="M5" i="5"/>
  <c r="N5" i="5"/>
  <c r="O5" i="5"/>
  <c r="E6" i="5"/>
  <c r="F6" i="5"/>
  <c r="G6" i="5"/>
  <c r="H6" i="5"/>
  <c r="I6" i="5"/>
  <c r="J6" i="5"/>
  <c r="K6" i="5"/>
  <c r="L6" i="5"/>
  <c r="M6" i="5"/>
  <c r="N6" i="5"/>
  <c r="O6" i="5"/>
  <c r="D6" i="5"/>
  <c r="D5" i="5"/>
  <c r="E4" i="3"/>
  <c r="F4" i="3"/>
  <c r="G4" i="3"/>
  <c r="H4" i="3"/>
  <c r="I4" i="3"/>
  <c r="J4" i="3"/>
  <c r="K4" i="3"/>
  <c r="L4" i="3"/>
  <c r="M4" i="3"/>
  <c r="N4" i="3"/>
  <c r="O4" i="3"/>
  <c r="E5" i="3"/>
  <c r="F5" i="3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D5" i="3"/>
  <c r="D4" i="3"/>
  <c r="F6" i="7"/>
  <c r="F9" i="7"/>
  <c r="F12" i="7"/>
  <c r="F15" i="7"/>
  <c r="F18" i="7"/>
  <c r="F21" i="7"/>
  <c r="F24" i="7"/>
  <c r="F27" i="7"/>
  <c r="F30" i="7"/>
  <c r="F33" i="7"/>
  <c r="F36" i="7"/>
  <c r="F39" i="7"/>
  <c r="F42" i="7"/>
  <c r="F45" i="7"/>
  <c r="F48" i="7"/>
  <c r="F51" i="7"/>
  <c r="F54" i="7"/>
  <c r="F57" i="7"/>
  <c r="F60" i="7"/>
  <c r="F63" i="7"/>
  <c r="F66" i="7"/>
  <c r="F69" i="7"/>
  <c r="F72" i="7"/>
  <c r="F75" i="7"/>
  <c r="F78" i="7"/>
  <c r="F81" i="7"/>
  <c r="F84" i="7"/>
  <c r="F87" i="7"/>
  <c r="F90" i="7"/>
  <c r="F93" i="7"/>
  <c r="F96" i="7"/>
  <c r="F99" i="7"/>
  <c r="F102" i="7"/>
  <c r="F105" i="7"/>
  <c r="F108" i="7"/>
  <c r="F111" i="7"/>
  <c r="F114" i="7"/>
  <c r="F117" i="7"/>
  <c r="F120" i="7"/>
  <c r="F123" i="7"/>
  <c r="F126" i="7"/>
  <c r="F129" i="7"/>
  <c r="F132" i="7"/>
  <c r="F135" i="7"/>
  <c r="F138" i="7"/>
  <c r="F141" i="7"/>
  <c r="F144" i="7"/>
  <c r="F147" i="7"/>
  <c r="F150" i="7"/>
  <c r="F153" i="7"/>
  <c r="F156" i="7"/>
  <c r="F159" i="7"/>
  <c r="F162" i="7"/>
  <c r="F165" i="7"/>
  <c r="F168" i="7"/>
  <c r="I3" i="7"/>
  <c r="I4" i="7" s="1"/>
  <c r="D2" i="7"/>
  <c r="B1" i="7"/>
  <c r="Q6" i="3" l="1"/>
  <c r="Q5" i="3"/>
  <c r="Q4" i="3"/>
  <c r="F63" i="27"/>
  <c r="F64" i="27"/>
  <c r="F65" i="27"/>
  <c r="F62" i="27"/>
  <c r="F67" i="27"/>
  <c r="F68" i="27"/>
  <c r="F69" i="27"/>
  <c r="F66" i="27"/>
  <c r="S19" i="27"/>
  <c r="F55" i="27"/>
  <c r="F56" i="27"/>
  <c r="F57" i="27"/>
  <c r="F54" i="27"/>
  <c r="F51" i="27"/>
  <c r="F52" i="27"/>
  <c r="F53" i="27"/>
  <c r="F50" i="27"/>
  <c r="R19" i="27"/>
  <c r="F47" i="27"/>
  <c r="F48" i="27"/>
  <c r="F49" i="27"/>
  <c r="F46" i="27"/>
  <c r="Q17" i="27"/>
  <c r="Q18" i="27"/>
  <c r="F63" i="26"/>
  <c r="F64" i="26"/>
  <c r="F65" i="26"/>
  <c r="F62" i="26"/>
  <c r="Q19" i="26"/>
  <c r="Q18" i="26"/>
  <c r="F51" i="26"/>
  <c r="F52" i="26"/>
  <c r="F53" i="26"/>
  <c r="F50" i="26"/>
  <c r="F59" i="26"/>
  <c r="F60" i="26"/>
  <c r="F61" i="26"/>
  <c r="F58" i="26"/>
  <c r="P18" i="26"/>
  <c r="F39" i="26"/>
  <c r="F38" i="26"/>
  <c r="F40" i="26"/>
  <c r="F41" i="26"/>
  <c r="G43" i="26"/>
  <c r="H43" i="26"/>
  <c r="O19" i="26"/>
  <c r="F42" i="26"/>
  <c r="F45" i="26"/>
  <c r="F44" i="26"/>
  <c r="AN60" i="4"/>
  <c r="AR64" i="4"/>
  <c r="AO68" i="4"/>
  <c r="AA68" i="4"/>
  <c r="W62" i="4"/>
  <c r="AK62" i="4" s="1"/>
  <c r="AL67" i="4"/>
  <c r="X69" i="4"/>
  <c r="AL69" i="4" s="1"/>
  <c r="AZ70" i="4" s="1"/>
  <c r="AH65" i="4"/>
  <c r="T65" i="4"/>
  <c r="AA60" i="4"/>
  <c r="AO60" i="4" s="1"/>
  <c r="AL66" i="4"/>
  <c r="AZ67" i="4" s="1"/>
  <c r="U66" i="4"/>
  <c r="AI66" i="4" s="1"/>
  <c r="AW67" i="4" s="1"/>
  <c r="AR68" i="4"/>
  <c r="AD68" i="4"/>
  <c r="Z64" i="4"/>
  <c r="AN64" i="4" s="1"/>
  <c r="Z60" i="4"/>
  <c r="AD64" i="4"/>
  <c r="I65" i="4"/>
  <c r="I60" i="4"/>
  <c r="I68" i="4"/>
  <c r="I63" i="4"/>
  <c r="I64" i="4"/>
  <c r="D70" i="4"/>
  <c r="L66" i="4"/>
  <c r="I59" i="4"/>
  <c r="U67" i="4"/>
  <c r="AI67" i="4" s="1"/>
  <c r="AW68" i="4" s="1"/>
  <c r="AP70" i="4"/>
  <c r="AQ68" i="4"/>
  <c r="AH63" i="4"/>
  <c r="H60" i="4"/>
  <c r="H68" i="4"/>
  <c r="H63" i="4"/>
  <c r="H66" i="4"/>
  <c r="H59" i="4"/>
  <c r="H67" i="4"/>
  <c r="AJ63" i="4"/>
  <c r="V63" i="4"/>
  <c r="AC66" i="4"/>
  <c r="AQ66" i="4" s="1"/>
  <c r="BE67" i="4" s="1"/>
  <c r="Y67" i="4"/>
  <c r="AM67" i="4" s="1"/>
  <c r="AA61" i="4"/>
  <c r="AO61" i="4" s="1"/>
  <c r="AH61" i="4"/>
  <c r="T61" i="4"/>
  <c r="H70" i="4"/>
  <c r="Y63" i="4"/>
  <c r="AM63" i="4" s="1"/>
  <c r="AQ67" i="4"/>
  <c r="AI60" i="4"/>
  <c r="U70" i="4"/>
  <c r="AI70" i="4" s="1"/>
  <c r="AP65" i="4"/>
  <c r="AB65" i="4"/>
  <c r="H64" i="4"/>
  <c r="AC62" i="4"/>
  <c r="AQ62" i="4" s="1"/>
  <c r="I61" i="4"/>
  <c r="AD59" i="4"/>
  <c r="AR59" i="4" s="1"/>
  <c r="S62" i="4"/>
  <c r="D68" i="4"/>
  <c r="D60" i="4"/>
  <c r="D67" i="4"/>
  <c r="D59" i="4"/>
  <c r="D66" i="4"/>
  <c r="D63" i="4"/>
  <c r="AD67" i="4"/>
  <c r="AR67" i="4" s="1"/>
  <c r="BF68" i="4" s="1"/>
  <c r="AI62" i="4"/>
  <c r="U62" i="4"/>
  <c r="D61" i="4"/>
  <c r="T66" i="4"/>
  <c r="AH66" i="4" s="1"/>
  <c r="V60" i="4"/>
  <c r="AJ60" i="4" s="1"/>
  <c r="AP61" i="4"/>
  <c r="AB61" i="4"/>
  <c r="X67" i="4"/>
  <c r="Z61" i="4"/>
  <c r="AN61" i="4" s="1"/>
  <c r="AQ59" i="4"/>
  <c r="AC70" i="4"/>
  <c r="AQ70" i="4" s="1"/>
  <c r="Y66" i="4"/>
  <c r="AM66" i="4" s="1"/>
  <c r="AN63" i="4"/>
  <c r="Z63" i="4"/>
  <c r="V59" i="4"/>
  <c r="AJ59" i="4" s="1"/>
  <c r="AD63" i="4"/>
  <c r="AR63" i="4" s="1"/>
  <c r="H69" i="4"/>
  <c r="AL70" i="4"/>
  <c r="X70" i="4"/>
  <c r="U63" i="4"/>
  <c r="AI63" i="4" s="1"/>
  <c r="D62" i="4"/>
  <c r="AR65" i="4"/>
  <c r="L64" i="4"/>
  <c r="L59" i="4"/>
  <c r="L67" i="4"/>
  <c r="L62" i="4"/>
  <c r="L70" i="4"/>
  <c r="L63" i="4"/>
  <c r="V67" i="4"/>
  <c r="AJ67" i="4" s="1"/>
  <c r="K59" i="4"/>
  <c r="K67" i="4"/>
  <c r="K62" i="4"/>
  <c r="K70" i="4"/>
  <c r="K65" i="4"/>
  <c r="K66" i="4"/>
  <c r="D65" i="4"/>
  <c r="K68" i="4"/>
  <c r="L65" i="4"/>
  <c r="H61" i="4"/>
  <c r="AM62" i="4"/>
  <c r="Y62" i="4"/>
  <c r="D69" i="4"/>
  <c r="L69" i="4"/>
  <c r="V68" i="4"/>
  <c r="AJ68" i="4" s="1"/>
  <c r="AB66" i="4"/>
  <c r="AP66" i="4" s="1"/>
  <c r="H65" i="4"/>
  <c r="AQ63" i="4"/>
  <c r="AC63" i="4"/>
  <c r="I62" i="4"/>
  <c r="AD60" i="4"/>
  <c r="AR60" i="4" s="1"/>
  <c r="Y59" i="4"/>
  <c r="AM59" i="4" s="1"/>
  <c r="O70" i="4"/>
  <c r="G70" i="4"/>
  <c r="J69" i="4"/>
  <c r="M68" i="4"/>
  <c r="E68" i="4"/>
  <c r="N65" i="4"/>
  <c r="F65" i="4"/>
  <c r="O62" i="4"/>
  <c r="G62" i="4"/>
  <c r="J61" i="4"/>
  <c r="M60" i="4"/>
  <c r="E60" i="4"/>
  <c r="O69" i="4"/>
  <c r="G69" i="4"/>
  <c r="J68" i="4"/>
  <c r="M67" i="4"/>
  <c r="E67" i="4"/>
  <c r="N64" i="4"/>
  <c r="F64" i="4"/>
  <c r="O61" i="4"/>
  <c r="G61" i="4"/>
  <c r="J60" i="4"/>
  <c r="M59" i="4"/>
  <c r="E59" i="4"/>
  <c r="N69" i="4"/>
  <c r="F69" i="4"/>
  <c r="O66" i="4"/>
  <c r="G66" i="4"/>
  <c r="J65" i="4"/>
  <c r="M64" i="4"/>
  <c r="E64" i="4"/>
  <c r="N61" i="4"/>
  <c r="F61" i="4"/>
  <c r="J70" i="4"/>
  <c r="M69" i="4"/>
  <c r="E69" i="4"/>
  <c r="AK53" i="4"/>
  <c r="S56" i="4"/>
  <c r="AG56" i="4" s="1"/>
  <c r="AO55" i="4"/>
  <c r="AA55" i="4"/>
  <c r="AN52" i="4"/>
  <c r="AN50" i="4"/>
  <c r="AM47" i="4"/>
  <c r="W46" i="4"/>
  <c r="AK46" i="4" s="1"/>
  <c r="E47" i="4"/>
  <c r="E55" i="4"/>
  <c r="E50" i="4"/>
  <c r="E45" i="4"/>
  <c r="E53" i="4"/>
  <c r="E48" i="4"/>
  <c r="E56" i="4"/>
  <c r="E51" i="4"/>
  <c r="AL47" i="4"/>
  <c r="Y47" i="4"/>
  <c r="D55" i="4"/>
  <c r="AJ53" i="4"/>
  <c r="AX54" i="4" s="1"/>
  <c r="AC54" i="4"/>
  <c r="AQ54" i="4" s="1"/>
  <c r="T49" i="4"/>
  <c r="AH49" i="4" s="1"/>
  <c r="AD46" i="4"/>
  <c r="AR46" i="4" s="1"/>
  <c r="AM53" i="4"/>
  <c r="AO47" i="4"/>
  <c r="AL56" i="4"/>
  <c r="Z50" i="4"/>
  <c r="AL53" i="4"/>
  <c r="AN47" i="4"/>
  <c r="M47" i="4"/>
  <c r="M55" i="4"/>
  <c r="M50" i="4"/>
  <c r="M45" i="4"/>
  <c r="M53" i="4"/>
  <c r="M48" i="4"/>
  <c r="M56" i="4"/>
  <c r="M51" i="4"/>
  <c r="M54" i="4"/>
  <c r="AR45" i="4"/>
  <c r="AD54" i="4"/>
  <c r="AR54" i="4" s="1"/>
  <c r="W53" i="4"/>
  <c r="L50" i="4"/>
  <c r="L46" i="4"/>
  <c r="L45" i="4"/>
  <c r="L53" i="4"/>
  <c r="L48" i="4"/>
  <c r="L56" i="4"/>
  <c r="L51" i="4"/>
  <c r="L54" i="4"/>
  <c r="E54" i="4"/>
  <c r="W56" i="4"/>
  <c r="AK56" i="4" s="1"/>
  <c r="Z52" i="4"/>
  <c r="AI49" i="4"/>
  <c r="AD49" i="4"/>
  <c r="AR49" i="4" s="1"/>
  <c r="AJ49" i="4"/>
  <c r="V49" i="4"/>
  <c r="AC52" i="4"/>
  <c r="AQ52" i="4" s="1"/>
  <c r="U52" i="4"/>
  <c r="AI52" i="4" s="1"/>
  <c r="AW53" i="4" s="1"/>
  <c r="AJ56" i="4"/>
  <c r="AH52" i="4"/>
  <c r="AL50" i="4"/>
  <c r="AJ46" i="4"/>
  <c r="D54" i="4"/>
  <c r="D46" i="4"/>
  <c r="S46" i="4" s="1"/>
  <c r="D53" i="4"/>
  <c r="D45" i="4"/>
  <c r="AG45" i="4" s="1"/>
  <c r="D52" i="4"/>
  <c r="D51" i="4"/>
  <c r="D50" i="4"/>
  <c r="K45" i="4"/>
  <c r="K53" i="4"/>
  <c r="K48" i="4"/>
  <c r="K56" i="4"/>
  <c r="K51" i="4"/>
  <c r="K46" i="4"/>
  <c r="K54" i="4"/>
  <c r="K49" i="4"/>
  <c r="K55" i="4"/>
  <c r="AI53" i="4"/>
  <c r="AW54" i="4" s="1"/>
  <c r="Y48" i="4"/>
  <c r="AM48" i="4" s="1"/>
  <c r="M52" i="4"/>
  <c r="M49" i="4"/>
  <c r="X51" i="4"/>
  <c r="AL51" i="4" s="1"/>
  <c r="L52" i="4"/>
  <c r="AR50" i="4"/>
  <c r="L49" i="4"/>
  <c r="AI48" i="4"/>
  <c r="M46" i="4"/>
  <c r="J52" i="4"/>
  <c r="U56" i="4"/>
  <c r="AI56" i="4" s="1"/>
  <c r="X55" i="4"/>
  <c r="AL55" i="4" s="1"/>
  <c r="AZ56" i="4" s="1"/>
  <c r="AD53" i="4"/>
  <c r="AR53" i="4" s="1"/>
  <c r="V53" i="4"/>
  <c r="W50" i="4"/>
  <c r="AK50" i="4" s="1"/>
  <c r="AC48" i="4"/>
  <c r="AQ48" i="4" s="1"/>
  <c r="U48" i="4"/>
  <c r="X47" i="4"/>
  <c r="AD45" i="4"/>
  <c r="V45" i="4"/>
  <c r="AJ45" i="4" s="1"/>
  <c r="AQ56" i="4"/>
  <c r="I52" i="4"/>
  <c r="J49" i="4"/>
  <c r="AC53" i="4"/>
  <c r="AQ53" i="4" s="1"/>
  <c r="BE54" i="4" s="1"/>
  <c r="U53" i="4"/>
  <c r="AD50" i="4"/>
  <c r="V50" i="4"/>
  <c r="AJ50" i="4" s="1"/>
  <c r="W47" i="4"/>
  <c r="AK47" i="4" s="1"/>
  <c r="U45" i="4"/>
  <c r="AI45" i="4" s="1"/>
  <c r="AK55" i="4"/>
  <c r="AQ45" i="4"/>
  <c r="O55" i="4"/>
  <c r="G55" i="4"/>
  <c r="J54" i="4"/>
  <c r="H52" i="4"/>
  <c r="N50" i="4"/>
  <c r="F50" i="4"/>
  <c r="I49" i="4"/>
  <c r="O47" i="4"/>
  <c r="G47" i="4"/>
  <c r="J46" i="4"/>
  <c r="N55" i="4"/>
  <c r="F55" i="4"/>
  <c r="I54" i="4"/>
  <c r="O52" i="4"/>
  <c r="G52" i="4"/>
  <c r="J51" i="4"/>
  <c r="H49" i="4"/>
  <c r="N47" i="4"/>
  <c r="F47" i="4"/>
  <c r="I46" i="4"/>
  <c r="J56" i="4"/>
  <c r="H54" i="4"/>
  <c r="D29" i="4"/>
  <c r="D40" i="4"/>
  <c r="O40" i="4"/>
  <c r="AK36" i="4"/>
  <c r="AN35" i="4"/>
  <c r="AQ34" i="4"/>
  <c r="AI34" i="4"/>
  <c r="AL33" i="4"/>
  <c r="AR31" i="4"/>
  <c r="AJ31" i="4"/>
  <c r="AM30" i="4"/>
  <c r="AP29" i="4"/>
  <c r="AH29" i="4"/>
  <c r="AO29" i="4"/>
  <c r="BS49" i="5"/>
  <c r="BK49" i="5"/>
  <c r="BN48" i="5"/>
  <c r="BQ47" i="5"/>
  <c r="BR49" i="5"/>
  <c r="BU48" i="5"/>
  <c r="BM48" i="5"/>
  <c r="BP47" i="5"/>
  <c r="BQ49" i="5"/>
  <c r="BT48" i="5"/>
  <c r="BL48" i="5"/>
  <c r="BO47" i="5"/>
  <c r="BO31" i="5"/>
  <c r="BN31" i="5"/>
  <c r="BR30" i="5"/>
  <c r="BK32" i="5"/>
  <c r="BT29" i="5"/>
  <c r="BT32" i="5"/>
  <c r="BU29" i="5"/>
  <c r="BQ30" i="5"/>
  <c r="BL33" i="5"/>
  <c r="BM30" i="5"/>
  <c r="BS32" i="5"/>
  <c r="BL29" i="5"/>
  <c r="BQ28" i="5"/>
  <c r="BR25" i="5"/>
  <c r="BT16" i="5"/>
  <c r="BL16" i="5"/>
  <c r="BO15" i="5"/>
  <c r="BR14" i="5"/>
  <c r="BU13" i="5"/>
  <c r="BM13" i="5"/>
  <c r="BQ11" i="5"/>
  <c r="BT10" i="5"/>
  <c r="BO9" i="5"/>
  <c r="BU7" i="5"/>
  <c r="BL25" i="5"/>
  <c r="BO24" i="5"/>
  <c r="BL41" i="5"/>
  <c r="BR39" i="5"/>
  <c r="BL27" i="5"/>
  <c r="BK28" i="5"/>
  <c r="BN27" i="5"/>
  <c r="BT25" i="5"/>
  <c r="BK6" i="5"/>
  <c r="BU10" i="5"/>
  <c r="BM10" i="5"/>
  <c r="BQ7" i="5"/>
  <c r="BS11" i="5"/>
  <c r="BK11" i="5"/>
  <c r="BN10" i="5"/>
  <c r="BQ9" i="5"/>
  <c r="BT8" i="5"/>
  <c r="BL8" i="5"/>
  <c r="BO7" i="5"/>
  <c r="BR6" i="5"/>
  <c r="BM8" i="5"/>
  <c r="BT11" i="5"/>
  <c r="BR9" i="5"/>
  <c r="BT6" i="5"/>
  <c r="BO10" i="5"/>
  <c r="BP9" i="5"/>
  <c r="BP7" i="5"/>
  <c r="BS6" i="5"/>
  <c r="BK8" i="5"/>
  <c r="BL11" i="5"/>
  <c r="BN7" i="5"/>
  <c r="BM11" i="5"/>
  <c r="BP10" i="5"/>
  <c r="BS9" i="5"/>
  <c r="BK9" i="5"/>
  <c r="BN9" i="5"/>
  <c r="BL6" i="5"/>
  <c r="BM24" i="5"/>
  <c r="BT26" i="5"/>
  <c r="BR24" i="5"/>
  <c r="BL26" i="5"/>
  <c r="BR23" i="5"/>
  <c r="BQ27" i="5"/>
  <c r="BM23" i="5"/>
  <c r="BU23" i="5"/>
  <c r="BN28" i="5"/>
  <c r="BQ26" i="5"/>
  <c r="BS28" i="5"/>
  <c r="BO25" i="5"/>
  <c r="AH23" i="5"/>
  <c r="BJ26" i="5"/>
  <c r="BQ10" i="5"/>
  <c r="BR7" i="5"/>
  <c r="BU6" i="5"/>
  <c r="BM6" i="5"/>
  <c r="BT9" i="5"/>
  <c r="BP11" i="5"/>
  <c r="BS10" i="5"/>
  <c r="BL7" i="5"/>
  <c r="BO6" i="5"/>
  <c r="BO11" i="5"/>
  <c r="BR10" i="5"/>
  <c r="BU9" i="5"/>
  <c r="BM9" i="5"/>
  <c r="BP8" i="5"/>
  <c r="BS7" i="5"/>
  <c r="BK7" i="5"/>
  <c r="BN6" i="5"/>
  <c r="BL9" i="5"/>
  <c r="BP6" i="5"/>
  <c r="BU11" i="5"/>
  <c r="BN11" i="5"/>
  <c r="BO8" i="5"/>
  <c r="BJ8" i="5"/>
  <c r="BJ7" i="5"/>
  <c r="BJ6" i="5"/>
  <c r="BJ12" i="5"/>
  <c r="AH10" i="5"/>
  <c r="BK44" i="5"/>
  <c r="BP45" i="5"/>
  <c r="AH45" i="5"/>
  <c r="BQ42" i="5"/>
  <c r="BJ39" i="5"/>
  <c r="BJ25" i="5"/>
  <c r="BJ29" i="5"/>
  <c r="BM27" i="5"/>
  <c r="BR28" i="5"/>
  <c r="BS25" i="5"/>
  <c r="BN24" i="5"/>
  <c r="AH27" i="5"/>
  <c r="AH43" i="5"/>
  <c r="BT27" i="5"/>
  <c r="BU27" i="5"/>
  <c r="BP26" i="5"/>
  <c r="BQ23" i="5"/>
  <c r="BO45" i="5"/>
  <c r="BS45" i="5"/>
  <c r="BK45" i="5"/>
  <c r="BQ44" i="5"/>
  <c r="BT43" i="5"/>
  <c r="BR41" i="5"/>
  <c r="BU40" i="5"/>
  <c r="BP39" i="5"/>
  <c r="BS44" i="5"/>
  <c r="BN43" i="5"/>
  <c r="BT41" i="5"/>
  <c r="BO40" i="5"/>
  <c r="AH40" i="5"/>
  <c r="AH44" i="5"/>
  <c r="BJ45" i="5" s="1"/>
  <c r="BP28" i="5"/>
  <c r="BS27" i="5"/>
  <c r="BK27" i="5"/>
  <c r="BN26" i="5"/>
  <c r="BQ25" i="5"/>
  <c r="BT24" i="5"/>
  <c r="BL24" i="5"/>
  <c r="BO23" i="5"/>
  <c r="BU45" i="5"/>
  <c r="BP44" i="5"/>
  <c r="BS43" i="5"/>
  <c r="BK43" i="5"/>
  <c r="BQ41" i="5"/>
  <c r="BL40" i="5"/>
  <c r="BO39" i="5"/>
  <c r="BO28" i="5"/>
  <c r="BR27" i="5"/>
  <c r="BU26" i="5"/>
  <c r="BM26" i="5"/>
  <c r="BP25" i="5"/>
  <c r="BS24" i="5"/>
  <c r="BK24" i="5"/>
  <c r="BN23" i="5"/>
  <c r="AH42" i="5"/>
  <c r="BQ45" i="5"/>
  <c r="BN39" i="5"/>
  <c r="S45" i="4"/>
  <c r="D39" i="4"/>
  <c r="J39" i="4"/>
  <c r="L34" i="4"/>
  <c r="L31" i="4"/>
  <c r="S40" i="4"/>
  <c r="O38" i="4"/>
  <c r="I34" i="4"/>
  <c r="J31" i="4"/>
  <c r="AD40" i="4"/>
  <c r="H38" i="4"/>
  <c r="O33" i="4"/>
  <c r="O30" i="4"/>
  <c r="D30" i="4"/>
  <c r="J40" i="4"/>
  <c r="G38" i="4"/>
  <c r="G33" i="4"/>
  <c r="H30" i="4"/>
  <c r="D31" i="4"/>
  <c r="S31" i="4" s="1"/>
  <c r="I40" i="4"/>
  <c r="J37" i="4"/>
  <c r="O32" i="4"/>
  <c r="G30" i="4"/>
  <c r="D32" i="4"/>
  <c r="H40" i="4"/>
  <c r="H37" i="4"/>
  <c r="J32" i="4"/>
  <c r="J29" i="4"/>
  <c r="D33" i="4"/>
  <c r="S33" i="4" s="1"/>
  <c r="AG33" i="4" s="1"/>
  <c r="G40" i="4"/>
  <c r="I35" i="4"/>
  <c r="I32" i="4"/>
  <c r="H29" i="4"/>
  <c r="D38" i="4"/>
  <c r="L39" i="4"/>
  <c r="H35" i="4"/>
  <c r="G32" i="4"/>
  <c r="N35" i="4"/>
  <c r="S29" i="4"/>
  <c r="D37" i="4"/>
  <c r="K40" i="4"/>
  <c r="N39" i="4"/>
  <c r="F39" i="4"/>
  <c r="I38" i="4"/>
  <c r="L37" i="4"/>
  <c r="O36" i="4"/>
  <c r="G36" i="4"/>
  <c r="J35" i="4"/>
  <c r="M34" i="4"/>
  <c r="E34" i="4"/>
  <c r="H33" i="4"/>
  <c r="K32" i="4"/>
  <c r="N31" i="4"/>
  <c r="F31" i="4"/>
  <c r="I30" i="4"/>
  <c r="M39" i="4"/>
  <c r="E39" i="4"/>
  <c r="K37" i="4"/>
  <c r="N36" i="4"/>
  <c r="F36" i="4"/>
  <c r="M31" i="4"/>
  <c r="E31" i="4"/>
  <c r="K29" i="4"/>
  <c r="M36" i="4"/>
  <c r="E36" i="4"/>
  <c r="K34" i="4"/>
  <c r="F33" i="4"/>
  <c r="N33" i="4"/>
  <c r="S65" i="4"/>
  <c r="K39" i="4"/>
  <c r="N38" i="4"/>
  <c r="F38" i="4"/>
  <c r="I37" i="4"/>
  <c r="L36" i="4"/>
  <c r="O35" i="4"/>
  <c r="G35" i="4"/>
  <c r="J34" i="4"/>
  <c r="M33" i="4"/>
  <c r="E33" i="4"/>
  <c r="H32" i="4"/>
  <c r="K31" i="4"/>
  <c r="N30" i="4"/>
  <c r="F30" i="4"/>
  <c r="I29" i="4"/>
  <c r="F35" i="4"/>
  <c r="M30" i="4"/>
  <c r="E38" i="4"/>
  <c r="D34" i="4"/>
  <c r="N40" i="4"/>
  <c r="F40" i="4"/>
  <c r="I39" i="4"/>
  <c r="L38" i="4"/>
  <c r="O37" i="4"/>
  <c r="G37" i="4"/>
  <c r="J36" i="4"/>
  <c r="M35" i="4"/>
  <c r="E35" i="4"/>
  <c r="H34" i="4"/>
  <c r="K33" i="4"/>
  <c r="N32" i="4"/>
  <c r="F32" i="4"/>
  <c r="I31" i="4"/>
  <c r="L30" i="4"/>
  <c r="O29" i="4"/>
  <c r="G29" i="4"/>
  <c r="E30" i="4"/>
  <c r="M40" i="4"/>
  <c r="E40" i="4"/>
  <c r="H39" i="4"/>
  <c r="K38" i="4"/>
  <c r="N37" i="4"/>
  <c r="F37" i="4"/>
  <c r="I36" i="4"/>
  <c r="L35" i="4"/>
  <c r="O34" i="4"/>
  <c r="G34" i="4"/>
  <c r="J33" i="4"/>
  <c r="M32" i="4"/>
  <c r="E32" i="4"/>
  <c r="H31" i="4"/>
  <c r="K30" i="4"/>
  <c r="N29" i="4"/>
  <c r="F29" i="4"/>
  <c r="M38" i="4"/>
  <c r="K36" i="4"/>
  <c r="L33" i="4"/>
  <c r="S34" i="4"/>
  <c r="AG34" i="4" s="1"/>
  <c r="D36" i="4"/>
  <c r="S36" i="4" s="1"/>
  <c r="L40" i="4"/>
  <c r="O39" i="4"/>
  <c r="G39" i="4"/>
  <c r="J38" i="4"/>
  <c r="M37" i="4"/>
  <c r="E37" i="4"/>
  <c r="L32" i="4"/>
  <c r="S60" i="4"/>
  <c r="S51" i="4"/>
  <c r="S52" i="4"/>
  <c r="S61" i="4"/>
  <c r="S49" i="4"/>
  <c r="S64" i="4"/>
  <c r="AG64" i="4" s="1"/>
  <c r="S30" i="4"/>
  <c r="S32" i="4"/>
  <c r="S35" i="4"/>
  <c r="S48" i="4"/>
  <c r="S50" i="4"/>
  <c r="S47" i="4"/>
  <c r="S66" i="4"/>
  <c r="S59" i="4"/>
  <c r="D3" i="7"/>
  <c r="G67" i="27" l="1"/>
  <c r="H67" i="27"/>
  <c r="G62" i="27"/>
  <c r="H62" i="27"/>
  <c r="G69" i="27"/>
  <c r="H69" i="27"/>
  <c r="G65" i="27"/>
  <c r="H65" i="27"/>
  <c r="G66" i="27"/>
  <c r="H66" i="27"/>
  <c r="G68" i="27"/>
  <c r="H68" i="27"/>
  <c r="G64" i="27"/>
  <c r="H64" i="27"/>
  <c r="F71" i="27"/>
  <c r="F72" i="27"/>
  <c r="F73" i="27"/>
  <c r="F70" i="27"/>
  <c r="G63" i="27"/>
  <c r="H63" i="27"/>
  <c r="G50" i="27"/>
  <c r="H50" i="27"/>
  <c r="G53" i="27"/>
  <c r="H53" i="27"/>
  <c r="G52" i="27"/>
  <c r="H52" i="27"/>
  <c r="G51" i="27"/>
  <c r="H51" i="27"/>
  <c r="G54" i="27"/>
  <c r="H54" i="27"/>
  <c r="G57" i="27"/>
  <c r="H57" i="27"/>
  <c r="G56" i="27"/>
  <c r="H56" i="27"/>
  <c r="F59" i="27"/>
  <c r="F60" i="27"/>
  <c r="F61" i="27"/>
  <c r="F58" i="27"/>
  <c r="G55" i="27"/>
  <c r="H55" i="27"/>
  <c r="F42" i="27"/>
  <c r="F43" i="27"/>
  <c r="F44" i="27"/>
  <c r="F45" i="27"/>
  <c r="F40" i="27"/>
  <c r="F41" i="27"/>
  <c r="F38" i="27"/>
  <c r="F39" i="27"/>
  <c r="G46" i="27"/>
  <c r="H46" i="27"/>
  <c r="G49" i="27"/>
  <c r="H49" i="27"/>
  <c r="G48" i="27"/>
  <c r="H48" i="27"/>
  <c r="G47" i="27"/>
  <c r="H47" i="27"/>
  <c r="F67" i="26"/>
  <c r="F68" i="26"/>
  <c r="F69" i="26"/>
  <c r="F66" i="26"/>
  <c r="F71" i="26"/>
  <c r="F72" i="26"/>
  <c r="F73" i="26"/>
  <c r="F70" i="26"/>
  <c r="G62" i="26"/>
  <c r="H62" i="26"/>
  <c r="G65" i="26"/>
  <c r="H65" i="26"/>
  <c r="G64" i="26"/>
  <c r="H64" i="26"/>
  <c r="G63" i="26"/>
  <c r="H63" i="26"/>
  <c r="G58" i="26"/>
  <c r="H58" i="26"/>
  <c r="G61" i="26"/>
  <c r="H61" i="26"/>
  <c r="G60" i="26"/>
  <c r="H60" i="26"/>
  <c r="G59" i="26"/>
  <c r="H59" i="26"/>
  <c r="G50" i="26"/>
  <c r="H50" i="26"/>
  <c r="G53" i="26"/>
  <c r="H53" i="26"/>
  <c r="G52" i="26"/>
  <c r="H52" i="26"/>
  <c r="F55" i="26"/>
  <c r="F56" i="26"/>
  <c r="F57" i="26"/>
  <c r="F54" i="26"/>
  <c r="G51" i="26"/>
  <c r="H51" i="26"/>
  <c r="G42" i="26"/>
  <c r="H42" i="26"/>
  <c r="F47" i="26"/>
  <c r="F48" i="26"/>
  <c r="F46" i="26"/>
  <c r="F49" i="26"/>
  <c r="G41" i="26"/>
  <c r="H41" i="26"/>
  <c r="H40" i="26"/>
  <c r="G40" i="26"/>
  <c r="H44" i="26"/>
  <c r="G44" i="26"/>
  <c r="H38" i="26"/>
  <c r="G38" i="26"/>
  <c r="G45" i="26"/>
  <c r="H45" i="26"/>
  <c r="G39" i="26"/>
  <c r="H39" i="26"/>
  <c r="AX68" i="4"/>
  <c r="BA67" i="4"/>
  <c r="AI61" i="4"/>
  <c r="AW62" i="4" s="1"/>
  <c r="U61" i="4"/>
  <c r="AD70" i="4"/>
  <c r="AR70" i="4" s="1"/>
  <c r="AA67" i="4"/>
  <c r="AO67" i="4" s="1"/>
  <c r="BC68" i="4" s="1"/>
  <c r="AB67" i="4"/>
  <c r="AP67" i="4" s="1"/>
  <c r="AK69" i="4"/>
  <c r="W69" i="4"/>
  <c r="Y68" i="4"/>
  <c r="AM68" i="4" s="1"/>
  <c r="AA65" i="4"/>
  <c r="AO65" i="4" s="1"/>
  <c r="BC66" i="4" s="1"/>
  <c r="AC65" i="4"/>
  <c r="AQ65" i="4" s="1"/>
  <c r="AN68" i="4"/>
  <c r="BB69" i="4" s="1"/>
  <c r="Z68" i="4"/>
  <c r="AG66" i="4"/>
  <c r="Y70" i="4"/>
  <c r="AM70" i="4" s="1"/>
  <c r="U69" i="4"/>
  <c r="AI69" i="4" s="1"/>
  <c r="AQ64" i="4"/>
  <c r="AC64" i="4"/>
  <c r="Y61" i="4"/>
  <c r="AM61" i="4" s="1"/>
  <c r="V70" i="4"/>
  <c r="AJ70" i="4" s="1"/>
  <c r="Z70" i="4"/>
  <c r="AN70" i="4" s="1"/>
  <c r="BB70" i="4" s="1"/>
  <c r="AO62" i="4"/>
  <c r="AA62" i="4"/>
  <c r="S68" i="4"/>
  <c r="AG68" i="4" s="1"/>
  <c r="AU69" i="4" s="1"/>
  <c r="X63" i="4"/>
  <c r="AL63" i="4" s="1"/>
  <c r="W59" i="4"/>
  <c r="AK59" i="4" s="1"/>
  <c r="AL65" i="4"/>
  <c r="X65" i="4"/>
  <c r="W65" i="4"/>
  <c r="AK65" i="4" s="1"/>
  <c r="W66" i="4"/>
  <c r="AK66" i="4"/>
  <c r="AL59" i="4"/>
  <c r="X59" i="4"/>
  <c r="AC69" i="4"/>
  <c r="AQ69" i="4" s="1"/>
  <c r="Z62" i="4"/>
  <c r="AN62" i="4" s="1"/>
  <c r="BB63" i="4" s="1"/>
  <c r="T59" i="4"/>
  <c r="AH59" i="4" s="1"/>
  <c r="AK61" i="4"/>
  <c r="AY62" i="4" s="1"/>
  <c r="W61" i="4"/>
  <c r="AB59" i="4"/>
  <c r="AP59" i="4" s="1"/>
  <c r="Z59" i="4"/>
  <c r="AN59" i="4" s="1"/>
  <c r="BB60" i="4" s="1"/>
  <c r="Y60" i="4"/>
  <c r="AM60" i="4"/>
  <c r="BA61" i="4" s="1"/>
  <c r="AM65" i="4"/>
  <c r="BA65" i="4" s="1"/>
  <c r="Y65" i="4"/>
  <c r="V61" i="4"/>
  <c r="AJ61" i="4"/>
  <c r="AD69" i="4"/>
  <c r="AR69" i="4" s="1"/>
  <c r="T68" i="4"/>
  <c r="AH68" i="4" s="1"/>
  <c r="AV69" i="4" s="1"/>
  <c r="AG65" i="4"/>
  <c r="AU66" i="4" s="1"/>
  <c r="AG62" i="4"/>
  <c r="BE68" i="4"/>
  <c r="AK63" i="4"/>
  <c r="W63" i="4"/>
  <c r="AA66" i="4"/>
  <c r="AO66" i="4"/>
  <c r="T67" i="4"/>
  <c r="AH67" i="4"/>
  <c r="AV67" i="4" s="1"/>
  <c r="AD62" i="4"/>
  <c r="AR62" i="4" s="1"/>
  <c r="AA59" i="4"/>
  <c r="AO59" i="4" s="1"/>
  <c r="BC60" i="4" s="1"/>
  <c r="T64" i="4"/>
  <c r="AH64" i="4" s="1"/>
  <c r="AV65" i="4" s="1"/>
  <c r="AP64" i="4"/>
  <c r="BD65" i="4" s="1"/>
  <c r="AB64" i="4"/>
  <c r="V69" i="4"/>
  <c r="AJ69" i="4" s="1"/>
  <c r="X61" i="4"/>
  <c r="AL61" i="4" s="1"/>
  <c r="AZ62" i="4" s="1"/>
  <c r="T69" i="4"/>
  <c r="AH69" i="4" s="1"/>
  <c r="AV70" i="4" s="1"/>
  <c r="AJ66" i="4"/>
  <c r="AX67" i="4" s="1"/>
  <c r="V66" i="4"/>
  <c r="AD61" i="4"/>
  <c r="AR61" i="4" s="1"/>
  <c r="T60" i="4"/>
  <c r="AH60" i="4"/>
  <c r="AB68" i="4"/>
  <c r="AP68" i="4" s="1"/>
  <c r="BD69" i="4" s="1"/>
  <c r="AL62" i="4"/>
  <c r="AZ63" i="4" s="1"/>
  <c r="X62" i="4"/>
  <c r="AA69" i="4"/>
  <c r="AO69" i="4" s="1"/>
  <c r="Z66" i="4"/>
  <c r="AN66" i="4" s="1"/>
  <c r="AA63" i="4"/>
  <c r="AO63" i="4" s="1"/>
  <c r="AG61" i="4"/>
  <c r="AU62" i="4" s="1"/>
  <c r="S67" i="4"/>
  <c r="AG67" i="4" s="1"/>
  <c r="AU68" i="4" s="1"/>
  <c r="AK68" i="4"/>
  <c r="AY69" i="4" s="1"/>
  <c r="W68" i="4"/>
  <c r="S70" i="4"/>
  <c r="AG70" i="4"/>
  <c r="V62" i="4"/>
  <c r="AJ62" i="4" s="1"/>
  <c r="AX63" i="4" s="1"/>
  <c r="X68" i="4"/>
  <c r="AL68" i="4" s="1"/>
  <c r="AC61" i="4"/>
  <c r="AQ61" i="4" s="1"/>
  <c r="Z67" i="4"/>
  <c r="AN67" i="4" s="1"/>
  <c r="BB68" i="4" s="1"/>
  <c r="AK67" i="4"/>
  <c r="AY68" i="4" s="1"/>
  <c r="W67" i="4"/>
  <c r="X60" i="4"/>
  <c r="AL60" i="4" s="1"/>
  <c r="AZ61" i="4" s="1"/>
  <c r="U65" i="4"/>
  <c r="AI65" i="4" s="1"/>
  <c r="AA64" i="4"/>
  <c r="AO64" i="4" s="1"/>
  <c r="S63" i="4"/>
  <c r="AG63" i="4" s="1"/>
  <c r="AU63" i="4" s="1"/>
  <c r="AP69" i="4"/>
  <c r="BD70" i="4" s="1"/>
  <c r="AB69" i="4"/>
  <c r="AR66" i="4"/>
  <c r="BF67" i="4" s="1"/>
  <c r="AD66" i="4"/>
  <c r="U64" i="4"/>
  <c r="AI64" i="4"/>
  <c r="AW64" i="4" s="1"/>
  <c r="AB60" i="4"/>
  <c r="AP60" i="4" s="1"/>
  <c r="AM69" i="4"/>
  <c r="Y69" i="4"/>
  <c r="AG69" i="4"/>
  <c r="S69" i="4"/>
  <c r="Z65" i="4"/>
  <c r="AN65" i="4" s="1"/>
  <c r="AA70" i="4"/>
  <c r="AO70" i="4"/>
  <c r="AG60" i="4"/>
  <c r="W64" i="4"/>
  <c r="AK64" i="4" s="1"/>
  <c r="W70" i="4"/>
  <c r="AK70" i="4"/>
  <c r="W60" i="4"/>
  <c r="AK60" i="4" s="1"/>
  <c r="AL64" i="4"/>
  <c r="X64" i="4"/>
  <c r="BF54" i="4"/>
  <c r="BE53" i="4"/>
  <c r="W49" i="4"/>
  <c r="AK49" i="4" s="1"/>
  <c r="AR55" i="4"/>
  <c r="BF56" i="4" s="1"/>
  <c r="AD55" i="4"/>
  <c r="AB49" i="4"/>
  <c r="AP49" i="4" s="1"/>
  <c r="BD50" i="4" s="1"/>
  <c r="Z46" i="4"/>
  <c r="AN46" i="4" s="1"/>
  <c r="BB47" i="4" s="1"/>
  <c r="AA51" i="4"/>
  <c r="AO51" i="4" s="1"/>
  <c r="AP45" i="4"/>
  <c r="AB45" i="4"/>
  <c r="AA49" i="4"/>
  <c r="AO49" i="4" s="1"/>
  <c r="Z51" i="4"/>
  <c r="AN51" i="4" s="1"/>
  <c r="BB51" i="4" s="1"/>
  <c r="AA56" i="4"/>
  <c r="AO56" i="4" s="1"/>
  <c r="BC56" i="4" s="1"/>
  <c r="AG55" i="4"/>
  <c r="AU56" i="4" s="1"/>
  <c r="S55" i="4"/>
  <c r="AY56" i="4"/>
  <c r="T55" i="4"/>
  <c r="AH55" i="4" s="1"/>
  <c r="AD52" i="4"/>
  <c r="AR52" i="4" s="1"/>
  <c r="BF53" i="4" s="1"/>
  <c r="AP47" i="4"/>
  <c r="AB47" i="4"/>
  <c r="AM56" i="4"/>
  <c r="BA56" i="4" s="1"/>
  <c r="Y56" i="4"/>
  <c r="X54" i="4"/>
  <c r="AL54" i="4" s="1"/>
  <c r="AC50" i="4"/>
  <c r="AQ50" i="4" s="1"/>
  <c r="AN53" i="4"/>
  <c r="BB54" i="4" s="1"/>
  <c r="Z53" i="4"/>
  <c r="AG54" i="4"/>
  <c r="S54" i="4"/>
  <c r="AA45" i="4"/>
  <c r="AO45" i="4" s="1"/>
  <c r="BC46" i="4" s="1"/>
  <c r="AB51" i="4"/>
  <c r="AP51" i="4" s="1"/>
  <c r="AH51" i="4"/>
  <c r="T51" i="4"/>
  <c r="AM51" i="4"/>
  <c r="Y51" i="4"/>
  <c r="AB50" i="4"/>
  <c r="AP50" i="4" s="1"/>
  <c r="T50" i="4"/>
  <c r="AH50" i="4" s="1"/>
  <c r="AV50" i="4" s="1"/>
  <c r="BB53" i="4"/>
  <c r="W54" i="4"/>
  <c r="AK54" i="4" s="1"/>
  <c r="AB54" i="4"/>
  <c r="AP54" i="4"/>
  <c r="X46" i="4"/>
  <c r="AL46" i="4" s="1"/>
  <c r="U55" i="4"/>
  <c r="AI55" i="4" s="1"/>
  <c r="W52" i="4"/>
  <c r="AK52" i="4" s="1"/>
  <c r="Z55" i="4"/>
  <c r="AN55" i="4"/>
  <c r="AN45" i="4"/>
  <c r="Z45" i="4"/>
  <c r="AA46" i="4"/>
  <c r="AO46" i="4" s="1"/>
  <c r="BC47" i="4" s="1"/>
  <c r="AB56" i="4"/>
  <c r="AP56" i="4" s="1"/>
  <c r="T56" i="4"/>
  <c r="AH56" i="4" s="1"/>
  <c r="V47" i="4"/>
  <c r="AJ47" i="4" s="1"/>
  <c r="AH45" i="4"/>
  <c r="AV46" i="4" s="1"/>
  <c r="T45" i="4"/>
  <c r="AR47" i="4"/>
  <c r="AD47" i="4"/>
  <c r="AB52" i="4"/>
  <c r="AP52" i="4" s="1"/>
  <c r="V52" i="4"/>
  <c r="AJ52" i="4" s="1"/>
  <c r="AX53" i="4" s="1"/>
  <c r="AL52" i="4"/>
  <c r="AZ53" i="4" s="1"/>
  <c r="X52" i="4"/>
  <c r="AN56" i="4"/>
  <c r="Z56" i="4"/>
  <c r="AA52" i="4"/>
  <c r="AO52" i="4"/>
  <c r="AA53" i="4"/>
  <c r="AO53" i="4" s="1"/>
  <c r="AH47" i="4"/>
  <c r="AV47" i="4" s="1"/>
  <c r="T47" i="4"/>
  <c r="AI47" i="4"/>
  <c r="U47" i="4"/>
  <c r="AC55" i="4"/>
  <c r="AQ55" i="4" s="1"/>
  <c r="Y54" i="4"/>
  <c r="AM54" i="4" s="1"/>
  <c r="AM52" i="4"/>
  <c r="BA53" i="4" s="1"/>
  <c r="Y52" i="4"/>
  <c r="AN49" i="4"/>
  <c r="Z49" i="4"/>
  <c r="T54" i="4"/>
  <c r="AH54" i="4" s="1"/>
  <c r="AV55" i="4" s="1"/>
  <c r="AA50" i="4"/>
  <c r="AO50" i="4" s="1"/>
  <c r="AB48" i="4"/>
  <c r="AP48" i="4" s="1"/>
  <c r="AH48" i="4"/>
  <c r="T48" i="4"/>
  <c r="Y49" i="4"/>
  <c r="AM49" i="4" s="1"/>
  <c r="X49" i="4"/>
  <c r="AL49" i="4" s="1"/>
  <c r="S53" i="4"/>
  <c r="AG53" i="4" s="1"/>
  <c r="AU54" i="4" s="1"/>
  <c r="AA48" i="4"/>
  <c r="AO48" i="4" s="1"/>
  <c r="AB55" i="4"/>
  <c r="AP55" i="4" s="1"/>
  <c r="BD56" i="4" s="1"/>
  <c r="U50" i="4"/>
  <c r="AI50" i="4" s="1"/>
  <c r="Z48" i="4"/>
  <c r="AN48" i="4" s="1"/>
  <c r="BB48" i="4" s="1"/>
  <c r="AC47" i="4"/>
  <c r="AQ47" i="4" s="1"/>
  <c r="Y46" i="4"/>
  <c r="AM46" i="4" s="1"/>
  <c r="BA47" i="4" s="1"/>
  <c r="V55" i="4"/>
  <c r="AJ55" i="4" s="1"/>
  <c r="AB46" i="4"/>
  <c r="AP46" i="4" s="1"/>
  <c r="AN54" i="4"/>
  <c r="BB55" i="4" s="1"/>
  <c r="Z54" i="4"/>
  <c r="AA54" i="4"/>
  <c r="AO54" i="4" s="1"/>
  <c r="BC55" i="4" s="1"/>
  <c r="AB53" i="4"/>
  <c r="AP53" i="4" s="1"/>
  <c r="BD54" i="4" s="1"/>
  <c r="T53" i="4"/>
  <c r="AH53" i="4" s="1"/>
  <c r="T32" i="4"/>
  <c r="AH32" i="4" s="1"/>
  <c r="AC38" i="4"/>
  <c r="AQ38" i="4"/>
  <c r="V30" i="4"/>
  <c r="AJ30" i="4"/>
  <c r="AX31" i="4" s="1"/>
  <c r="AB32" i="4"/>
  <c r="AP32" i="4"/>
  <c r="BD33" i="4" s="1"/>
  <c r="Z39" i="4"/>
  <c r="AN39" i="4"/>
  <c r="AC35" i="4"/>
  <c r="AQ35" i="4"/>
  <c r="V40" i="4"/>
  <c r="AJ40" i="4"/>
  <c r="AD32" i="4"/>
  <c r="AR32" i="4"/>
  <c r="BF33" i="4" s="1"/>
  <c r="Z29" i="4"/>
  <c r="AN29" i="4" s="1"/>
  <c r="BB30" i="4" s="1"/>
  <c r="AD38" i="4"/>
  <c r="AR38" i="4"/>
  <c r="T37" i="4"/>
  <c r="AH37" i="4"/>
  <c r="AV38" i="4" s="1"/>
  <c r="W39" i="4"/>
  <c r="AK39" i="4" s="1"/>
  <c r="AY40" i="4" s="1"/>
  <c r="Y37" i="4"/>
  <c r="AM37" i="4"/>
  <c r="BE35" i="4"/>
  <c r="AC37" i="4"/>
  <c r="AQ37" i="4"/>
  <c r="BE38" i="4" s="1"/>
  <c r="X30" i="4"/>
  <c r="AL30" i="4" s="1"/>
  <c r="AZ31" i="4" s="1"/>
  <c r="V37" i="4"/>
  <c r="AJ37" i="4"/>
  <c r="AD36" i="4"/>
  <c r="AR36" i="4"/>
  <c r="BF37" i="4" s="1"/>
  <c r="Z36" i="4"/>
  <c r="AN36" i="4"/>
  <c r="BB37" i="4" s="1"/>
  <c r="U35" i="4"/>
  <c r="AI35" i="4"/>
  <c r="AB31" i="4"/>
  <c r="AP31" i="4"/>
  <c r="AC31" i="4"/>
  <c r="AQ31" i="4"/>
  <c r="BE32" i="4" s="1"/>
  <c r="AD30" i="4"/>
  <c r="AR30" i="4"/>
  <c r="BF31" i="4" s="1"/>
  <c r="T40" i="4"/>
  <c r="AH40" i="4"/>
  <c r="AC32" i="4"/>
  <c r="AQ32" i="4"/>
  <c r="AA38" i="4"/>
  <c r="AO38" i="4"/>
  <c r="X29" i="4"/>
  <c r="AL29" i="4"/>
  <c r="V35" i="4"/>
  <c r="AJ35" i="4"/>
  <c r="AC33" i="4"/>
  <c r="AQ33" i="4"/>
  <c r="BE34" i="4" s="1"/>
  <c r="U36" i="4"/>
  <c r="AI36" i="4" s="1"/>
  <c r="AW37" i="4" s="1"/>
  <c r="Z32" i="4"/>
  <c r="AN32" i="4"/>
  <c r="BB33" i="4" s="1"/>
  <c r="X38" i="4"/>
  <c r="AL38" i="4"/>
  <c r="W35" i="4"/>
  <c r="AK35" i="4"/>
  <c r="AY36" i="4" s="1"/>
  <c r="Y29" i="4"/>
  <c r="AM29" i="4"/>
  <c r="BA30" i="4" s="1"/>
  <c r="X40" i="4"/>
  <c r="AL40" i="4"/>
  <c r="AD33" i="4"/>
  <c r="AR33" i="4"/>
  <c r="AA34" i="4"/>
  <c r="AO34" i="4"/>
  <c r="T33" i="4"/>
  <c r="AH33" i="4"/>
  <c r="AV34" i="4" s="1"/>
  <c r="Y40" i="4"/>
  <c r="AM40" i="4"/>
  <c r="AA33" i="4"/>
  <c r="AO33" i="4"/>
  <c r="BC34" i="4" s="1"/>
  <c r="AB33" i="4"/>
  <c r="AP33" i="4"/>
  <c r="U32" i="4"/>
  <c r="AI32" i="4"/>
  <c r="AW33" i="4" s="1"/>
  <c r="AC36" i="4"/>
  <c r="AQ36" i="4"/>
  <c r="W38" i="4"/>
  <c r="AK38" i="4"/>
  <c r="Y39" i="4"/>
  <c r="AM39" i="4"/>
  <c r="BA40" i="4" s="1"/>
  <c r="BD30" i="4"/>
  <c r="AY37" i="4"/>
  <c r="AA32" i="4"/>
  <c r="AO32" i="4"/>
  <c r="Y36" i="4"/>
  <c r="AM36" i="4"/>
  <c r="BA37" i="4" s="1"/>
  <c r="V36" i="4"/>
  <c r="AJ36" i="4"/>
  <c r="AX37" i="4" s="1"/>
  <c r="T31" i="4"/>
  <c r="AH31" i="4"/>
  <c r="Y33" i="4"/>
  <c r="AM33" i="4"/>
  <c r="Y34" i="4"/>
  <c r="AM34" i="4"/>
  <c r="AA37" i="4"/>
  <c r="AO37" i="4"/>
  <c r="BC38" i="4" s="1"/>
  <c r="AA31" i="4"/>
  <c r="AO31" i="4"/>
  <c r="BC32" i="4" s="1"/>
  <c r="AB38" i="4"/>
  <c r="AP38" i="4"/>
  <c r="V39" i="4"/>
  <c r="AJ39" i="4"/>
  <c r="AB40" i="4"/>
  <c r="AP40" i="4"/>
  <c r="U30" i="4"/>
  <c r="AI30" i="4"/>
  <c r="AW31" i="4" s="1"/>
  <c r="W33" i="4"/>
  <c r="AK33" i="4"/>
  <c r="U39" i="4"/>
  <c r="AI39" i="4"/>
  <c r="AA39" i="4"/>
  <c r="AO39" i="4"/>
  <c r="BC40" i="4" s="1"/>
  <c r="AA35" i="4"/>
  <c r="AO35" i="4"/>
  <c r="BC36" i="4" s="1"/>
  <c r="W34" i="4"/>
  <c r="AK34" i="4"/>
  <c r="AY35" i="4" s="1"/>
  <c r="AC30" i="4"/>
  <c r="AQ30" i="4"/>
  <c r="AA36" i="4"/>
  <c r="AO36" i="4"/>
  <c r="BC37" i="4" s="1"/>
  <c r="Z34" i="4"/>
  <c r="AN34" i="4"/>
  <c r="BB35" i="4" s="1"/>
  <c r="Z37" i="4"/>
  <c r="AN37" i="4"/>
  <c r="T34" i="4"/>
  <c r="AH34" i="4"/>
  <c r="AV35" i="4" s="1"/>
  <c r="AC39" i="4"/>
  <c r="AQ39" i="4"/>
  <c r="BE40" i="4" s="1"/>
  <c r="S38" i="4"/>
  <c r="AG38" i="4"/>
  <c r="AU39" i="4" s="1"/>
  <c r="W37" i="4"/>
  <c r="AK37" i="4"/>
  <c r="W30" i="4"/>
  <c r="AK30" i="4"/>
  <c r="AY31" i="4" s="1"/>
  <c r="S39" i="4"/>
  <c r="AG39" i="4"/>
  <c r="AU40" i="4" s="1"/>
  <c r="BA31" i="4"/>
  <c r="AR40" i="4"/>
  <c r="AA30" i="4"/>
  <c r="AO30" i="4"/>
  <c r="BC30" i="4" s="1"/>
  <c r="X31" i="4"/>
  <c r="AL31" i="4"/>
  <c r="U31" i="4"/>
  <c r="AI31" i="4"/>
  <c r="AB37" i="4"/>
  <c r="AP37" i="4"/>
  <c r="BD38" i="4" s="1"/>
  <c r="AD37" i="4"/>
  <c r="AR37" i="4"/>
  <c r="BF38" i="4" s="1"/>
  <c r="V32" i="4"/>
  <c r="AJ32" i="4"/>
  <c r="Y38" i="4"/>
  <c r="AM38" i="4"/>
  <c r="BA39" i="4" s="1"/>
  <c r="U29" i="4"/>
  <c r="AI29" i="4"/>
  <c r="AW30" i="4" s="1"/>
  <c r="Z33" i="4"/>
  <c r="AN33" i="4"/>
  <c r="AD35" i="4"/>
  <c r="AR35" i="4"/>
  <c r="Y32" i="4"/>
  <c r="AM32" i="4"/>
  <c r="BA33" i="4" s="1"/>
  <c r="AC29" i="4"/>
  <c r="AQ29" i="4"/>
  <c r="BE30" i="4" s="1"/>
  <c r="T35" i="4"/>
  <c r="AH35" i="4"/>
  <c r="X37" i="4"/>
  <c r="AL37" i="4"/>
  <c r="AZ38" i="4" s="1"/>
  <c r="T39" i="4"/>
  <c r="AH39" i="4"/>
  <c r="AV40" i="4" s="1"/>
  <c r="AB34" i="4"/>
  <c r="AP34" i="4"/>
  <c r="Z40" i="4"/>
  <c r="AN40" i="4"/>
  <c r="W29" i="4"/>
  <c r="AK29" i="4"/>
  <c r="AY30" i="4" s="1"/>
  <c r="W40" i="4"/>
  <c r="AK40" i="4"/>
  <c r="V33" i="4"/>
  <c r="AJ33" i="4"/>
  <c r="AX34" i="4" s="1"/>
  <c r="Y31" i="4"/>
  <c r="AM31" i="4"/>
  <c r="AG40" i="4"/>
  <c r="T38" i="4"/>
  <c r="AH38" i="4"/>
  <c r="AV39" i="4" s="1"/>
  <c r="X35" i="4"/>
  <c r="AL35" i="4"/>
  <c r="AZ36" i="4" s="1"/>
  <c r="Z38" i="4"/>
  <c r="AN38" i="4"/>
  <c r="BB39" i="4" s="1"/>
  <c r="AB30" i="4"/>
  <c r="AP30" i="4"/>
  <c r="BD31" i="4" s="1"/>
  <c r="V34" i="4"/>
  <c r="AJ34" i="4"/>
  <c r="AX35" i="4" s="1"/>
  <c r="AD34" i="4"/>
  <c r="AR34" i="4"/>
  <c r="BF35" i="4" s="1"/>
  <c r="X39" i="4"/>
  <c r="AL39" i="4"/>
  <c r="U33" i="4"/>
  <c r="AI33" i="4"/>
  <c r="AW34" i="4" s="1"/>
  <c r="AD39" i="4"/>
  <c r="AR39" i="4"/>
  <c r="T30" i="4"/>
  <c r="AH30" i="4"/>
  <c r="AV31" i="4" s="1"/>
  <c r="U40" i="4"/>
  <c r="AI40" i="4"/>
  <c r="AA40" i="4"/>
  <c r="AO40" i="4"/>
  <c r="Z30" i="4"/>
  <c r="AN30" i="4"/>
  <c r="X36" i="4"/>
  <c r="AL36" i="4"/>
  <c r="AZ37" i="4" s="1"/>
  <c r="V29" i="4"/>
  <c r="AJ29" i="4"/>
  <c r="AX30" i="4" s="1"/>
  <c r="AC40" i="4"/>
  <c r="AQ40" i="4"/>
  <c r="Z31" i="4"/>
  <c r="AN31" i="4"/>
  <c r="T36" i="4"/>
  <c r="AH36" i="4"/>
  <c r="AV37" i="4" s="1"/>
  <c r="W31" i="4"/>
  <c r="AK31" i="4"/>
  <c r="U37" i="4"/>
  <c r="AI37" i="4"/>
  <c r="AD29" i="4"/>
  <c r="AR29" i="4"/>
  <c r="AB35" i="4"/>
  <c r="AP35" i="4"/>
  <c r="BD36" i="4" s="1"/>
  <c r="W32" i="4"/>
  <c r="AK32" i="4"/>
  <c r="AY33" i="4" s="1"/>
  <c r="U38" i="4"/>
  <c r="AI38" i="4"/>
  <c r="AW39" i="4" s="1"/>
  <c r="AB36" i="4"/>
  <c r="AP36" i="4"/>
  <c r="AB39" i="4"/>
  <c r="AP39" i="4"/>
  <c r="BD40" i="4" s="1"/>
  <c r="Y35" i="4"/>
  <c r="AM35" i="4"/>
  <c r="BA36" i="4" s="1"/>
  <c r="S37" i="4"/>
  <c r="AG37" i="4"/>
  <c r="X32" i="4"/>
  <c r="AL32" i="4"/>
  <c r="AZ33" i="4" s="1"/>
  <c r="V38" i="4"/>
  <c r="AJ38" i="4"/>
  <c r="AX39" i="4" s="1"/>
  <c r="X34" i="4"/>
  <c r="AL34" i="4"/>
  <c r="AZ34" i="4" s="1"/>
  <c r="AG29" i="4"/>
  <c r="BP24" i="5"/>
  <c r="BK10" i="5"/>
  <c r="BN8" i="5"/>
  <c r="BT7" i="5"/>
  <c r="BQ8" i="5"/>
  <c r="BT39" i="5"/>
  <c r="BT23" i="5"/>
  <c r="BM25" i="5"/>
  <c r="BN25" i="5"/>
  <c r="BS26" i="5"/>
  <c r="BJ23" i="5"/>
  <c r="BJ24" i="5"/>
  <c r="BJ11" i="5"/>
  <c r="BJ10" i="5"/>
  <c r="BJ9" i="5"/>
  <c r="BL39" i="5"/>
  <c r="BJ44" i="5"/>
  <c r="BU42" i="5"/>
  <c r="BU41" i="5"/>
  <c r="BM40" i="5"/>
  <c r="BM39" i="5"/>
  <c r="BN41" i="5"/>
  <c r="BN40" i="5"/>
  <c r="BR43" i="5"/>
  <c r="BR42" i="5"/>
  <c r="BJ41" i="5"/>
  <c r="BJ40" i="5"/>
  <c r="BQ40" i="5"/>
  <c r="BQ39" i="5"/>
  <c r="BM44" i="5"/>
  <c r="BM43" i="5"/>
  <c r="BO44" i="5"/>
  <c r="BO43" i="5"/>
  <c r="BL45" i="5"/>
  <c r="BL44" i="5"/>
  <c r="BP43" i="5"/>
  <c r="BP42" i="5"/>
  <c r="BT40" i="5"/>
  <c r="BS40" i="5"/>
  <c r="BS39" i="5"/>
  <c r="BO42" i="5"/>
  <c r="BO41" i="5"/>
  <c r="BK42" i="5"/>
  <c r="BK41" i="5"/>
  <c r="BK40" i="5"/>
  <c r="BK39" i="5"/>
  <c r="BU44" i="5"/>
  <c r="BU43" i="5"/>
  <c r="BJ43" i="5"/>
  <c r="BJ42" i="5"/>
  <c r="BN42" i="5"/>
  <c r="BL43" i="5"/>
  <c r="BL42" i="5"/>
  <c r="BR45" i="5"/>
  <c r="BR44" i="5"/>
  <c r="BS42" i="5"/>
  <c r="BS41" i="5"/>
  <c r="BN45" i="5"/>
  <c r="BN44" i="5"/>
  <c r="BJ28" i="5"/>
  <c r="BJ27" i="5"/>
  <c r="BT45" i="5"/>
  <c r="BT44" i="5"/>
  <c r="BP41" i="5"/>
  <c r="BP40" i="5"/>
  <c r="BM42" i="5"/>
  <c r="BM41" i="5"/>
  <c r="BP23" i="5"/>
  <c r="BU25" i="5"/>
  <c r="BU24" i="5"/>
  <c r="BR26" i="5"/>
  <c r="BO27" i="5"/>
  <c r="BQ43" i="5"/>
  <c r="BK26" i="5"/>
  <c r="BM28" i="5"/>
  <c r="BR40" i="5"/>
  <c r="BL23" i="5"/>
  <c r="BQ24" i="5"/>
  <c r="BO26" i="5"/>
  <c r="BP27" i="5"/>
  <c r="BK25" i="5"/>
  <c r="BM45" i="5"/>
  <c r="BL28" i="5"/>
  <c r="BT28" i="5"/>
  <c r="BK23" i="5"/>
  <c r="BU28" i="5"/>
  <c r="BU39" i="5"/>
  <c r="BS23" i="5"/>
  <c r="BT42" i="5"/>
  <c r="BB50" i="4"/>
  <c r="BF66" i="4"/>
  <c r="AG51" i="4"/>
  <c r="AG49" i="4"/>
  <c r="AG48" i="4"/>
  <c r="AU49" i="4" s="1"/>
  <c r="AW52" i="4"/>
  <c r="BF46" i="4"/>
  <c r="AG36" i="4"/>
  <c r="AU37" i="4" s="1"/>
  <c r="BE46" i="4"/>
  <c r="BF64" i="4"/>
  <c r="AG47" i="4"/>
  <c r="AG52" i="4"/>
  <c r="BD62" i="4"/>
  <c r="AG50" i="4"/>
  <c r="AY48" i="4"/>
  <c r="AZ48" i="4"/>
  <c r="BD63" i="4"/>
  <c r="BF47" i="4"/>
  <c r="AV66" i="4"/>
  <c r="AW46" i="4"/>
  <c r="AG30" i="4"/>
  <c r="AU30" i="4" s="1"/>
  <c r="AX64" i="4"/>
  <c r="AW48" i="4"/>
  <c r="AG59" i="4"/>
  <c r="AZ66" i="4"/>
  <c r="BF51" i="4"/>
  <c r="BA64" i="4"/>
  <c r="BB64" i="4"/>
  <c r="AG35" i="4"/>
  <c r="BA51" i="4"/>
  <c r="BF65" i="4"/>
  <c r="AG32" i="4"/>
  <c r="AU33" i="4" s="1"/>
  <c r="AZ51" i="4"/>
  <c r="BC61" i="4"/>
  <c r="AG46" i="4"/>
  <c r="AU46" i="4" s="1"/>
  <c r="AG31" i="4"/>
  <c r="AU34" i="4"/>
  <c r="AY63" i="4"/>
  <c r="AV49" i="4"/>
  <c r="BF48" i="4"/>
  <c r="AW47" i="4"/>
  <c r="E3" i="7"/>
  <c r="D4" i="7"/>
  <c r="G72" i="27" l="1"/>
  <c r="H72" i="27"/>
  <c r="G71" i="27"/>
  <c r="H71" i="27"/>
  <c r="G70" i="27"/>
  <c r="H70" i="27"/>
  <c r="G73" i="27"/>
  <c r="H73" i="27"/>
  <c r="G60" i="27"/>
  <c r="H60" i="27"/>
  <c r="G59" i="27"/>
  <c r="H59" i="27"/>
  <c r="G58" i="27"/>
  <c r="H58" i="27"/>
  <c r="G61" i="27"/>
  <c r="H61" i="27"/>
  <c r="G39" i="27"/>
  <c r="H39" i="27"/>
  <c r="H38" i="27"/>
  <c r="G38" i="27"/>
  <c r="G41" i="27"/>
  <c r="H41" i="27"/>
  <c r="G40" i="27"/>
  <c r="H40" i="27"/>
  <c r="G45" i="27"/>
  <c r="H45" i="27"/>
  <c r="G44" i="27"/>
  <c r="H44" i="27"/>
  <c r="G43" i="27"/>
  <c r="H43" i="27"/>
  <c r="G42" i="27"/>
  <c r="H42" i="27"/>
  <c r="G70" i="26"/>
  <c r="H70" i="26"/>
  <c r="G73" i="26"/>
  <c r="H73" i="26"/>
  <c r="G71" i="26"/>
  <c r="H71" i="26"/>
  <c r="G66" i="26"/>
  <c r="H66" i="26"/>
  <c r="G72" i="26"/>
  <c r="H72" i="26"/>
  <c r="G69" i="26"/>
  <c r="H69" i="26"/>
  <c r="G68" i="26"/>
  <c r="H68" i="26"/>
  <c r="G67" i="26"/>
  <c r="H67" i="26"/>
  <c r="G55" i="26"/>
  <c r="H55" i="26"/>
  <c r="G56" i="26"/>
  <c r="H56" i="26"/>
  <c r="G54" i="26"/>
  <c r="H54" i="26"/>
  <c r="G57" i="26"/>
  <c r="H57" i="26"/>
  <c r="G49" i="26"/>
  <c r="H49" i="26"/>
  <c r="G46" i="26"/>
  <c r="H46" i="26"/>
  <c r="H48" i="26"/>
  <c r="G48" i="26"/>
  <c r="G47" i="26"/>
  <c r="H47" i="26"/>
  <c r="BD68" i="4"/>
  <c r="BD67" i="4"/>
  <c r="AX70" i="4"/>
  <c r="AX69" i="4"/>
  <c r="BF70" i="4"/>
  <c r="BF69" i="4"/>
  <c r="BB67" i="4"/>
  <c r="AZ69" i="4"/>
  <c r="AZ68" i="4"/>
  <c r="BC70" i="4"/>
  <c r="BC69" i="4"/>
  <c r="BE70" i="4"/>
  <c r="BE69" i="4"/>
  <c r="AY60" i="4"/>
  <c r="BA69" i="4"/>
  <c r="BA68" i="4"/>
  <c r="AY64" i="4"/>
  <c r="AY65" i="4"/>
  <c r="AW70" i="4"/>
  <c r="AW69" i="4"/>
  <c r="AW61" i="4"/>
  <c r="BA70" i="4"/>
  <c r="AY70" i="4"/>
  <c r="BC67" i="4"/>
  <c r="AV68" i="4"/>
  <c r="AU65" i="4"/>
  <c r="AU67" i="4"/>
  <c r="AY67" i="4"/>
  <c r="AU70" i="4"/>
  <c r="AV54" i="4"/>
  <c r="AV53" i="4"/>
  <c r="BC54" i="4"/>
  <c r="BD53" i="4"/>
  <c r="BA55" i="4"/>
  <c r="BA54" i="4"/>
  <c r="BD49" i="4"/>
  <c r="BE56" i="4"/>
  <c r="BE55" i="4"/>
  <c r="BE48" i="4"/>
  <c r="BE47" i="4"/>
  <c r="AY53" i="4"/>
  <c r="AY52" i="4"/>
  <c r="BD51" i="4"/>
  <c r="BC50" i="4"/>
  <c r="AY49" i="4"/>
  <c r="AY50" i="4"/>
  <c r="AZ55" i="4"/>
  <c r="AZ54" i="4"/>
  <c r="AW56" i="4"/>
  <c r="AW55" i="4"/>
  <c r="AY55" i="4"/>
  <c r="AY54" i="4"/>
  <c r="BC49" i="4"/>
  <c r="BC48" i="4"/>
  <c r="AX56" i="4"/>
  <c r="AX55" i="4"/>
  <c r="AZ49" i="4"/>
  <c r="AZ50" i="4"/>
  <c r="AV56" i="4"/>
  <c r="BD46" i="4"/>
  <c r="AU53" i="4"/>
  <c r="BC53" i="4"/>
  <c r="BB56" i="4"/>
  <c r="BD55" i="4"/>
  <c r="BA52" i="4"/>
  <c r="AU55" i="4"/>
  <c r="BF55" i="4"/>
  <c r="AV32" i="4"/>
  <c r="AV33" i="4"/>
  <c r="BB36" i="4"/>
  <c r="BC39" i="4"/>
  <c r="BF39" i="4"/>
  <c r="BD37" i="4"/>
  <c r="BF40" i="4"/>
  <c r="BD34" i="4"/>
  <c r="BF36" i="4"/>
  <c r="AZ32" i="4"/>
  <c r="BE31" i="4"/>
  <c r="AW40" i="4"/>
  <c r="AX40" i="4"/>
  <c r="BA35" i="4"/>
  <c r="AY39" i="4"/>
  <c r="BC35" i="4"/>
  <c r="BE33" i="4"/>
  <c r="BD32" i="4"/>
  <c r="AX38" i="4"/>
  <c r="BE36" i="4"/>
  <c r="BE39" i="4"/>
  <c r="AZ30" i="4"/>
  <c r="BB32" i="4"/>
  <c r="AW32" i="4"/>
  <c r="AW38" i="4"/>
  <c r="AX33" i="4"/>
  <c r="BF32" i="4"/>
  <c r="AX32" i="4"/>
  <c r="BA38" i="4"/>
  <c r="BD35" i="4"/>
  <c r="BF30" i="4"/>
  <c r="AV30" i="4"/>
  <c r="AY32" i="4"/>
  <c r="BB34" i="4"/>
  <c r="BC31" i="4"/>
  <c r="BB38" i="4"/>
  <c r="AY34" i="4"/>
  <c r="BD39" i="4"/>
  <c r="BA34" i="4"/>
  <c r="BE37" i="4"/>
  <c r="BF34" i="4"/>
  <c r="AZ39" i="4"/>
  <c r="AX36" i="4"/>
  <c r="AW36" i="4"/>
  <c r="BB40" i="4"/>
  <c r="BB31" i="4"/>
  <c r="AU38" i="4"/>
  <c r="AZ35" i="4"/>
  <c r="AZ40" i="4"/>
  <c r="BA32" i="4"/>
  <c r="AV36" i="4"/>
  <c r="AY38" i="4"/>
  <c r="BC33" i="4"/>
  <c r="AU36" i="4"/>
  <c r="AW35" i="4"/>
  <c r="BB66" i="4"/>
  <c r="AW51" i="4"/>
  <c r="AW50" i="4"/>
  <c r="AX52" i="4"/>
  <c r="BB62" i="4"/>
  <c r="BE64" i="4"/>
  <c r="BA60" i="4"/>
  <c r="AY66" i="4"/>
  <c r="BE62" i="4"/>
  <c r="BA48" i="4"/>
  <c r="BD52" i="4"/>
  <c r="AX48" i="4"/>
  <c r="BB46" i="4"/>
  <c r="AU51" i="4"/>
  <c r="AU52" i="4"/>
  <c r="AV64" i="4"/>
  <c r="AX61" i="4"/>
  <c r="AZ47" i="4"/>
  <c r="BB49" i="4"/>
  <c r="BD66" i="4"/>
  <c r="BA49" i="4"/>
  <c r="AX47" i="4"/>
  <c r="AU50" i="4"/>
  <c r="BE52" i="4"/>
  <c r="AU61" i="4"/>
  <c r="BA62" i="4"/>
  <c r="AV51" i="4"/>
  <c r="AV52" i="4"/>
  <c r="BA66" i="4"/>
  <c r="AU48" i="4"/>
  <c r="AX46" i="4"/>
  <c r="AZ60" i="4"/>
  <c r="AY61" i="4"/>
  <c r="BF50" i="4"/>
  <c r="AX62" i="4"/>
  <c r="BE61" i="4"/>
  <c r="AY51" i="4"/>
  <c r="BF60" i="4"/>
  <c r="BE51" i="4"/>
  <c r="BF63" i="4"/>
  <c r="BD64" i="4"/>
  <c r="AZ65" i="4"/>
  <c r="BA50" i="4"/>
  <c r="BE60" i="4"/>
  <c r="AY46" i="4"/>
  <c r="BF62" i="4"/>
  <c r="BA46" i="4"/>
  <c r="AV61" i="4"/>
  <c r="BC52" i="4"/>
  <c r="BF52" i="4"/>
  <c r="BD61" i="4"/>
  <c r="AX65" i="4"/>
  <c r="BC63" i="4"/>
  <c r="BD47" i="4"/>
  <c r="BE66" i="4"/>
  <c r="AZ46" i="4"/>
  <c r="BA63" i="4"/>
  <c r="BC64" i="4"/>
  <c r="AZ52" i="4"/>
  <c r="AV48" i="4"/>
  <c r="AW60" i="4"/>
  <c r="BE65" i="4"/>
  <c r="BE63" i="4"/>
  <c r="AU60" i="4"/>
  <c r="BD60" i="4"/>
  <c r="AX50" i="4"/>
  <c r="AU31" i="4"/>
  <c r="AW66" i="4"/>
  <c r="AX49" i="4"/>
  <c r="AZ64" i="4"/>
  <c r="AY47" i="4"/>
  <c r="AW65" i="4"/>
  <c r="BE49" i="4"/>
  <c r="BC62" i="4"/>
  <c r="BD48" i="4"/>
  <c r="AX60" i="4"/>
  <c r="AV63" i="4"/>
  <c r="AX66" i="4"/>
  <c r="AW49" i="4"/>
  <c r="BB65" i="4"/>
  <c r="BE50" i="4"/>
  <c r="BC51" i="4"/>
  <c r="AU64" i="4"/>
  <c r="AV62" i="4"/>
  <c r="AX51" i="4"/>
  <c r="BB52" i="4"/>
  <c r="BF49" i="4"/>
  <c r="AU35" i="4"/>
  <c r="BC65" i="4"/>
  <c r="AU32" i="4"/>
  <c r="AW63" i="4"/>
  <c r="BF61" i="4"/>
  <c r="AV60" i="4"/>
  <c r="AU47" i="4"/>
  <c r="BB61" i="4"/>
  <c r="D5" i="7"/>
  <c r="E4" i="7"/>
  <c r="D6" i="7" l="1"/>
  <c r="E5" i="7"/>
  <c r="D7" i="7" l="1"/>
  <c r="E6" i="7"/>
  <c r="D8" i="7" l="1"/>
  <c r="E7" i="7"/>
  <c r="D9" i="7" l="1"/>
  <c r="E8" i="7"/>
  <c r="D10" i="7" l="1"/>
  <c r="E9" i="7"/>
  <c r="E10" i="7" l="1"/>
  <c r="D11" i="7"/>
  <c r="D12" i="7" l="1"/>
  <c r="E11" i="7"/>
  <c r="E12" i="7" l="1"/>
  <c r="D13" i="7"/>
  <c r="D14" i="7" l="1"/>
  <c r="E13" i="7"/>
  <c r="D15" i="7" l="1"/>
  <c r="E14" i="7"/>
  <c r="E15" i="7" l="1"/>
  <c r="D16" i="7"/>
  <c r="D17" i="7" l="1"/>
  <c r="E16" i="7"/>
  <c r="D18" i="7" l="1"/>
  <c r="E17" i="7"/>
  <c r="D19" i="7" l="1"/>
  <c r="E18" i="7"/>
  <c r="D20" i="7" l="1"/>
  <c r="E19" i="7"/>
  <c r="E20" i="7" l="1"/>
  <c r="D21" i="7"/>
  <c r="E21" i="7" l="1"/>
  <c r="D22" i="7"/>
  <c r="D23" i="7" l="1"/>
  <c r="E22" i="7"/>
  <c r="D24" i="7" l="1"/>
  <c r="E23" i="7"/>
  <c r="E24" i="7" l="1"/>
  <c r="D25" i="7"/>
  <c r="D26" i="7" l="1"/>
  <c r="E25" i="7"/>
  <c r="D27" i="7" l="1"/>
  <c r="E26" i="7"/>
  <c r="D28" i="7" l="1"/>
  <c r="E27" i="7"/>
  <c r="D29" i="7" l="1"/>
  <c r="E28" i="7"/>
  <c r="D30" i="7" l="1"/>
  <c r="E29" i="7"/>
  <c r="D31" i="7" l="1"/>
  <c r="E30" i="7"/>
  <c r="E31" i="7" l="1"/>
  <c r="D32" i="7"/>
  <c r="E32" i="7" l="1"/>
  <c r="D33" i="7"/>
  <c r="E33" i="7" l="1"/>
  <c r="D34" i="7"/>
  <c r="D35" i="7" l="1"/>
  <c r="E34" i="7"/>
  <c r="D36" i="7" l="1"/>
  <c r="E35" i="7"/>
  <c r="E36" i="7" l="1"/>
  <c r="D37" i="7"/>
  <c r="D38" i="7" l="1"/>
  <c r="E37" i="7"/>
  <c r="E38" i="7" l="1"/>
  <c r="D39" i="7"/>
  <c r="E39" i="7" l="1"/>
  <c r="D40" i="7"/>
  <c r="E40" i="7" l="1"/>
  <c r="D41" i="7"/>
  <c r="D42" i="7" l="1"/>
  <c r="E41" i="7"/>
  <c r="E42" i="7" l="1"/>
  <c r="D43" i="7"/>
  <c r="D44" i="7" l="1"/>
  <c r="E43" i="7"/>
  <c r="D45" i="7" l="1"/>
  <c r="E44" i="7"/>
  <c r="D46" i="7" l="1"/>
  <c r="E45" i="7"/>
  <c r="D47" i="7" l="1"/>
  <c r="E46" i="7"/>
  <c r="D48" i="7" l="1"/>
  <c r="E47" i="7"/>
  <c r="D49" i="7" l="1"/>
  <c r="E48" i="7"/>
  <c r="E49" i="7" l="1"/>
  <c r="D50" i="7"/>
  <c r="E50" i="7" l="1"/>
  <c r="D51" i="7"/>
  <c r="D52" i="7" l="1"/>
  <c r="E51" i="7"/>
  <c r="D53" i="7" l="1"/>
  <c r="E52" i="7"/>
  <c r="D54" i="7" l="1"/>
  <c r="E53" i="7"/>
  <c r="E54" i="7" l="1"/>
  <c r="D55" i="7"/>
  <c r="E55" i="7" l="1"/>
  <c r="D56" i="7"/>
  <c r="E56" i="7" l="1"/>
  <c r="D57" i="7"/>
  <c r="D58" i="7" l="1"/>
  <c r="E57" i="7"/>
  <c r="D59" i="7" l="1"/>
  <c r="E58" i="7"/>
  <c r="D60" i="7" l="1"/>
  <c r="E59" i="7"/>
  <c r="E60" i="7" l="1"/>
  <c r="D61" i="7"/>
  <c r="D62" i="7" l="1"/>
  <c r="E61" i="7"/>
  <c r="D63" i="7" l="1"/>
  <c r="E62" i="7"/>
  <c r="E63" i="7" l="1"/>
  <c r="D64" i="7"/>
  <c r="E64" i="7" l="1"/>
  <c r="D65" i="7"/>
  <c r="D66" i="7" l="1"/>
  <c r="E65" i="7"/>
  <c r="E66" i="7" l="1"/>
  <c r="D67" i="7"/>
  <c r="D68" i="7" l="1"/>
  <c r="E67" i="7"/>
  <c r="D69" i="7" l="1"/>
  <c r="E68" i="7"/>
  <c r="D70" i="7" l="1"/>
  <c r="E69" i="7"/>
  <c r="E70" i="7" l="1"/>
  <c r="D71" i="7"/>
  <c r="D72" i="7" l="1"/>
  <c r="E71" i="7"/>
  <c r="D73" i="7" l="1"/>
  <c r="E72" i="7"/>
  <c r="E73" i="7" l="1"/>
  <c r="D74" i="7"/>
  <c r="D75" i="7" l="1"/>
  <c r="E74" i="7"/>
  <c r="D76" i="7" l="1"/>
  <c r="E75" i="7"/>
  <c r="D77" i="7" l="1"/>
  <c r="E76" i="7"/>
  <c r="D78" i="7" l="1"/>
  <c r="E77" i="7"/>
  <c r="D79" i="7" l="1"/>
  <c r="E78" i="7"/>
  <c r="D80" i="7" l="1"/>
  <c r="E79" i="7"/>
  <c r="E80" i="7" l="1"/>
  <c r="D81" i="7"/>
  <c r="E81" i="7" l="1"/>
  <c r="D82" i="7"/>
  <c r="D83" i="7" l="1"/>
  <c r="E82" i="7"/>
  <c r="D84" i="7" l="1"/>
  <c r="E83" i="7"/>
  <c r="D85" i="7" l="1"/>
  <c r="E84" i="7"/>
  <c r="E85" i="7" l="1"/>
  <c r="D86" i="7"/>
  <c r="D87" i="7" l="1"/>
  <c r="E86" i="7"/>
  <c r="E87" i="7" l="1"/>
  <c r="D88" i="7"/>
  <c r="D89" i="7" l="1"/>
  <c r="E88" i="7"/>
  <c r="D90" i="7" l="1"/>
  <c r="E89" i="7"/>
  <c r="E90" i="7" l="1"/>
  <c r="D91" i="7"/>
  <c r="E91" i="7" l="1"/>
  <c r="D92" i="7"/>
  <c r="D93" i="7" l="1"/>
  <c r="E92" i="7"/>
  <c r="D94" i="7" l="1"/>
  <c r="E93" i="7"/>
  <c r="D95" i="7" l="1"/>
  <c r="E94" i="7"/>
  <c r="D96" i="7" l="1"/>
  <c r="E95" i="7"/>
  <c r="D97" i="7" l="1"/>
  <c r="E96" i="7"/>
  <c r="E97" i="7" l="1"/>
  <c r="D98" i="7"/>
  <c r="E98" i="7" l="1"/>
  <c r="D99" i="7"/>
  <c r="D100" i="7" l="1"/>
  <c r="E99" i="7"/>
  <c r="D101" i="7" l="1"/>
  <c r="E100" i="7"/>
  <c r="D102" i="7" l="1"/>
  <c r="E101" i="7"/>
  <c r="E102" i="7" l="1"/>
  <c r="D103" i="7"/>
  <c r="D104" i="7" l="1"/>
  <c r="E103" i="7"/>
  <c r="E104" i="7" l="1"/>
  <c r="D105" i="7"/>
  <c r="D106" i="7" l="1"/>
  <c r="E105" i="7"/>
  <c r="D107" i="7" l="1"/>
  <c r="E106" i="7"/>
  <c r="D108" i="7" l="1"/>
  <c r="E107" i="7"/>
  <c r="E108" i="7" l="1"/>
  <c r="D109" i="7"/>
  <c r="D110" i="7" l="1"/>
  <c r="E109" i="7"/>
  <c r="D111" i="7" l="1"/>
  <c r="E110" i="7"/>
  <c r="E111" i="7" l="1"/>
  <c r="D112" i="7"/>
  <c r="D113" i="7" l="1"/>
  <c r="E112" i="7"/>
  <c r="D114" i="7" l="1"/>
  <c r="E113" i="7"/>
  <c r="E114" i="7" l="1"/>
  <c r="D115" i="7"/>
  <c r="E115" i="7" l="1"/>
  <c r="D116" i="7"/>
  <c r="D117" i="7" l="1"/>
  <c r="E116" i="7"/>
  <c r="D118" i="7" l="1"/>
  <c r="E117" i="7"/>
  <c r="D119" i="7" l="1"/>
  <c r="E118" i="7"/>
  <c r="E119" i="7" l="1"/>
  <c r="D120" i="7"/>
  <c r="D121" i="7" l="1"/>
  <c r="E120" i="7"/>
  <c r="E121" i="7" l="1"/>
  <c r="D122" i="7"/>
  <c r="D123" i="7" l="1"/>
  <c r="E122" i="7"/>
  <c r="D124" i="7" l="1"/>
  <c r="E123" i="7"/>
  <c r="D125" i="7" l="1"/>
  <c r="E124" i="7"/>
  <c r="E125" i="7" l="1"/>
  <c r="D126" i="7"/>
  <c r="D127" i="7" l="1"/>
  <c r="E126" i="7"/>
  <c r="D128" i="7" l="1"/>
  <c r="E127" i="7"/>
  <c r="E128" i="7" l="1"/>
  <c r="D129" i="7"/>
  <c r="E129" i="7" l="1"/>
  <c r="D130" i="7"/>
  <c r="D131" i="7" l="1"/>
  <c r="E130" i="7"/>
  <c r="D132" i="7" l="1"/>
  <c r="E131" i="7"/>
  <c r="D133" i="7" l="1"/>
  <c r="E132" i="7"/>
  <c r="D134" i="7" l="1"/>
  <c r="E133" i="7"/>
  <c r="D135" i="7" l="1"/>
  <c r="E134" i="7"/>
  <c r="E135" i="7" l="1"/>
  <c r="D136" i="7"/>
  <c r="D137" i="7" l="1"/>
  <c r="E136" i="7"/>
  <c r="D138" i="7" l="1"/>
  <c r="E137" i="7"/>
  <c r="E138" i="7" l="1"/>
  <c r="D139" i="7"/>
  <c r="D140" i="7" l="1"/>
  <c r="E139" i="7"/>
  <c r="E140" i="7" l="1"/>
  <c r="D141" i="7"/>
  <c r="D142" i="7" l="1"/>
  <c r="E141" i="7"/>
  <c r="D143" i="7" l="1"/>
  <c r="E142" i="7"/>
  <c r="D144" i="7" l="1"/>
  <c r="E143" i="7"/>
  <c r="D145" i="7" l="1"/>
  <c r="E144" i="7"/>
  <c r="E145" i="7" l="1"/>
  <c r="D146" i="7"/>
  <c r="E146" i="7" l="1"/>
  <c r="D147" i="7"/>
  <c r="D148" i="7" l="1"/>
  <c r="E147" i="7"/>
  <c r="D149" i="7" l="1"/>
  <c r="E148" i="7"/>
  <c r="D150" i="7" l="1"/>
  <c r="E149" i="7"/>
  <c r="D151" i="7" l="1"/>
  <c r="E150" i="7"/>
  <c r="D152" i="7" l="1"/>
  <c r="E151" i="7"/>
  <c r="E152" i="7" l="1"/>
  <c r="D153" i="7"/>
  <c r="D154" i="7" l="1"/>
  <c r="E153" i="7"/>
  <c r="D155" i="7" l="1"/>
  <c r="E154" i="7"/>
  <c r="D156" i="7" l="1"/>
  <c r="E155" i="7"/>
  <c r="D157" i="7" l="1"/>
  <c r="E156" i="7"/>
  <c r="E157" i="7" l="1"/>
  <c r="D158" i="7"/>
  <c r="D159" i="7" l="1"/>
  <c r="E158" i="7"/>
  <c r="E159" i="7" l="1"/>
  <c r="D160" i="7"/>
  <c r="D161" i="7" l="1"/>
  <c r="E160" i="7"/>
  <c r="D162" i="7" l="1"/>
  <c r="E161" i="7"/>
  <c r="E162" i="7" l="1"/>
  <c r="D163" i="7"/>
  <c r="E163" i="7" l="1"/>
  <c r="D164" i="7"/>
  <c r="D165" i="7" l="1"/>
  <c r="E164" i="7"/>
  <c r="D166" i="7" l="1"/>
  <c r="E165" i="7"/>
  <c r="D167" i="7" l="1"/>
  <c r="E166" i="7"/>
  <c r="D168" i="7" l="1"/>
  <c r="E167" i="7"/>
  <c r="D169" i="7" l="1"/>
  <c r="E168" i="7"/>
  <c r="I5" i="7" s="1"/>
  <c r="I6" i="7" s="1"/>
  <c r="E169" i="7" l="1"/>
  <c r="D170" i="7"/>
  <c r="D171" i="7" l="1"/>
  <c r="E170" i="7"/>
  <c r="D172" i="7" l="1"/>
  <c r="E171" i="7"/>
  <c r="D173" i="7" l="1"/>
  <c r="E172" i="7"/>
  <c r="E173" i="7" l="1"/>
  <c r="D174" i="7"/>
  <c r="E174" i="7" l="1"/>
  <c r="D175" i="7"/>
  <c r="E175" i="7" l="1"/>
  <c r="D176" i="7"/>
  <c r="D177" i="7" l="1"/>
  <c r="E176" i="7"/>
  <c r="E177" i="7" l="1"/>
  <c r="D178" i="7"/>
  <c r="D179" i="7" l="1"/>
  <c r="E178" i="7"/>
  <c r="D180" i="7" l="1"/>
  <c r="E179" i="7"/>
  <c r="D181" i="7" l="1"/>
  <c r="E180" i="7"/>
  <c r="E181" i="7" l="1"/>
  <c r="D182" i="7"/>
  <c r="D183" i="7" l="1"/>
  <c r="E182" i="7"/>
  <c r="E183" i="7" l="1"/>
  <c r="D184" i="7"/>
  <c r="D185" i="7" l="1"/>
  <c r="E184" i="7"/>
  <c r="E185" i="7" l="1"/>
  <c r="D186" i="7"/>
  <c r="D187" i="7" l="1"/>
  <c r="E186" i="7"/>
  <c r="E187" i="7" l="1"/>
  <c r="D188" i="7"/>
  <c r="D189" i="7" l="1"/>
  <c r="E188" i="7"/>
  <c r="E189" i="7" l="1"/>
  <c r="D190" i="7"/>
  <c r="D191" i="7" l="1"/>
  <c r="E190" i="7"/>
  <c r="D192" i="7" l="1"/>
  <c r="E191" i="7"/>
  <c r="D193" i="7" l="1"/>
  <c r="E192" i="7"/>
  <c r="E193" i="7" l="1"/>
  <c r="D194" i="7"/>
  <c r="E194" i="7" l="1"/>
  <c r="D195" i="7"/>
  <c r="D196" i="7" l="1"/>
  <c r="E195" i="7"/>
  <c r="D197" i="7" l="1"/>
  <c r="E196" i="7"/>
  <c r="E197" i="7" l="1"/>
  <c r="D198" i="7"/>
  <c r="D199" i="7" l="1"/>
  <c r="E198" i="7"/>
  <c r="E199" i="7" l="1"/>
  <c r="D200" i="7"/>
  <c r="D201" i="7" l="1"/>
  <c r="E200" i="7"/>
  <c r="E201" i="7" l="1"/>
  <c r="D202" i="7"/>
  <c r="D203" i="7" l="1"/>
  <c r="E202" i="7"/>
  <c r="D204" i="7" l="1"/>
  <c r="E203" i="7"/>
  <c r="D205" i="7" l="1"/>
  <c r="E204" i="7"/>
  <c r="E205" i="7" l="1"/>
  <c r="D206" i="7"/>
  <c r="E206" i="7" l="1"/>
  <c r="D207" i="7"/>
  <c r="D208" i="7" l="1"/>
  <c r="E207" i="7"/>
  <c r="D209" i="7" l="1"/>
  <c r="E208" i="7"/>
  <c r="E209" i="7" l="1"/>
  <c r="D210" i="7"/>
  <c r="D211" i="7" l="1"/>
  <c r="E210" i="7"/>
  <c r="D212" i="7" l="1"/>
  <c r="E211" i="7"/>
  <c r="D213" i="7" l="1"/>
  <c r="E212" i="7"/>
  <c r="E213" i="7" l="1"/>
  <c r="D214" i="7"/>
  <c r="D215" i="7" l="1"/>
  <c r="E214" i="7"/>
  <c r="D216" i="7" l="1"/>
  <c r="E215" i="7"/>
  <c r="D217" i="7" l="1"/>
  <c r="E216" i="7"/>
  <c r="E217" i="7" l="1"/>
  <c r="D218" i="7"/>
  <c r="D219" i="7" l="1"/>
  <c r="E218" i="7"/>
  <c r="E219" i="7" l="1"/>
  <c r="D220" i="7"/>
  <c r="D221" i="7" l="1"/>
  <c r="E220" i="7"/>
  <c r="E221" i="7" l="1"/>
  <c r="D222" i="7"/>
  <c r="E222" i="7" l="1"/>
  <c r="D223" i="7"/>
  <c r="D224" i="7" l="1"/>
  <c r="E223" i="7"/>
  <c r="D225" i="7" l="1"/>
  <c r="E224" i="7"/>
  <c r="E225" i="7" l="1"/>
  <c r="D226" i="7"/>
  <c r="E226" i="7" l="1"/>
  <c r="D227" i="7"/>
  <c r="D228" i="7" l="1"/>
  <c r="E227" i="7"/>
  <c r="D229" i="7" l="1"/>
  <c r="E228" i="7"/>
  <c r="E229" i="7" l="1"/>
  <c r="D230" i="7"/>
  <c r="D231" i="7" l="1"/>
  <c r="E230" i="7"/>
  <c r="E231" i="7" l="1"/>
  <c r="D232" i="7"/>
  <c r="D233" i="7" l="1"/>
  <c r="E232" i="7"/>
  <c r="E233" i="7" l="1"/>
  <c r="D234" i="7"/>
  <c r="E234" i="7" l="1"/>
  <c r="D235" i="7"/>
  <c r="D236" i="7" l="1"/>
  <c r="E235" i="7"/>
  <c r="D237" i="7" l="1"/>
  <c r="E236" i="7"/>
  <c r="E237" i="7" l="1"/>
  <c r="D238" i="7"/>
  <c r="E238" i="7" l="1"/>
  <c r="D239" i="7"/>
  <c r="D240" i="7" l="1"/>
  <c r="E239" i="7"/>
  <c r="D241" i="7" l="1"/>
  <c r="E240" i="7"/>
  <c r="E241" i="7" l="1"/>
  <c r="D242" i="7"/>
  <c r="D243" i="7" l="1"/>
  <c r="E242" i="7"/>
  <c r="D244" i="7" l="1"/>
  <c r="E243" i="7"/>
  <c r="D245" i="7" l="1"/>
  <c r="E244" i="7"/>
  <c r="E245" i="7" l="1"/>
  <c r="D246" i="7"/>
  <c r="D247" i="7" l="1"/>
  <c r="E246" i="7"/>
  <c r="D248" i="7" l="1"/>
  <c r="E247" i="7"/>
  <c r="D249" i="7" l="1"/>
  <c r="E248" i="7"/>
  <c r="E249" i="7" l="1"/>
  <c r="D250" i="7"/>
  <c r="D251" i="7" l="1"/>
  <c r="E250" i="7"/>
  <c r="E251" i="7" l="1"/>
  <c r="D252" i="7"/>
  <c r="D253" i="7" l="1"/>
  <c r="E252" i="7"/>
  <c r="E253" i="7" l="1"/>
  <c r="D254" i="7"/>
  <c r="D255" i="7" l="1"/>
  <c r="E254" i="7"/>
  <c r="D256" i="7" l="1"/>
  <c r="E255" i="7"/>
  <c r="D257" i="7" l="1"/>
  <c r="E256" i="7"/>
  <c r="E257" i="7" l="1"/>
  <c r="D258" i="7"/>
  <c r="E258" i="7" l="1"/>
  <c r="D259" i="7"/>
  <c r="D260" i="7" l="1"/>
  <c r="E259" i="7"/>
  <c r="D261" i="7" l="1"/>
  <c r="E260" i="7"/>
  <c r="E261" i="7" l="1"/>
  <c r="D262" i="7"/>
  <c r="D263" i="7" l="1"/>
  <c r="E262" i="7"/>
  <c r="E263" i="7" l="1"/>
  <c r="D264" i="7"/>
  <c r="D265" i="7" l="1"/>
  <c r="E264" i="7"/>
  <c r="E265" i="7" l="1"/>
  <c r="D266" i="7"/>
  <c r="D267" i="7" l="1"/>
  <c r="E266" i="7"/>
  <c r="D268" i="7" l="1"/>
  <c r="E267" i="7"/>
  <c r="D269" i="7" l="1"/>
  <c r="E268" i="7"/>
  <c r="E269" i="7" l="1"/>
  <c r="D270" i="7"/>
  <c r="E270" i="7" l="1"/>
  <c r="D271" i="7"/>
  <c r="D272" i="7" l="1"/>
  <c r="E271" i="7"/>
  <c r="D273" i="7" l="1"/>
  <c r="E272" i="7"/>
  <c r="E273" i="7" l="1"/>
  <c r="D274" i="7"/>
  <c r="D275" i="7" l="1"/>
  <c r="E274" i="7"/>
  <c r="D276" i="7" l="1"/>
  <c r="E275" i="7"/>
  <c r="D277" i="7" l="1"/>
  <c r="E276" i="7"/>
  <c r="E277" i="7" l="1"/>
  <c r="D278" i="7"/>
  <c r="E278" i="7" l="1"/>
  <c r="D279" i="7"/>
  <c r="D280" i="7" l="1"/>
  <c r="E279" i="7"/>
  <c r="D281" i="7" l="1"/>
  <c r="E280" i="7"/>
  <c r="E281" i="7" l="1"/>
  <c r="D282" i="7"/>
  <c r="D283" i="7" l="1"/>
  <c r="E282" i="7"/>
  <c r="E283" i="7" l="1"/>
  <c r="D284" i="7"/>
  <c r="D285" i="7" l="1"/>
  <c r="E284" i="7"/>
  <c r="E285" i="7" l="1"/>
  <c r="D286" i="7"/>
  <c r="D287" i="7" l="1"/>
  <c r="E286" i="7"/>
  <c r="D288" i="7" l="1"/>
  <c r="E287" i="7"/>
  <c r="D289" i="7" l="1"/>
  <c r="E288" i="7"/>
  <c r="E289" i="7" l="1"/>
  <c r="D290" i="7"/>
  <c r="E290" i="7" l="1"/>
  <c r="D291" i="7"/>
  <c r="D292" i="7" l="1"/>
  <c r="E291" i="7"/>
  <c r="D293" i="7" l="1"/>
  <c r="E292" i="7"/>
  <c r="E293" i="7" l="1"/>
  <c r="D294" i="7"/>
  <c r="D295" i="7" l="1"/>
  <c r="E294" i="7"/>
  <c r="E295" i="7" l="1"/>
  <c r="D296" i="7"/>
  <c r="D297" i="7" l="1"/>
  <c r="E296" i="7"/>
  <c r="E297" i="7" l="1"/>
  <c r="D298" i="7"/>
  <c r="D299" i="7" l="1"/>
  <c r="E298" i="7"/>
  <c r="D300" i="7" l="1"/>
  <c r="E299" i="7"/>
  <c r="D301" i="7" l="1"/>
  <c r="E300" i="7"/>
  <c r="E301" i="7" l="1"/>
  <c r="D302" i="7"/>
  <c r="E302" i="7" l="1"/>
  <c r="D303" i="7"/>
  <c r="E303" i="7" l="1"/>
  <c r="D304" i="7"/>
  <c r="D305" i="7" l="1"/>
  <c r="E304" i="7"/>
  <c r="E305" i="7" l="1"/>
  <c r="D306" i="7"/>
  <c r="D307" i="7" l="1"/>
  <c r="E306" i="7"/>
  <c r="D308" i="7" l="1"/>
  <c r="E307" i="7"/>
  <c r="D309" i="7" l="1"/>
  <c r="E308" i="7"/>
  <c r="E309" i="7" l="1"/>
  <c r="D310" i="7"/>
  <c r="D311" i="7" l="1"/>
  <c r="E310" i="7"/>
  <c r="D312" i="7" l="1"/>
  <c r="E311" i="7"/>
  <c r="D313" i="7" l="1"/>
  <c r="E312" i="7"/>
  <c r="E313" i="7" l="1"/>
  <c r="D314" i="7"/>
  <c r="D315" i="7" l="1"/>
  <c r="E314" i="7"/>
  <c r="E315" i="7" l="1"/>
  <c r="D316" i="7"/>
  <c r="D317" i="7" l="1"/>
  <c r="E316" i="7"/>
  <c r="E317" i="7" l="1"/>
  <c r="D318" i="7"/>
  <c r="D319" i="7" l="1"/>
  <c r="E318" i="7"/>
  <c r="D320" i="7" l="1"/>
  <c r="E319" i="7"/>
  <c r="D321" i="7" l="1"/>
  <c r="E320" i="7"/>
  <c r="E321" i="7" l="1"/>
  <c r="D322" i="7"/>
  <c r="E322" i="7" l="1"/>
  <c r="D323" i="7"/>
  <c r="D324" i="7" l="1"/>
  <c r="E323" i="7"/>
  <c r="D325" i="7" l="1"/>
  <c r="E324" i="7"/>
  <c r="E325" i="7" l="1"/>
  <c r="D326" i="7"/>
  <c r="D327" i="7" l="1"/>
  <c r="E326" i="7"/>
  <c r="E327" i="7" l="1"/>
  <c r="D328" i="7"/>
  <c r="D329" i="7" l="1"/>
  <c r="E328" i="7"/>
  <c r="E329" i="7" l="1"/>
  <c r="D330" i="7"/>
  <c r="D331" i="7" l="1"/>
  <c r="E330" i="7"/>
  <c r="D332" i="7" l="1"/>
  <c r="E331" i="7"/>
  <c r="D333" i="7" l="1"/>
  <c r="E332" i="7"/>
  <c r="E333" i="7" l="1"/>
  <c r="D334" i="7"/>
  <c r="E334" i="7" l="1"/>
  <c r="D335" i="7"/>
  <c r="D336" i="7" l="1"/>
  <c r="E335" i="7"/>
  <c r="D337" i="7" l="1"/>
  <c r="E336" i="7"/>
  <c r="E337" i="7" l="1"/>
  <c r="D338" i="7"/>
  <c r="D339" i="7" l="1"/>
  <c r="E338" i="7"/>
  <c r="D340" i="7" l="1"/>
  <c r="E339" i="7"/>
  <c r="D341" i="7" l="1"/>
  <c r="E340" i="7"/>
  <c r="E341" i="7" l="1"/>
  <c r="D342" i="7"/>
  <c r="D343" i="7" l="1"/>
  <c r="E342" i="7"/>
  <c r="D344" i="7" l="1"/>
  <c r="E343" i="7"/>
  <c r="D345" i="7" l="1"/>
  <c r="E344" i="7"/>
  <c r="E345" i="7" l="1"/>
  <c r="D346" i="7"/>
  <c r="D347" i="7" l="1"/>
  <c r="E346" i="7"/>
  <c r="E347" i="7" l="1"/>
  <c r="D348" i="7"/>
  <c r="D349" i="7" l="1"/>
  <c r="E348" i="7"/>
  <c r="E349" i="7" l="1"/>
  <c r="D350" i="7"/>
  <c r="D351" i="7" l="1"/>
  <c r="E350" i="7"/>
  <c r="D352" i="7" l="1"/>
  <c r="E351" i="7"/>
  <c r="D353" i="7" l="1"/>
  <c r="E352" i="7"/>
  <c r="E353" i="7" l="1"/>
  <c r="D354" i="7"/>
  <c r="E354" i="7" l="1"/>
  <c r="D355" i="7"/>
  <c r="D356" i="7" l="1"/>
  <c r="E355" i="7"/>
  <c r="D357" i="7" l="1"/>
  <c r="E356" i="7"/>
  <c r="E357" i="7" l="1"/>
  <c r="D358" i="7"/>
  <c r="D359" i="7" l="1"/>
  <c r="E358" i="7"/>
  <c r="E359" i="7" l="1"/>
  <c r="D360" i="7"/>
  <c r="D361" i="7" l="1"/>
  <c r="E360" i="7"/>
  <c r="E361" i="7" l="1"/>
  <c r="D362" i="7"/>
  <c r="D363" i="7" l="1"/>
  <c r="E362" i="7"/>
  <c r="D364" i="7" l="1"/>
  <c r="E363" i="7"/>
  <c r="D365" i="7" l="1"/>
  <c r="E364" i="7"/>
  <c r="E365" i="7" l="1"/>
  <c r="D366" i="7"/>
  <c r="E366" i="7" l="1"/>
  <c r="D367" i="7"/>
  <c r="D368" i="7" l="1"/>
  <c r="E367" i="7"/>
  <c r="D369" i="7" l="1"/>
  <c r="E368" i="7"/>
  <c r="E369" i="7" l="1"/>
  <c r="D370" i="7"/>
  <c r="D371" i="7" l="1"/>
  <c r="E370" i="7"/>
  <c r="D372" i="7" l="1"/>
  <c r="E371" i="7"/>
  <c r="D373" i="7" l="1"/>
  <c r="E372" i="7"/>
  <c r="E373" i="7" l="1"/>
  <c r="D374" i="7"/>
  <c r="E374" i="7" l="1"/>
  <c r="D375" i="7"/>
  <c r="D376" i="7" l="1"/>
  <c r="E375" i="7"/>
  <c r="D377" i="7" l="1"/>
  <c r="E376" i="7"/>
  <c r="E377" i="7" l="1"/>
  <c r="D378" i="7"/>
  <c r="E378" i="7" l="1"/>
  <c r="D379" i="7"/>
  <c r="D380" i="7" l="1"/>
  <c r="E379" i="7"/>
  <c r="D381" i="7" l="1"/>
  <c r="E380" i="7"/>
  <c r="E381" i="7" l="1"/>
  <c r="D382" i="7"/>
  <c r="E382" i="7" l="1"/>
  <c r="D383" i="7"/>
  <c r="E383" i="7" l="1"/>
  <c r="D384" i="7"/>
  <c r="D385" i="7" l="1"/>
  <c r="E384" i="7"/>
  <c r="E385" i="7" l="1"/>
  <c r="D386" i="7"/>
  <c r="D387" i="7" l="1"/>
  <c r="E386" i="7"/>
  <c r="D388" i="7" l="1"/>
  <c r="E387" i="7"/>
  <c r="D389" i="7" l="1"/>
  <c r="E388" i="7"/>
  <c r="E389" i="7" l="1"/>
  <c r="D390" i="7"/>
  <c r="E390" i="7" l="1"/>
  <c r="D391" i="7"/>
  <c r="D392" i="7" l="1"/>
  <c r="E391" i="7"/>
  <c r="D393" i="7" l="1"/>
  <c r="E392" i="7"/>
  <c r="E393" i="7" l="1"/>
  <c r="D394" i="7"/>
  <c r="D395" i="7" l="1"/>
  <c r="E394" i="7"/>
  <c r="D396" i="7" l="1"/>
  <c r="E395" i="7"/>
  <c r="D397" i="7" l="1"/>
  <c r="E396" i="7"/>
  <c r="E397" i="7" l="1"/>
  <c r="D398" i="7"/>
  <c r="E398" i="7" l="1"/>
  <c r="D399" i="7"/>
  <c r="D400" i="7" l="1"/>
  <c r="E399" i="7"/>
  <c r="D401" i="7" l="1"/>
  <c r="E400" i="7"/>
  <c r="E401" i="7" l="1"/>
  <c r="D402" i="7"/>
  <c r="D403" i="7" l="1"/>
  <c r="E402" i="7"/>
  <c r="D404" i="7" l="1"/>
  <c r="E403" i="7"/>
  <c r="D405" i="7" l="1"/>
  <c r="E404" i="7"/>
  <c r="E405" i="7" l="1"/>
  <c r="D406" i="7"/>
  <c r="E406" i="7" l="1"/>
  <c r="D407" i="7"/>
  <c r="D408" i="7" l="1"/>
  <c r="E407" i="7"/>
  <c r="D409" i="7" l="1"/>
  <c r="E408" i="7"/>
  <c r="E409" i="7" l="1"/>
  <c r="D410" i="7"/>
  <c r="D411" i="7" l="1"/>
  <c r="E410" i="7"/>
  <c r="D412" i="7" l="1"/>
  <c r="E411" i="7"/>
  <c r="D413" i="7" l="1"/>
  <c r="E412" i="7"/>
  <c r="E413" i="7" l="1"/>
  <c r="D414" i="7"/>
  <c r="E414" i="7" l="1"/>
  <c r="D415" i="7"/>
  <c r="E415" i="7" l="1"/>
  <c r="D416" i="7"/>
  <c r="D417" i="7" l="1"/>
  <c r="E416" i="7"/>
  <c r="E417" i="7" l="1"/>
  <c r="D418" i="7"/>
  <c r="D419" i="7" l="1"/>
  <c r="E418" i="7"/>
  <c r="D420" i="7" l="1"/>
  <c r="E419" i="7"/>
  <c r="D421" i="7" l="1"/>
  <c r="E420" i="7"/>
  <c r="E421" i="7" l="1"/>
  <c r="D422" i="7"/>
  <c r="E422" i="7" l="1"/>
  <c r="D423" i="7"/>
  <c r="D424" i="7" l="1"/>
  <c r="E423" i="7"/>
  <c r="D425" i="7" l="1"/>
  <c r="E424" i="7"/>
  <c r="E425" i="7" l="1"/>
  <c r="D426" i="7"/>
  <c r="E426" i="7" l="1"/>
  <c r="D427" i="7"/>
  <c r="D428" i="7" l="1"/>
  <c r="E427" i="7"/>
  <c r="D429" i="7" l="1"/>
  <c r="E428" i="7"/>
  <c r="D430" i="7" l="1"/>
  <c r="E429" i="7"/>
  <c r="E430" i="7" l="1"/>
  <c r="D431" i="7"/>
  <c r="E431" i="7" l="1"/>
  <c r="D432" i="7"/>
  <c r="D433" i="7" l="1"/>
  <c r="E432" i="7"/>
  <c r="D434" i="7" l="1"/>
  <c r="E433" i="7"/>
  <c r="E434" i="7" l="1"/>
  <c r="D435" i="7"/>
  <c r="E435" i="7" l="1"/>
  <c r="D436" i="7"/>
  <c r="D437" i="7" l="1"/>
  <c r="E436" i="7"/>
  <c r="D438" i="7" l="1"/>
  <c r="E437" i="7"/>
  <c r="E438" i="7" l="1"/>
  <c r="D439" i="7"/>
  <c r="D440" i="7" l="1"/>
  <c r="E439" i="7"/>
  <c r="E440" i="7" l="1"/>
  <c r="D441" i="7"/>
  <c r="D442" i="7" l="1"/>
  <c r="E441" i="7"/>
  <c r="E442" i="7" l="1"/>
  <c r="D443" i="7"/>
  <c r="D444" i="7" l="1"/>
  <c r="E443" i="7"/>
  <c r="D445" i="7" l="1"/>
  <c r="E444" i="7"/>
  <c r="D446" i="7" l="1"/>
  <c r="E445" i="7"/>
  <c r="E446" i="7" l="1"/>
  <c r="D447" i="7"/>
  <c r="D448" i="7" l="1"/>
  <c r="E447" i="7"/>
  <c r="D449" i="7" l="1"/>
  <c r="E448" i="7"/>
  <c r="D450" i="7" l="1"/>
  <c r="E449" i="7"/>
  <c r="E450" i="7" l="1"/>
  <c r="D451" i="7"/>
  <c r="E451" i="7" l="1"/>
  <c r="D452" i="7"/>
  <c r="E452" i="7" l="1"/>
  <c r="D453" i="7"/>
  <c r="D454" i="7" l="1"/>
  <c r="E453" i="7"/>
  <c r="E454" i="7" l="1"/>
  <c r="D455" i="7"/>
  <c r="D456" i="7" l="1"/>
  <c r="E455" i="7"/>
  <c r="E456" i="7" l="1"/>
  <c r="D457" i="7"/>
  <c r="D458" i="7" l="1"/>
  <c r="E457" i="7"/>
  <c r="E458" i="7" l="1"/>
  <c r="D459" i="7"/>
  <c r="D460" i="7" l="1"/>
  <c r="E459" i="7"/>
  <c r="D461" i="7" l="1"/>
  <c r="E460" i="7"/>
  <c r="D462" i="7" l="1"/>
  <c r="E461" i="7"/>
  <c r="E462" i="7" l="1"/>
  <c r="D463" i="7"/>
  <c r="E463" i="7" l="1"/>
  <c r="D464" i="7"/>
  <c r="D465" i="7" l="1"/>
  <c r="E464" i="7"/>
  <c r="D466" i="7" l="1"/>
  <c r="E465" i="7"/>
  <c r="E466" i="7" l="1"/>
  <c r="D467" i="7"/>
  <c r="E467" i="7" l="1"/>
  <c r="D468" i="7"/>
  <c r="D469" i="7" l="1"/>
  <c r="E468" i="7"/>
  <c r="D470" i="7" l="1"/>
  <c r="E469" i="7"/>
  <c r="E470" i="7" l="1"/>
  <c r="D471" i="7"/>
  <c r="D472" i="7" l="1"/>
  <c r="E471" i="7"/>
  <c r="E472" i="7" l="1"/>
  <c r="D473" i="7"/>
  <c r="D474" i="7" l="1"/>
  <c r="E473" i="7"/>
  <c r="E474" i="7" l="1"/>
  <c r="D475" i="7"/>
  <c r="D476" i="7" l="1"/>
  <c r="E475" i="7"/>
  <c r="D477" i="7" l="1"/>
  <c r="E476" i="7"/>
  <c r="D478" i="7" l="1"/>
  <c r="E477" i="7"/>
  <c r="E478" i="7" l="1"/>
  <c r="D479" i="7"/>
  <c r="D480" i="7" l="1"/>
  <c r="E479" i="7"/>
  <c r="D481" i="7" l="1"/>
  <c r="E480" i="7"/>
  <c r="D482" i="7" l="1"/>
  <c r="E481" i="7"/>
  <c r="E482" i="7" l="1"/>
  <c r="D483" i="7"/>
  <c r="E483" i="7" l="1"/>
  <c r="D484" i="7"/>
  <c r="E484" i="7" l="1"/>
  <c r="D485" i="7"/>
  <c r="D486" i="7" l="1"/>
  <c r="E485" i="7"/>
  <c r="E486" i="7" l="1"/>
  <c r="D487" i="7"/>
  <c r="D488" i="7" l="1"/>
  <c r="E487" i="7"/>
  <c r="E488" i="7" l="1"/>
  <c r="D489" i="7"/>
  <c r="D490" i="7" l="1"/>
  <c r="E489" i="7"/>
  <c r="E490" i="7" l="1"/>
  <c r="D491" i="7"/>
  <c r="D492" i="7" l="1"/>
  <c r="E491" i="7"/>
  <c r="D493" i="7" l="1"/>
  <c r="E492" i="7"/>
  <c r="D494" i="7" l="1"/>
  <c r="E493" i="7"/>
  <c r="E494" i="7" l="1"/>
  <c r="D495" i="7"/>
  <c r="E495" i="7" l="1"/>
  <c r="D496" i="7"/>
  <c r="D497" i="7" l="1"/>
  <c r="E496" i="7"/>
  <c r="D498" i="7" l="1"/>
  <c r="E497" i="7"/>
  <c r="E498" i="7" l="1"/>
  <c r="D499" i="7"/>
  <c r="E499" i="7" l="1"/>
  <c r="D500" i="7"/>
  <c r="D501" i="7" l="1"/>
  <c r="E500" i="7"/>
  <c r="D502" i="7" l="1"/>
  <c r="E501" i="7"/>
  <c r="E502" i="7" l="1"/>
  <c r="D503" i="7"/>
  <c r="D504" i="7" l="1"/>
  <c r="E503" i="7"/>
  <c r="E504" i="7" l="1"/>
  <c r="D505" i="7"/>
  <c r="D506" i="7" l="1"/>
  <c r="E505" i="7"/>
  <c r="E506" i="7" l="1"/>
  <c r="D507" i="7"/>
  <c r="D508" i="7" l="1"/>
  <c r="E507" i="7"/>
  <c r="D509" i="7" l="1"/>
  <c r="E508" i="7"/>
  <c r="D510" i="7" l="1"/>
  <c r="E509" i="7"/>
  <c r="E510" i="7" l="1"/>
  <c r="D511" i="7"/>
  <c r="E511" i="7" l="1"/>
  <c r="D512" i="7"/>
  <c r="D513" i="7" l="1"/>
  <c r="E512" i="7"/>
  <c r="D514" i="7" l="1"/>
  <c r="E513" i="7"/>
  <c r="E514" i="7" l="1"/>
  <c r="D515" i="7"/>
  <c r="D516" i="7" l="1"/>
  <c r="E515" i="7"/>
  <c r="E516" i="7" l="1"/>
  <c r="D517" i="7"/>
  <c r="D518" i="7" l="1"/>
  <c r="E517" i="7"/>
  <c r="E518" i="7" l="1"/>
  <c r="D519" i="7"/>
  <c r="E519" i="7" l="1"/>
  <c r="D520" i="7"/>
  <c r="D521" i="7" l="1"/>
  <c r="E520" i="7"/>
  <c r="D522" i="7" l="1"/>
  <c r="E521" i="7"/>
  <c r="E522" i="7" l="1"/>
  <c r="D523" i="7"/>
  <c r="E523" i="7" l="1"/>
  <c r="D524" i="7"/>
  <c r="D525" i="7" l="1"/>
  <c r="E524" i="7"/>
  <c r="D526" i="7" l="1"/>
  <c r="E525" i="7"/>
  <c r="E526" i="7" l="1"/>
  <c r="D527" i="7"/>
  <c r="D528" i="7" l="1"/>
  <c r="E527" i="7"/>
  <c r="D529" i="7" l="1"/>
  <c r="E528" i="7"/>
  <c r="D530" i="7" l="1"/>
  <c r="E529" i="7"/>
  <c r="E530" i="7" l="1"/>
  <c r="D531" i="7"/>
  <c r="E531" i="7" l="1"/>
  <c r="D532" i="7"/>
  <c r="D533" i="7" l="1"/>
  <c r="E532" i="7"/>
  <c r="D534" i="7" l="1"/>
  <c r="E533" i="7"/>
  <c r="E534" i="7" l="1"/>
  <c r="D535" i="7"/>
  <c r="D536" i="7" l="1"/>
  <c r="E535" i="7"/>
  <c r="E536" i="7" l="1"/>
  <c r="D537" i="7"/>
  <c r="D538" i="7" l="1"/>
  <c r="E537" i="7"/>
  <c r="E538" i="7" l="1"/>
  <c r="D539" i="7"/>
  <c r="D540" i="7" l="1"/>
  <c r="E539" i="7"/>
  <c r="D541" i="7" l="1"/>
  <c r="E540" i="7"/>
  <c r="D542" i="7" l="1"/>
  <c r="E541" i="7"/>
  <c r="E542" i="7" l="1"/>
  <c r="D543" i="7"/>
  <c r="E543" i="7" l="1"/>
  <c r="D544" i="7"/>
  <c r="E544" i="7" l="1"/>
  <c r="D545" i="7"/>
  <c r="D546" i="7" l="1"/>
  <c r="E545" i="7"/>
  <c r="E546" i="7" l="1"/>
  <c r="D547" i="7"/>
  <c r="D548" i="7" l="1"/>
  <c r="E547" i="7"/>
  <c r="E548" i="7" l="1"/>
  <c r="D549" i="7"/>
  <c r="D550" i="7" l="1"/>
  <c r="E549" i="7"/>
  <c r="E550" i="7" l="1"/>
  <c r="D551" i="7"/>
  <c r="D552" i="7" l="1"/>
  <c r="E551" i="7"/>
  <c r="D553" i="7" l="1"/>
  <c r="E552" i="7"/>
  <c r="D554" i="7" l="1"/>
  <c r="E553" i="7"/>
  <c r="E554" i="7" l="1"/>
  <c r="D555" i="7"/>
  <c r="E555" i="7" l="1"/>
  <c r="D556" i="7"/>
  <c r="E556" i="7" l="1"/>
  <c r="D557" i="7"/>
  <c r="D558" i="7" l="1"/>
  <c r="E557" i="7"/>
  <c r="E558" i="7" l="1"/>
  <c r="D559" i="7"/>
  <c r="D560" i="7" l="1"/>
  <c r="E559" i="7"/>
  <c r="D561" i="7" l="1"/>
  <c r="E560" i="7"/>
  <c r="D562" i="7" l="1"/>
  <c r="E561" i="7"/>
  <c r="E562" i="7" l="1"/>
  <c r="D563" i="7"/>
  <c r="D564" i="7" l="1"/>
  <c r="E563" i="7"/>
  <c r="D565" i="7" l="1"/>
  <c r="E564" i="7"/>
  <c r="D566" i="7" l="1"/>
  <c r="E565" i="7"/>
  <c r="E566" i="7" l="1"/>
  <c r="D567" i="7"/>
  <c r="D568" i="7" l="1"/>
  <c r="E567" i="7"/>
  <c r="E568" i="7" l="1"/>
  <c r="D569" i="7"/>
  <c r="D570" i="7" l="1"/>
  <c r="E569" i="7"/>
  <c r="E570" i="7" l="1"/>
  <c r="D571" i="7"/>
  <c r="D572" i="7" l="1"/>
  <c r="E571" i="7"/>
  <c r="D573" i="7" l="1"/>
  <c r="E572" i="7"/>
  <c r="D574" i="7" l="1"/>
  <c r="E573" i="7"/>
  <c r="E574" i="7" l="1"/>
  <c r="D575" i="7"/>
  <c r="E575" i="7" l="1"/>
  <c r="D576" i="7"/>
  <c r="D577" i="7" l="1"/>
  <c r="E576" i="7"/>
  <c r="D578" i="7" l="1"/>
  <c r="E577" i="7"/>
  <c r="E578" i="7" l="1"/>
  <c r="D579" i="7"/>
  <c r="D580" i="7" l="1"/>
  <c r="E579" i="7"/>
  <c r="E580" i="7" l="1"/>
  <c r="D581" i="7"/>
  <c r="D582" i="7" l="1"/>
  <c r="E581" i="7"/>
  <c r="E582" i="7" l="1"/>
  <c r="D583" i="7"/>
  <c r="E583" i="7" l="1"/>
  <c r="D584" i="7"/>
  <c r="D585" i="7" l="1"/>
  <c r="E584" i="7"/>
  <c r="D586" i="7" l="1"/>
  <c r="E585" i="7"/>
  <c r="E586" i="7" l="1"/>
  <c r="D587" i="7"/>
  <c r="E587" i="7" l="1"/>
  <c r="D588" i="7"/>
  <c r="E588" i="7" l="1"/>
  <c r="D589" i="7"/>
  <c r="B41" i="5"/>
  <c r="B42" i="5"/>
  <c r="B40" i="5"/>
  <c r="B37" i="5"/>
  <c r="B38" i="5"/>
  <c r="B36" i="5"/>
  <c r="B29" i="5"/>
  <c r="B28" i="5"/>
  <c r="B27" i="5"/>
  <c r="B30" i="3"/>
  <c r="B31" i="3"/>
  <c r="B29" i="3"/>
  <c r="B26" i="3"/>
  <c r="B27" i="3"/>
  <c r="B25" i="3"/>
  <c r="B17" i="3"/>
  <c r="B16" i="3"/>
  <c r="B15" i="3"/>
  <c r="E6" i="1"/>
  <c r="D590" i="7" l="1"/>
  <c r="E589" i="7"/>
  <c r="E590" i="7" l="1"/>
  <c r="D591" i="7"/>
  <c r="D592" i="7" l="1"/>
  <c r="E591" i="7"/>
  <c r="D593" i="7" l="1"/>
  <c r="E592" i="7"/>
  <c r="D594" i="7" l="1"/>
  <c r="E593" i="7"/>
  <c r="E594" i="7" l="1"/>
  <c r="D595" i="7"/>
  <c r="E595" i="7" l="1"/>
  <c r="D596" i="7"/>
  <c r="D597" i="7" l="1"/>
  <c r="E596" i="7"/>
  <c r="D598" i="7" l="1"/>
  <c r="E597" i="7"/>
  <c r="E598" i="7" l="1"/>
  <c r="D599" i="7"/>
  <c r="D600" i="7" l="1"/>
  <c r="E599" i="7"/>
  <c r="E600" i="7" l="1"/>
  <c r="D601" i="7"/>
  <c r="D602" i="7" l="1"/>
  <c r="E601" i="7"/>
  <c r="E602" i="7" l="1"/>
  <c r="D603" i="7"/>
  <c r="D604" i="7" l="1"/>
  <c r="E603" i="7"/>
  <c r="D605" i="7" l="1"/>
  <c r="E604" i="7"/>
  <c r="D606" i="7" l="1"/>
  <c r="E605" i="7"/>
  <c r="E606" i="7" l="1"/>
  <c r="D607" i="7"/>
  <c r="E607" i="7" l="1"/>
  <c r="D608" i="7"/>
  <c r="E608" i="7" l="1"/>
  <c r="D609" i="7"/>
  <c r="D610" i="7" l="1"/>
  <c r="E609" i="7"/>
  <c r="D611" i="7" l="1"/>
  <c r="E610" i="7"/>
  <c r="E611" i="7" l="1"/>
  <c r="D612" i="7"/>
  <c r="D613" i="7" l="1"/>
  <c r="E612" i="7"/>
  <c r="E613" i="7" l="1"/>
  <c r="D614" i="7"/>
  <c r="D615" i="7" l="1"/>
  <c r="E614" i="7"/>
  <c r="E615" i="7" l="1"/>
  <c r="D616" i="7"/>
  <c r="E616" i="7" l="1"/>
  <c r="D617" i="7"/>
  <c r="D618" i="7" l="1"/>
  <c r="E617" i="7"/>
  <c r="D619" i="7" l="1"/>
  <c r="E618" i="7"/>
  <c r="E619" i="7" l="1"/>
  <c r="D620" i="7"/>
  <c r="E620" i="7" l="1"/>
  <c r="D621" i="7"/>
  <c r="E621" i="7" l="1"/>
  <c r="D622" i="7"/>
  <c r="E622" i="7" l="1"/>
  <c r="D623" i="7"/>
  <c r="E623" i="7" l="1"/>
  <c r="D624" i="7"/>
  <c r="D625" i="7" l="1"/>
  <c r="E624" i="7"/>
  <c r="D626" i="7" l="1"/>
  <c r="E625" i="7"/>
  <c r="D627" i="7" l="1"/>
  <c r="E626" i="7"/>
  <c r="E627" i="7" l="1"/>
  <c r="D628" i="7"/>
  <c r="D629" i="7" l="1"/>
  <c r="E628" i="7"/>
  <c r="E629" i="7" l="1"/>
  <c r="D630" i="7"/>
  <c r="D631" i="7" l="1"/>
  <c r="E630" i="7"/>
  <c r="E631" i="7" l="1"/>
  <c r="D632" i="7"/>
  <c r="D633" i="7" l="1"/>
  <c r="E632" i="7"/>
  <c r="D634" i="7" l="1"/>
  <c r="E633" i="7"/>
  <c r="D635" i="7" l="1"/>
  <c r="E634" i="7"/>
  <c r="E635" i="7" l="1"/>
  <c r="D636" i="7"/>
  <c r="E636" i="7" l="1"/>
  <c r="D637" i="7"/>
  <c r="D638" i="7" l="1"/>
  <c r="E637" i="7"/>
  <c r="E638" i="7" l="1"/>
  <c r="D639" i="7"/>
  <c r="E639" i="7" l="1"/>
  <c r="D640" i="7"/>
  <c r="D641" i="7" l="1"/>
  <c r="E640" i="7"/>
  <c r="D642" i="7" l="1"/>
  <c r="E641" i="7"/>
  <c r="D643" i="7" l="1"/>
  <c r="E642" i="7"/>
  <c r="E643" i="7" l="1"/>
  <c r="D644" i="7"/>
  <c r="E644" i="7" l="1"/>
  <c r="D645" i="7"/>
  <c r="D646" i="7" l="1"/>
  <c r="E645" i="7"/>
  <c r="D647" i="7" l="1"/>
  <c r="E646" i="7"/>
  <c r="E647" i="7" l="1"/>
  <c r="D648" i="7"/>
  <c r="D649" i="7" l="1"/>
  <c r="E648" i="7"/>
  <c r="D650" i="7" l="1"/>
  <c r="E649" i="7"/>
  <c r="D651" i="7" l="1"/>
  <c r="E650" i="7"/>
  <c r="E651" i="7" l="1"/>
  <c r="D652" i="7"/>
  <c r="D653" i="7" l="1"/>
  <c r="E652" i="7"/>
  <c r="D654" i="7" l="1"/>
  <c r="E653" i="7"/>
  <c r="D655" i="7" l="1"/>
  <c r="E654" i="7"/>
  <c r="E655" i="7" l="1"/>
  <c r="D656" i="7"/>
  <c r="D657" i="7" l="1"/>
  <c r="E656" i="7"/>
  <c r="D658" i="7" l="1"/>
  <c r="E657" i="7"/>
  <c r="D659" i="7" l="1"/>
  <c r="E658" i="7"/>
  <c r="E659" i="7" l="1"/>
  <c r="D660" i="7"/>
  <c r="D661" i="7" l="1"/>
  <c r="E660" i="7"/>
  <c r="E661" i="7" l="1"/>
  <c r="D662" i="7"/>
  <c r="D663" i="7" l="1"/>
  <c r="E662" i="7"/>
  <c r="E663" i="7" l="1"/>
  <c r="D664" i="7"/>
  <c r="D665" i="7" l="1"/>
  <c r="E664" i="7"/>
  <c r="D666" i="7" l="1"/>
  <c r="E665" i="7"/>
  <c r="D667" i="7" l="1"/>
  <c r="E666" i="7"/>
  <c r="E667" i="7" l="1"/>
  <c r="D668" i="7"/>
  <c r="D669" i="7" l="1"/>
  <c r="E668" i="7"/>
  <c r="D670" i="7" l="1"/>
  <c r="E669" i="7"/>
  <c r="D671" i="7" l="1"/>
  <c r="E670" i="7"/>
  <c r="E671" i="7" l="1"/>
  <c r="D672" i="7"/>
  <c r="D673" i="7" l="1"/>
  <c r="E672" i="7"/>
  <c r="D674" i="7" l="1"/>
  <c r="E673" i="7"/>
  <c r="D675" i="7" l="1"/>
  <c r="E674" i="7"/>
  <c r="E675" i="7" l="1"/>
  <c r="D676" i="7"/>
  <c r="E676" i="7" l="1"/>
  <c r="D677" i="7"/>
  <c r="D678" i="7" l="1"/>
  <c r="E677" i="7"/>
  <c r="D679" i="7" l="1"/>
  <c r="E678" i="7"/>
  <c r="E679" i="7" l="1"/>
  <c r="D680" i="7"/>
  <c r="D681" i="7" l="1"/>
  <c r="E680" i="7"/>
  <c r="E681" i="7" l="1"/>
  <c r="D682" i="7"/>
  <c r="D683" i="7" l="1"/>
  <c r="E682" i="7"/>
  <c r="E683" i="7" l="1"/>
  <c r="D684" i="7"/>
  <c r="D685" i="7" l="1"/>
  <c r="E684" i="7"/>
  <c r="D686" i="7" l="1"/>
  <c r="E685" i="7"/>
  <c r="D687" i="7" l="1"/>
  <c r="E686" i="7"/>
  <c r="E687" i="7" l="1"/>
  <c r="D688" i="7"/>
  <c r="D689" i="7" l="1"/>
  <c r="E688" i="7"/>
  <c r="D690" i="7" l="1"/>
  <c r="E689" i="7"/>
  <c r="D691" i="7" l="1"/>
  <c r="E690" i="7"/>
  <c r="E691" i="7" l="1"/>
  <c r="D692" i="7"/>
  <c r="E692" i="7" l="1"/>
  <c r="D693" i="7"/>
  <c r="D694" i="7" l="1"/>
  <c r="E693" i="7"/>
  <c r="D695" i="7" l="1"/>
  <c r="E694" i="7"/>
  <c r="E695" i="7" l="1"/>
  <c r="D696" i="7"/>
  <c r="D697" i="7" l="1"/>
  <c r="E696" i="7"/>
  <c r="E697" i="7" l="1"/>
  <c r="D698" i="7"/>
  <c r="D699" i="7" l="1"/>
  <c r="E698" i="7"/>
  <c r="E699" i="7" l="1"/>
  <c r="D700" i="7"/>
  <c r="D701" i="7" l="1"/>
  <c r="E700" i="7"/>
  <c r="D702" i="7" l="1"/>
  <c r="E701" i="7"/>
  <c r="D703" i="7" l="1"/>
  <c r="E702" i="7"/>
  <c r="D704" i="7" l="1"/>
  <c r="E703" i="7"/>
  <c r="E704" i="7" l="1"/>
  <c r="D705" i="7"/>
  <c r="D706" i="7" l="1"/>
  <c r="E705" i="7"/>
  <c r="D707" i="7" l="1"/>
  <c r="E706" i="7"/>
  <c r="D708" i="7" l="1"/>
  <c r="E707" i="7"/>
  <c r="E708" i="7" l="1"/>
  <c r="D709" i="7"/>
  <c r="E709" i="7" l="1"/>
  <c r="D710" i="7"/>
  <c r="D711" i="7" l="1"/>
  <c r="E710" i="7"/>
  <c r="D712" i="7" l="1"/>
  <c r="E711" i="7"/>
  <c r="D713" i="7" l="1"/>
  <c r="E712" i="7"/>
  <c r="D714" i="7" l="1"/>
  <c r="E713" i="7"/>
  <c r="E714" i="7" l="1"/>
  <c r="D715" i="7"/>
  <c r="D716" i="7" l="1"/>
  <c r="E715" i="7"/>
  <c r="D717" i="7" l="1"/>
  <c r="E716" i="7"/>
  <c r="E717" i="7" l="1"/>
  <c r="D718" i="7"/>
  <c r="D719" i="7" l="1"/>
  <c r="E718" i="7"/>
  <c r="D720" i="7" l="1"/>
  <c r="E719" i="7"/>
  <c r="E720" i="7" l="1"/>
  <c r="D721" i="7"/>
  <c r="D722" i="7" l="1"/>
  <c r="E721" i="7"/>
  <c r="D723" i="7" l="1"/>
  <c r="E722" i="7"/>
  <c r="D724" i="7" l="1"/>
  <c r="E723" i="7"/>
  <c r="D725" i="7" l="1"/>
  <c r="E724" i="7"/>
  <c r="D726" i="7" l="1"/>
  <c r="E725" i="7"/>
  <c r="E726" i="7" l="1"/>
  <c r="D727" i="7"/>
  <c r="D728" i="7" l="1"/>
  <c r="E727" i="7"/>
  <c r="E728" i="7" l="1"/>
  <c r="D729" i="7"/>
  <c r="D730" i="7" l="1"/>
  <c r="E729" i="7"/>
  <c r="D731" i="7" l="1"/>
  <c r="E730" i="7"/>
  <c r="D732" i="7" l="1"/>
  <c r="E731" i="7"/>
  <c r="D733" i="7" l="1"/>
  <c r="E732" i="7"/>
  <c r="E733" i="7" l="1"/>
  <c r="D734" i="7"/>
  <c r="D735" i="7" l="1"/>
  <c r="E734" i="7"/>
  <c r="D736" i="7" l="1"/>
  <c r="E735" i="7"/>
  <c r="D737" i="7" l="1"/>
  <c r="E736" i="7"/>
  <c r="D738" i="7" l="1"/>
  <c r="E737" i="7"/>
  <c r="E738" i="7" l="1"/>
  <c r="D739" i="7"/>
  <c r="D740" i="7" l="1"/>
  <c r="E739" i="7"/>
  <c r="E740" i="7" l="1"/>
  <c r="D741" i="7"/>
  <c r="D742" i="7" l="1"/>
  <c r="E741" i="7"/>
  <c r="D743" i="7" l="1"/>
  <c r="E742" i="7"/>
  <c r="D744" i="7" l="1"/>
  <c r="E743" i="7"/>
  <c r="D745" i="7" l="1"/>
  <c r="E744" i="7"/>
  <c r="D746" i="7" l="1"/>
  <c r="E745" i="7"/>
  <c r="E746" i="7" l="1"/>
  <c r="D747" i="7"/>
  <c r="D748" i="7" l="1"/>
  <c r="E747" i="7"/>
  <c r="D749" i="7" l="1"/>
  <c r="E748" i="7"/>
  <c r="E749" i="7" l="1"/>
  <c r="D750" i="7"/>
  <c r="D751" i="7" l="1"/>
  <c r="E750" i="7"/>
  <c r="D752" i="7" l="1"/>
  <c r="E751" i="7"/>
  <c r="D753" i="7" l="1"/>
  <c r="E752" i="7"/>
  <c r="D754" i="7" l="1"/>
  <c r="E753" i="7"/>
  <c r="E754" i="7" l="1"/>
  <c r="D755" i="7"/>
  <c r="D756" i="7" l="1"/>
  <c r="E755" i="7"/>
  <c r="D757" i="7" l="1"/>
  <c r="E756" i="7"/>
  <c r="D758" i="7" l="1"/>
  <c r="E757" i="7"/>
  <c r="E758" i="7" l="1"/>
  <c r="D759" i="7"/>
  <c r="D760" i="7" l="1"/>
  <c r="E759" i="7"/>
  <c r="E760" i="7" l="1"/>
  <c r="D761" i="7"/>
  <c r="D762" i="7" l="1"/>
  <c r="E761" i="7"/>
  <c r="D763" i="7" l="1"/>
  <c r="E762" i="7"/>
  <c r="D764" i="7" l="1"/>
  <c r="E763" i="7"/>
  <c r="D765" i="7" l="1"/>
  <c r="E764" i="7"/>
  <c r="D766" i="7" l="1"/>
  <c r="E765" i="7"/>
  <c r="D767" i="7" l="1"/>
  <c r="E766" i="7"/>
  <c r="D768" i="7" l="1"/>
  <c r="E767" i="7"/>
  <c r="E768" i="7" l="1"/>
  <c r="D769" i="7"/>
  <c r="E769" i="7" l="1"/>
  <c r="D770" i="7"/>
  <c r="D771" i="7" l="1"/>
  <c r="E770" i="7"/>
  <c r="D772" i="7" l="1"/>
  <c r="E771" i="7"/>
  <c r="E772" i="7" l="1"/>
  <c r="D773" i="7"/>
  <c r="D774" i="7" l="1"/>
  <c r="E773" i="7"/>
  <c r="E774" i="7" l="1"/>
  <c r="D775" i="7"/>
  <c r="D776" i="7" l="1"/>
  <c r="E775" i="7"/>
  <c r="D777" i="7" l="1"/>
  <c r="E776" i="7"/>
  <c r="D778" i="7" l="1"/>
  <c r="E777" i="7"/>
  <c r="D779" i="7" l="1"/>
  <c r="E778" i="7"/>
  <c r="D780" i="7" l="1"/>
  <c r="E779" i="7"/>
  <c r="D781" i="7" l="1"/>
  <c r="E780" i="7"/>
  <c r="E781" i="7" l="1"/>
  <c r="D782" i="7"/>
  <c r="E782" i="7" l="1"/>
  <c r="D783" i="7"/>
  <c r="D784" i="7" l="1"/>
  <c r="E783" i="7"/>
  <c r="D785" i="7" l="1"/>
  <c r="E784" i="7"/>
  <c r="D786" i="7" l="1"/>
  <c r="E785" i="7"/>
  <c r="D787" i="7" l="1"/>
  <c r="E786" i="7"/>
  <c r="D788" i="7" l="1"/>
  <c r="E787" i="7"/>
  <c r="D789" i="7" l="1"/>
  <c r="E788" i="7"/>
  <c r="D790" i="7" l="1"/>
  <c r="E789" i="7"/>
  <c r="E790" i="7" l="1"/>
  <c r="D791" i="7"/>
  <c r="D792" i="7" l="1"/>
  <c r="E791" i="7"/>
  <c r="D793" i="7" l="1"/>
  <c r="E792" i="7"/>
  <c r="D794" i="7" l="1"/>
  <c r="E793" i="7"/>
  <c r="E794" i="7" l="1"/>
  <c r="D795" i="7"/>
  <c r="E795" i="7" l="1"/>
  <c r="D796" i="7"/>
  <c r="E796" i="7" l="1"/>
  <c r="D797" i="7"/>
  <c r="E797" i="7" l="1"/>
  <c r="D798" i="7"/>
  <c r="E798" i="7" l="1"/>
  <c r="D799" i="7"/>
  <c r="D800" i="7" l="1"/>
  <c r="E799" i="7"/>
  <c r="D801" i="7" l="1"/>
  <c r="E800" i="7"/>
  <c r="D802" i="7" l="1"/>
  <c r="E801" i="7"/>
  <c r="E802" i="7" l="1"/>
  <c r="D803" i="7"/>
  <c r="D804" i="7" l="1"/>
  <c r="E803" i="7"/>
  <c r="D805" i="7" l="1"/>
  <c r="E804" i="7"/>
  <c r="E805" i="7" l="1"/>
  <c r="D806" i="7"/>
  <c r="E806" i="7" l="1"/>
  <c r="D807" i="7"/>
  <c r="E807" i="7" l="1"/>
  <c r="D808" i="7"/>
  <c r="D809" i="7" l="1"/>
  <c r="E808" i="7"/>
  <c r="D810" i="7" l="1"/>
  <c r="E809" i="7"/>
  <c r="E810" i="7" l="1"/>
  <c r="D811" i="7"/>
  <c r="E811" i="7" l="1"/>
  <c r="D812" i="7"/>
  <c r="D813" i="7" l="1"/>
  <c r="E812" i="7"/>
  <c r="E813" i="7" l="1"/>
  <c r="D814" i="7"/>
  <c r="E814" i="7" l="1"/>
  <c r="D815" i="7"/>
  <c r="D816" i="7" l="1"/>
  <c r="E815" i="7"/>
  <c r="E816" i="7" l="1"/>
  <c r="D817" i="7"/>
  <c r="D818" i="7" l="1"/>
  <c r="E817" i="7"/>
  <c r="E818" i="7" l="1"/>
  <c r="D819" i="7"/>
  <c r="E819" i="7" l="1"/>
  <c r="D820" i="7"/>
  <c r="D821" i="7" l="1"/>
  <c r="E820" i="7"/>
  <c r="E821" i="7" l="1"/>
  <c r="D822" i="7"/>
  <c r="E822" i="7" l="1"/>
  <c r="D823" i="7"/>
  <c r="D824" i="7" l="1"/>
  <c r="E823" i="7"/>
  <c r="D825" i="7" l="1"/>
  <c r="E824" i="7"/>
  <c r="D826" i="7" l="1"/>
  <c r="E825" i="7"/>
  <c r="E826" i="7" l="1"/>
  <c r="D827" i="7"/>
  <c r="D828" i="7" l="1"/>
  <c r="E827" i="7"/>
  <c r="E828" i="7" l="1"/>
  <c r="D829" i="7"/>
  <c r="D830" i="7" l="1"/>
  <c r="E829" i="7"/>
  <c r="E830" i="7" l="1"/>
  <c r="D831" i="7"/>
  <c r="D832" i="7" l="1"/>
  <c r="E831" i="7"/>
  <c r="D833" i="7" l="1"/>
  <c r="E832" i="7"/>
  <c r="E833" i="7" l="1"/>
  <c r="D834" i="7"/>
  <c r="E834" i="7" l="1"/>
  <c r="D835" i="7"/>
  <c r="D836" i="7" l="1"/>
  <c r="E835" i="7"/>
  <c r="D837" i="7" l="1"/>
  <c r="E836" i="7"/>
  <c r="E837" i="7" l="1"/>
  <c r="D838" i="7"/>
  <c r="E838" i="7" l="1"/>
  <c r="D839" i="7"/>
  <c r="E839" i="7" l="1"/>
  <c r="D840" i="7"/>
  <c r="D841" i="7" l="1"/>
  <c r="E840" i="7"/>
  <c r="D842" i="7" l="1"/>
  <c r="E841" i="7"/>
  <c r="E842" i="7" l="1"/>
  <c r="D843" i="7"/>
  <c r="D844" i="7" l="1"/>
  <c r="E843" i="7"/>
  <c r="D845" i="7" l="1"/>
  <c r="E844" i="7"/>
  <c r="D846" i="7" l="1"/>
  <c r="E845" i="7"/>
  <c r="E846" i="7" l="1"/>
  <c r="D847" i="7"/>
  <c r="D848" i="7" l="1"/>
  <c r="E847" i="7"/>
  <c r="E848" i="7" l="1"/>
  <c r="D849" i="7"/>
  <c r="E849" i="7" l="1"/>
  <c r="D850" i="7"/>
  <c r="E850" i="7" l="1"/>
  <c r="D851" i="7"/>
  <c r="E851" i="7" l="1"/>
  <c r="D852" i="7"/>
  <c r="D853" i="7" l="1"/>
  <c r="E852" i="7"/>
  <c r="D854" i="7" l="1"/>
  <c r="E853" i="7"/>
  <c r="E854" i="7" l="1"/>
  <c r="D855" i="7"/>
  <c r="D856" i="7" l="1"/>
  <c r="E855" i="7"/>
  <c r="D857" i="7" l="1"/>
  <c r="E856" i="7"/>
  <c r="D858" i="7" l="1"/>
  <c r="E857" i="7"/>
  <c r="E858" i="7" l="1"/>
  <c r="D859" i="7"/>
  <c r="D860" i="7" l="1"/>
  <c r="E859" i="7"/>
  <c r="E860" i="7" l="1"/>
  <c r="D861" i="7"/>
  <c r="D862" i="7" l="1"/>
  <c r="E861" i="7"/>
  <c r="E862" i="7" l="1"/>
  <c r="D863" i="7"/>
  <c r="E863" i="7" l="1"/>
  <c r="D864" i="7"/>
  <c r="D865" i="7" l="1"/>
  <c r="E864" i="7"/>
  <c r="E865" i="7" l="1"/>
  <c r="D866" i="7"/>
  <c r="E866" i="7" l="1"/>
  <c r="D867" i="7"/>
  <c r="D868" i="7" l="1"/>
  <c r="E867" i="7"/>
  <c r="E868" i="7" l="1"/>
  <c r="D869" i="7"/>
  <c r="E869" i="7" l="1"/>
  <c r="D870" i="7"/>
  <c r="E870" i="7" l="1"/>
  <c r="D871" i="7"/>
  <c r="D872" i="7" l="1"/>
  <c r="E871" i="7"/>
  <c r="D873" i="7" l="1"/>
  <c r="E872" i="7"/>
  <c r="D874" i="7" l="1"/>
  <c r="E873" i="7"/>
  <c r="E874" i="7" l="1"/>
  <c r="D875" i="7"/>
  <c r="E875" i="7" l="1"/>
  <c r="D876" i="7"/>
  <c r="D877" i="7" l="1"/>
  <c r="E876" i="7"/>
  <c r="D878" i="7" l="1"/>
  <c r="E877" i="7"/>
  <c r="E878" i="7" l="1"/>
  <c r="D879" i="7"/>
  <c r="E879" i="7" l="1"/>
  <c r="D880" i="7"/>
  <c r="D881" i="7" l="1"/>
  <c r="E880" i="7"/>
  <c r="D882" i="7" l="1"/>
  <c r="E881" i="7"/>
  <c r="E882" i="7" l="1"/>
  <c r="D883" i="7"/>
  <c r="E883" i="7" l="1"/>
  <c r="D884" i="7"/>
  <c r="E884" i="7" l="1"/>
  <c r="D885" i="7"/>
  <c r="E885" i="7" l="1"/>
  <c r="D886" i="7"/>
  <c r="E886" i="7" l="1"/>
  <c r="D887" i="7"/>
  <c r="D888" i="7" l="1"/>
  <c r="E887" i="7"/>
  <c r="D889" i="7" l="1"/>
  <c r="E888" i="7"/>
  <c r="E889" i="7" l="1"/>
  <c r="D890" i="7"/>
  <c r="E890" i="7" l="1"/>
  <c r="D891" i="7"/>
  <c r="D892" i="7" l="1"/>
  <c r="E891" i="7"/>
  <c r="E892" i="7" l="1"/>
  <c r="D893" i="7"/>
  <c r="D894" i="7" l="1"/>
  <c r="E893" i="7"/>
  <c r="E894" i="7" l="1"/>
  <c r="D895" i="7"/>
  <c r="E895" i="7" l="1"/>
  <c r="D896" i="7"/>
  <c r="E896" i="7" l="1"/>
  <c r="D897" i="7"/>
  <c r="D898" i="7" l="1"/>
  <c r="E897" i="7"/>
  <c r="E898" i="7" l="1"/>
  <c r="D899" i="7"/>
  <c r="D900" i="7" l="1"/>
  <c r="E899" i="7"/>
  <c r="E900" i="7" l="1"/>
  <c r="D901" i="7"/>
  <c r="E901" i="7" l="1"/>
  <c r="D902" i="7"/>
  <c r="E902" i="7" l="1"/>
  <c r="D903" i="7"/>
  <c r="E903" i="7" l="1"/>
  <c r="D904" i="7"/>
  <c r="E904" i="7" l="1"/>
  <c r="D905" i="7"/>
  <c r="D906" i="7" l="1"/>
  <c r="E905" i="7"/>
  <c r="E906" i="7" l="1"/>
  <c r="D907" i="7"/>
  <c r="E907" i="7" l="1"/>
  <c r="D908" i="7"/>
  <c r="E908" i="7" l="1"/>
  <c r="D909" i="7"/>
  <c r="E909" i="7" l="1"/>
  <c r="D910" i="7"/>
  <c r="E910" i="7" l="1"/>
  <c r="D911" i="7"/>
  <c r="D912" i="7" l="1"/>
  <c r="E911" i="7"/>
  <c r="E912" i="7" l="1"/>
  <c r="D913" i="7"/>
  <c r="D914" i="7" l="1"/>
  <c r="E913" i="7"/>
  <c r="E914" i="7" l="1"/>
  <c r="D915" i="7"/>
  <c r="D916" i="7" l="1"/>
  <c r="E915" i="7"/>
  <c r="E916" i="7" l="1"/>
  <c r="D917" i="7"/>
  <c r="D918" i="7" l="1"/>
  <c r="E917" i="7"/>
  <c r="E918" i="7" l="1"/>
  <c r="D919" i="7"/>
  <c r="E919" i="7" l="1"/>
  <c r="D920" i="7"/>
  <c r="E920" i="7" l="1"/>
  <c r="D921" i="7"/>
  <c r="E921" i="7" l="1"/>
  <c r="D922" i="7"/>
  <c r="E922" i="7" l="1"/>
  <c r="D923" i="7"/>
  <c r="D924" i="7" l="1"/>
  <c r="E923" i="7"/>
  <c r="E924" i="7" l="1"/>
  <c r="D925" i="7"/>
  <c r="D926" i="7" l="1"/>
  <c r="E925" i="7"/>
  <c r="E926" i="7" l="1"/>
  <c r="D927" i="7"/>
  <c r="D928" i="7" l="1"/>
  <c r="E927" i="7"/>
  <c r="E928" i="7" l="1"/>
  <c r="D929" i="7"/>
  <c r="D930" i="7" l="1"/>
  <c r="E929" i="7"/>
  <c r="E930" i="7" l="1"/>
  <c r="D931" i="7"/>
  <c r="D932" i="7" l="1"/>
  <c r="E931" i="7"/>
  <c r="E932" i="7" l="1"/>
  <c r="D933" i="7"/>
  <c r="E933" i="7" l="1"/>
  <c r="D934" i="7"/>
  <c r="E934" i="7" l="1"/>
  <c r="D935" i="7"/>
  <c r="E935" i="7" l="1"/>
  <c r="D936" i="7"/>
  <c r="E936" i="7" l="1"/>
  <c r="D937" i="7"/>
  <c r="D938" i="7" l="1"/>
  <c r="E937" i="7"/>
  <c r="E938" i="7" l="1"/>
  <c r="D939" i="7"/>
  <c r="D940" i="7" l="1"/>
  <c r="E939" i="7"/>
  <c r="E940" i="7" l="1"/>
  <c r="D941" i="7"/>
  <c r="D942" i="7" l="1"/>
  <c r="E941" i="7"/>
  <c r="E942" i="7" l="1"/>
  <c r="D943" i="7"/>
  <c r="D944" i="7" l="1"/>
  <c r="E943" i="7"/>
  <c r="E944" i="7" l="1"/>
  <c r="D945" i="7"/>
  <c r="D946" i="7" l="1"/>
  <c r="E945" i="7"/>
  <c r="E946" i="7" l="1"/>
  <c r="D947" i="7"/>
  <c r="D948" i="7" l="1"/>
  <c r="E947" i="7"/>
  <c r="E948" i="7" l="1"/>
  <c r="D949" i="7"/>
  <c r="D950" i="7" l="1"/>
  <c r="E949" i="7"/>
  <c r="E950" i="7" l="1"/>
  <c r="D951" i="7"/>
  <c r="E951" i="7" l="1"/>
  <c r="D952" i="7"/>
  <c r="E952" i="7" l="1"/>
  <c r="D953" i="7"/>
  <c r="D954" i="7" l="1"/>
  <c r="E953" i="7"/>
  <c r="E954" i="7" l="1"/>
  <c r="D955" i="7"/>
  <c r="D956" i="7" l="1"/>
  <c r="E955" i="7"/>
  <c r="E956" i="7" l="1"/>
  <c r="D957" i="7"/>
  <c r="E957" i="7" l="1"/>
  <c r="D958" i="7"/>
  <c r="E958" i="7" l="1"/>
  <c r="D959" i="7"/>
  <c r="D960" i="7" l="1"/>
  <c r="E959" i="7"/>
  <c r="E960" i="7" l="1"/>
  <c r="D961" i="7"/>
  <c r="D962" i="7" l="1"/>
  <c r="E961" i="7"/>
  <c r="E962" i="7" l="1"/>
  <c r="D963" i="7"/>
  <c r="E963" i="7" l="1"/>
  <c r="D964" i="7"/>
  <c r="E964" i="7" l="1"/>
  <c r="D965" i="7"/>
  <c r="D966" i="7" l="1"/>
  <c r="E965" i="7"/>
  <c r="E966" i="7" l="1"/>
  <c r="D967" i="7"/>
  <c r="E967" i="7" l="1"/>
  <c r="D968" i="7"/>
  <c r="E968" i="7" l="1"/>
  <c r="D969" i="7"/>
  <c r="E969" i="7" l="1"/>
  <c r="D970" i="7"/>
  <c r="E970" i="7" l="1"/>
  <c r="D971" i="7"/>
  <c r="D972" i="7" l="1"/>
  <c r="E971" i="7"/>
  <c r="E972" i="7" l="1"/>
  <c r="D973" i="7"/>
  <c r="D974" i="7" l="1"/>
  <c r="E973" i="7"/>
  <c r="E974" i="7" l="1"/>
  <c r="D975" i="7"/>
  <c r="E975" i="7" l="1"/>
  <c r="D976" i="7"/>
  <c r="E976" i="7" l="1"/>
  <c r="D977" i="7"/>
  <c r="D978" i="7" l="1"/>
  <c r="E977" i="7"/>
  <c r="E978" i="7" l="1"/>
  <c r="D979" i="7"/>
  <c r="D980" i="7" l="1"/>
  <c r="E979" i="7"/>
  <c r="E980" i="7" l="1"/>
  <c r="D981" i="7"/>
  <c r="E981" i="7" l="1"/>
  <c r="D982" i="7"/>
  <c r="E982" i="7" l="1"/>
  <c r="D983" i="7"/>
  <c r="E983" i="7" l="1"/>
  <c r="D984" i="7"/>
  <c r="E984" i="7" l="1"/>
  <c r="D985" i="7"/>
  <c r="D986" i="7" l="1"/>
  <c r="E985" i="7"/>
  <c r="E986" i="7" l="1"/>
  <c r="D987" i="7"/>
  <c r="E987" i="7" l="1"/>
  <c r="D988" i="7"/>
  <c r="E988" i="7" l="1"/>
  <c r="D989" i="7"/>
  <c r="D990" i="7" l="1"/>
  <c r="E989" i="7"/>
  <c r="E990" i="7" l="1"/>
  <c r="D991" i="7"/>
  <c r="D992" i="7" l="1"/>
  <c r="E991" i="7"/>
  <c r="E992" i="7" l="1"/>
  <c r="D993" i="7"/>
  <c r="E993" i="7" l="1"/>
  <c r="D994" i="7"/>
  <c r="E994" i="7" l="1"/>
  <c r="D995" i="7"/>
  <c r="E995" i="7" l="1"/>
  <c r="D996" i="7"/>
  <c r="E996" i="7" l="1"/>
  <c r="D997" i="7"/>
  <c r="E997" i="7" l="1"/>
  <c r="D998" i="7"/>
  <c r="E998" i="7" l="1"/>
  <c r="D999" i="7"/>
  <c r="D1000" i="7" l="1"/>
  <c r="E999" i="7"/>
  <c r="E1000" i="7" l="1"/>
  <c r="D1001" i="7"/>
  <c r="E1001" i="7" l="1"/>
  <c r="D1002" i="7"/>
  <c r="E1002" i="7" l="1"/>
  <c r="D1003" i="7"/>
  <c r="D1004" i="7" l="1"/>
  <c r="E1003" i="7"/>
  <c r="E1004" i="7" l="1"/>
  <c r="D1005" i="7"/>
  <c r="E1005" i="7" l="1"/>
  <c r="D1006" i="7"/>
  <c r="E1006" i="7" l="1"/>
  <c r="D1007" i="7"/>
  <c r="E1007" i="7" l="1"/>
  <c r="D1008" i="7"/>
  <c r="E1008" i="7" l="1"/>
  <c r="D1009" i="7"/>
  <c r="E1009" i="7" l="1"/>
  <c r="D1010" i="7"/>
  <c r="E1010" i="7" l="1"/>
  <c r="D1011" i="7"/>
  <c r="D1012" i="7" l="1"/>
  <c r="E1011" i="7"/>
  <c r="E1012" i="7" l="1"/>
  <c r="D1013" i="7"/>
  <c r="E1013" i="7" l="1"/>
  <c r="D1014" i="7"/>
  <c r="E1014" i="7" l="1"/>
  <c r="D1015" i="7"/>
  <c r="E1015" i="7" l="1"/>
  <c r="D1016" i="7"/>
  <c r="E1016" i="7" l="1"/>
  <c r="D1017" i="7"/>
  <c r="E1017" i="7" l="1"/>
  <c r="D1018" i="7"/>
  <c r="E1018" i="7" l="1"/>
  <c r="D1019" i="7"/>
  <c r="D1020" i="7" l="1"/>
  <c r="E1019" i="7"/>
  <c r="E1020" i="7" l="1"/>
  <c r="D1021" i="7"/>
  <c r="E1021" i="7" l="1"/>
  <c r="D1022" i="7"/>
  <c r="E1022" i="7" l="1"/>
  <c r="D1023" i="7"/>
  <c r="D1024" i="7" l="1"/>
  <c r="E1023" i="7"/>
  <c r="E1024" i="7" l="1"/>
  <c r="D1025" i="7"/>
  <c r="E1025" i="7" l="1"/>
  <c r="D1026" i="7"/>
  <c r="E1026" i="7" l="1"/>
  <c r="D1027" i="7"/>
  <c r="E1027" i="7" l="1"/>
  <c r="D1028" i="7"/>
  <c r="E1028" i="7" l="1"/>
  <c r="D1029" i="7"/>
  <c r="E1029" i="7" l="1"/>
  <c r="D1030" i="7"/>
  <c r="E1030" i="7" l="1"/>
  <c r="D1031" i="7"/>
  <c r="D1032" i="7" l="1"/>
  <c r="E1031" i="7"/>
  <c r="E1032" i="7" l="1"/>
  <c r="D1033" i="7"/>
  <c r="E1033" i="7" l="1"/>
  <c r="D1034" i="7"/>
  <c r="E1034" i="7" l="1"/>
  <c r="D1035" i="7"/>
  <c r="E1035" i="7" l="1"/>
  <c r="D1036" i="7"/>
  <c r="E1036" i="7" l="1"/>
  <c r="D1037" i="7"/>
  <c r="E1037" i="7" l="1"/>
  <c r="D1038" i="7"/>
  <c r="E1038" i="7" l="1"/>
  <c r="D1039" i="7"/>
  <c r="E1039" i="7" l="1"/>
  <c r="D1040" i="7"/>
  <c r="E1040" i="7" l="1"/>
  <c r="D1041" i="7"/>
  <c r="E1041" i="7" l="1"/>
  <c r="D1042" i="7"/>
  <c r="E1042" i="7" l="1"/>
  <c r="D1043" i="7"/>
  <c r="D1044" i="7" l="1"/>
  <c r="E1043" i="7"/>
  <c r="E1044" i="7" l="1"/>
  <c r="D1045" i="7"/>
  <c r="E1045" i="7" l="1"/>
  <c r="D1046" i="7"/>
  <c r="E1046" i="7" l="1"/>
  <c r="D1047" i="7"/>
  <c r="E1047" i="7" l="1"/>
  <c r="D1048" i="7"/>
  <c r="E1048" i="7" l="1"/>
  <c r="D1049" i="7"/>
  <c r="E1049" i="7" l="1"/>
  <c r="D1050" i="7"/>
  <c r="E1050" i="7" l="1"/>
  <c r="D1051" i="7"/>
  <c r="D1052" i="7" l="1"/>
  <c r="E1051" i="7"/>
  <c r="E1052" i="7" l="1"/>
  <c r="D1053" i="7"/>
  <c r="E1053" i="7" l="1"/>
  <c r="D1054" i="7"/>
  <c r="E1054" i="7" l="1"/>
  <c r="D1055" i="7"/>
  <c r="E1055" i="7" l="1"/>
  <c r="D1056" i="7"/>
  <c r="E1056" i="7" l="1"/>
  <c r="D1057" i="7"/>
  <c r="E1057" i="7" l="1"/>
  <c r="D1058" i="7"/>
  <c r="E1058" i="7" l="1"/>
  <c r="D1059" i="7"/>
  <c r="D1060" i="7" l="1"/>
  <c r="E1059" i="7"/>
  <c r="E1060" i="7" l="1"/>
  <c r="D1061" i="7"/>
  <c r="E1061" i="7" l="1"/>
  <c r="D1062" i="7"/>
  <c r="E1062" i="7" l="1"/>
  <c r="D1063" i="7"/>
  <c r="D1064" i="7" l="1"/>
  <c r="E1063" i="7"/>
  <c r="E1064" i="7" l="1"/>
  <c r="D1065" i="7"/>
  <c r="E1065" i="7" l="1"/>
  <c r="D1066" i="7"/>
  <c r="E1066" i="7" l="1"/>
  <c r="D1067" i="7"/>
  <c r="E1067" i="7" l="1"/>
  <c r="D1068" i="7"/>
  <c r="E1068" i="7" l="1"/>
  <c r="D1069" i="7"/>
  <c r="E1069" i="7" l="1"/>
  <c r="D1070" i="7"/>
  <c r="E1070" i="7" l="1"/>
  <c r="D1071" i="7"/>
  <c r="E1071" i="7" l="1"/>
  <c r="D1072" i="7"/>
  <c r="E1072" i="7" l="1"/>
  <c r="D1073" i="7"/>
  <c r="E1073" i="7" l="1"/>
  <c r="D1074" i="7"/>
  <c r="E1074" i="7" l="1"/>
  <c r="D1075" i="7"/>
  <c r="D1076" i="7" l="1"/>
  <c r="E1075" i="7"/>
  <c r="E1076" i="7" l="1"/>
  <c r="D1077" i="7"/>
  <c r="E1077" i="7" l="1"/>
  <c r="D1078" i="7"/>
  <c r="E1078" i="7" l="1"/>
  <c r="D1079" i="7"/>
  <c r="D1080" i="7" l="1"/>
  <c r="E1079" i="7"/>
  <c r="E1080" i="7" l="1"/>
  <c r="D1081" i="7"/>
  <c r="E1081" i="7" l="1"/>
  <c r="D1082" i="7"/>
  <c r="E1082" i="7" l="1"/>
  <c r="D1083" i="7"/>
  <c r="D1084" i="7" l="1"/>
  <c r="E1083" i="7"/>
  <c r="E1084" i="7" l="1"/>
  <c r="D1085" i="7"/>
  <c r="E1085" i="7" l="1"/>
  <c r="D1086" i="7"/>
  <c r="E1086" i="7" l="1"/>
  <c r="D1087" i="7"/>
  <c r="E1087" i="7" l="1"/>
  <c r="D1088" i="7"/>
  <c r="E1088" i="7" l="1"/>
  <c r="D1089" i="7"/>
  <c r="E1089" i="7" l="1"/>
  <c r="D1090" i="7"/>
  <c r="E1090" i="7" l="1"/>
  <c r="D1091" i="7"/>
  <c r="E1091" i="7" l="1"/>
  <c r="D1092" i="7"/>
  <c r="E1092" i="7" l="1"/>
  <c r="D1093" i="7"/>
  <c r="E1093" i="7" l="1"/>
  <c r="D1094" i="7"/>
  <c r="E1094" i="7" l="1"/>
  <c r="D1095" i="7"/>
  <c r="D1096" i="7" l="1"/>
  <c r="E1095" i="7"/>
  <c r="E1096" i="7" l="1"/>
  <c r="D1097" i="7"/>
  <c r="E1097" i="7" l="1"/>
  <c r="D1098" i="7"/>
  <c r="E1098" i="7" l="1"/>
  <c r="D1099" i="7"/>
  <c r="D1100" i="7" l="1"/>
  <c r="E1099" i="7"/>
  <c r="E1100" i="7" l="1"/>
  <c r="D1101" i="7"/>
  <c r="E1101" i="7" l="1"/>
  <c r="D1102" i="7"/>
  <c r="E1102" i="7" l="1"/>
  <c r="D1103" i="7"/>
  <c r="E1103" i="7" l="1"/>
  <c r="D1104" i="7"/>
  <c r="E1104" i="7" l="1"/>
  <c r="D1105" i="7"/>
  <c r="E1105" i="7" l="1"/>
  <c r="D1106" i="7"/>
  <c r="E1106" i="7" l="1"/>
  <c r="D1107" i="7"/>
  <c r="D1108" i="7" l="1"/>
  <c r="E1107" i="7"/>
  <c r="E1108" i="7" l="1"/>
  <c r="D1109" i="7"/>
  <c r="E1109" i="7" l="1"/>
  <c r="D1110" i="7"/>
  <c r="E1110" i="7" l="1"/>
  <c r="D1111" i="7"/>
  <c r="D1112" i="7" l="1"/>
  <c r="E1111" i="7"/>
  <c r="E1112" i="7" l="1"/>
  <c r="D1113" i="7"/>
  <c r="E1113" i="7" l="1"/>
  <c r="D1114" i="7"/>
  <c r="E1114" i="7" l="1"/>
  <c r="D1115" i="7"/>
  <c r="D1116" i="7" l="1"/>
  <c r="E1115" i="7"/>
  <c r="E1116" i="7" l="1"/>
  <c r="D1117" i="7"/>
  <c r="E1117" i="7" l="1"/>
  <c r="D1118" i="7"/>
  <c r="E1118" i="7" l="1"/>
  <c r="D1119" i="7"/>
  <c r="D1120" i="7" l="1"/>
  <c r="E1119" i="7"/>
  <c r="E1120" i="7" l="1"/>
  <c r="D1121" i="7"/>
  <c r="E1121" i="7" l="1"/>
  <c r="D1122" i="7"/>
  <c r="E1122" i="7" l="1"/>
  <c r="D1123" i="7"/>
  <c r="D1124" i="7" l="1"/>
  <c r="E1123" i="7"/>
  <c r="E1124" i="7" l="1"/>
  <c r="D1125" i="7"/>
  <c r="E1125" i="7" l="1"/>
  <c r="D1126" i="7"/>
  <c r="E1126" i="7" l="1"/>
  <c r="D1127" i="7"/>
  <c r="D1128" i="7" l="1"/>
  <c r="E1127" i="7"/>
  <c r="E1128" i="7" l="1"/>
  <c r="D1129" i="7"/>
  <c r="E1129" i="7" l="1"/>
  <c r="D1130" i="7"/>
  <c r="D1131" i="7" l="1"/>
  <c r="E1130" i="7"/>
  <c r="D1132" i="7" l="1"/>
  <c r="E1131" i="7"/>
  <c r="D1133" i="7" l="1"/>
  <c r="E1133" i="7" s="1"/>
  <c r="E1132" i="7"/>
</calcChain>
</file>

<file path=xl/sharedStrings.xml><?xml version="1.0" encoding="utf-8"?>
<sst xmlns="http://schemas.openxmlformats.org/spreadsheetml/2006/main" count="474" uniqueCount="207">
  <si>
    <t>Generation Parameters</t>
  </si>
  <si>
    <t>Parameter</t>
  </si>
  <si>
    <t>DG1</t>
  </si>
  <si>
    <t>DG2</t>
  </si>
  <si>
    <t>DG3</t>
  </si>
  <si>
    <t>Node position</t>
  </si>
  <si>
    <t>Power Factor</t>
  </si>
  <si>
    <t>N/A</t>
  </si>
  <si>
    <t>FRR</t>
  </si>
  <si>
    <t>Pmax_g(kW)</t>
  </si>
  <si>
    <t>Pmin_g(kW)</t>
  </si>
  <si>
    <t>Qmax_g(kVar)</t>
  </si>
  <si>
    <t>Qmin_g(kVar)</t>
  </si>
  <si>
    <t>PRAMP_g(kW/min)</t>
  </si>
  <si>
    <t>Status</t>
  </si>
  <si>
    <t>1/0</t>
  </si>
  <si>
    <t>ESS parameters</t>
  </si>
  <si>
    <t>ESS</t>
  </si>
  <si>
    <t>ESS_R_e (kWh)</t>
  </si>
  <si>
    <t>p_ini_e</t>
  </si>
  <si>
    <t>p_min_e</t>
  </si>
  <si>
    <t>p_max_e</t>
  </si>
  <si>
    <t>eta_c_e</t>
  </si>
  <si>
    <t>eta_D_e</t>
  </si>
  <si>
    <t>0/5</t>
  </si>
  <si>
    <t>PC_min_e/PC_max_e (MW)</t>
  </si>
  <si>
    <t>QC_min_e/QC_max_e (Mvar)</t>
  </si>
  <si>
    <t>0/2</t>
  </si>
  <si>
    <t>PD_min_e/PD_max_e (MW)</t>
  </si>
  <si>
    <t>QD_min_e/QD_max_e (Mvar)</t>
  </si>
  <si>
    <t>PR_C_e/PR_D_e (kW)</t>
  </si>
  <si>
    <t>QR_C_e / QR_D_e (kVar)</t>
  </si>
  <si>
    <t>Line Parameters</t>
  </si>
  <si>
    <t>Line Number</t>
  </si>
  <si>
    <t>From node</t>
  </si>
  <si>
    <t>To node</t>
  </si>
  <si>
    <t>Length (ft)</t>
  </si>
  <si>
    <t>Capacity</t>
  </si>
  <si>
    <t>Load Parameters</t>
  </si>
  <si>
    <t>Load Name</t>
  </si>
  <si>
    <t>L632</t>
  </si>
  <si>
    <t>L645</t>
  </si>
  <si>
    <t>L646</t>
  </si>
  <si>
    <t>L671</t>
  </si>
  <si>
    <t>L692</t>
  </si>
  <si>
    <t>L675</t>
  </si>
  <si>
    <t>L611</t>
  </si>
  <si>
    <t>L652</t>
  </si>
  <si>
    <t>P (kW)</t>
  </si>
  <si>
    <t>Q (kVar)</t>
  </si>
  <si>
    <t>Weight</t>
  </si>
  <si>
    <t>SU_l/SD_l</t>
  </si>
  <si>
    <t>alpha_l</t>
  </si>
  <si>
    <t>D_l (min)</t>
  </si>
  <si>
    <t>2.0/1.2</t>
  </si>
  <si>
    <t>1.8/1.1</t>
  </si>
  <si>
    <t>2.4/1.1</t>
  </si>
  <si>
    <t>2.5/1.1</t>
  </si>
  <si>
    <t>2.3/1.0</t>
  </si>
  <si>
    <t>2.7/1.0</t>
  </si>
  <si>
    <t>3.4/1.3</t>
  </si>
  <si>
    <t>2.1/1.3</t>
  </si>
  <si>
    <t>3.0/1.1</t>
  </si>
  <si>
    <t>Sets</t>
  </si>
  <si>
    <t>M</t>
  </si>
  <si>
    <t>N</t>
  </si>
  <si>
    <t>B</t>
  </si>
  <si>
    <t>L</t>
  </si>
  <si>
    <t>G</t>
  </si>
  <si>
    <t>IM2</t>
  </si>
  <si>
    <t>IM3</t>
  </si>
  <si>
    <t>OM1</t>
  </si>
  <si>
    <t>OM2</t>
  </si>
  <si>
    <t>OM3</t>
  </si>
  <si>
    <t>B1</t>
  </si>
  <si>
    <t>B2</t>
  </si>
  <si>
    <t>B3</t>
  </si>
  <si>
    <t>IM1</t>
  </si>
  <si>
    <t>t</t>
  </si>
  <si>
    <t xml:space="preserve">B1 </t>
  </si>
  <si>
    <t>DML_n</t>
  </si>
  <si>
    <t>DBL_b</t>
  </si>
  <si>
    <t>SUB_taub</t>
  </si>
  <si>
    <t>PN_min</t>
  </si>
  <si>
    <t>PN_max</t>
  </si>
  <si>
    <t>DIM_tm</t>
  </si>
  <si>
    <t>RUI_mg</t>
  </si>
  <si>
    <t>RDI_mg</t>
  </si>
  <si>
    <t>RUO_ng</t>
  </si>
  <si>
    <t>RDO_ng</t>
  </si>
  <si>
    <t>Eimin_m</t>
  </si>
  <si>
    <t>EOmin</t>
  </si>
  <si>
    <t>EOmax</t>
  </si>
  <si>
    <t>PISDmax_m</t>
  </si>
  <si>
    <t>POSD_max</t>
  </si>
  <si>
    <t>POSC_max</t>
  </si>
  <si>
    <t>PISCmax_m</t>
  </si>
  <si>
    <t>Pimin_mg</t>
  </si>
  <si>
    <t>Pimax_mg</t>
  </si>
  <si>
    <t>Pomax_ng</t>
  </si>
  <si>
    <t>Pomin_ng</t>
  </si>
  <si>
    <t>Storage</t>
  </si>
  <si>
    <t>Load</t>
  </si>
  <si>
    <t>Generation</t>
  </si>
  <si>
    <t>sigmaIS_m</t>
  </si>
  <si>
    <t>sigmaOS_n</t>
  </si>
  <si>
    <t>fmin_l</t>
  </si>
  <si>
    <t>fmax_l</t>
  </si>
  <si>
    <t xml:space="preserve">X_l </t>
  </si>
  <si>
    <t>Rectance matrix</t>
  </si>
  <si>
    <t>Distribution Lines</t>
  </si>
  <si>
    <t>Main Grid Generation</t>
  </si>
  <si>
    <t>A Matrix_line bus adjucency</t>
  </si>
  <si>
    <t>per 15 minutes</t>
  </si>
  <si>
    <t>(based on DG2 RU RD)</t>
  </si>
  <si>
    <t>(took 200 MW from the paper and splitted it in 3) IM will have higher storage then OM</t>
  </si>
  <si>
    <t>(Distributed 2000 KW installed capacity on 3 microgrids)</t>
  </si>
  <si>
    <t>(MWh)</t>
  </si>
  <si>
    <t>m</t>
  </si>
  <si>
    <t>Z_0</t>
  </si>
  <si>
    <t>U_i</t>
  </si>
  <si>
    <t>a</t>
  </si>
  <si>
    <t>c</t>
  </si>
  <si>
    <t>h</t>
  </si>
  <si>
    <t>h+1</t>
  </si>
  <si>
    <t>J</t>
  </si>
  <si>
    <t>rho^hat</t>
  </si>
  <si>
    <t>A</t>
  </si>
  <si>
    <t xml:space="preserve">Randomly generated </t>
  </si>
  <si>
    <t>Lower</t>
  </si>
  <si>
    <t>Upper</t>
  </si>
  <si>
    <t>Node number</t>
  </si>
  <si>
    <t>Node Number</t>
  </si>
  <si>
    <t>L633</t>
  </si>
  <si>
    <t>SDB_taub</t>
  </si>
  <si>
    <t>alpha_taub</t>
  </si>
  <si>
    <t>k</t>
  </si>
  <si>
    <t>C(l,k)</t>
  </si>
  <si>
    <t>Random Numbers</t>
  </si>
  <si>
    <t>Random B1</t>
  </si>
  <si>
    <t>Random B2</t>
  </si>
  <si>
    <t>Random B3</t>
  </si>
  <si>
    <t>Q_B2</t>
  </si>
  <si>
    <t>Q_B3</t>
  </si>
  <si>
    <t>Q_B1</t>
  </si>
  <si>
    <t>C(b,k)</t>
  </si>
  <si>
    <t>D_n(k)</t>
  </si>
  <si>
    <t>U(b,k)</t>
  </si>
  <si>
    <t>QO_OM1</t>
  </si>
  <si>
    <t>QO_OM2</t>
  </si>
  <si>
    <t>QO_OM3</t>
  </si>
  <si>
    <t>C(lk)</t>
  </si>
  <si>
    <t>u(C(_nk)</t>
  </si>
  <si>
    <t>D_b(k)</t>
  </si>
  <si>
    <t>delta_D_n(k)</t>
  </si>
  <si>
    <t>T</t>
  </si>
  <si>
    <t>X</t>
  </si>
  <si>
    <t>Eimax_m</t>
  </si>
  <si>
    <t>(kWh)</t>
  </si>
  <si>
    <t>OM</t>
  </si>
  <si>
    <t>SUB</t>
  </si>
  <si>
    <t>SUOM</t>
  </si>
  <si>
    <t>RN</t>
  </si>
  <si>
    <t>LB1</t>
  </si>
  <si>
    <t>UB1</t>
  </si>
  <si>
    <t>LB2</t>
  </si>
  <si>
    <t>UB2</t>
  </si>
  <si>
    <t>LB3</t>
  </si>
  <si>
    <t>UB3</t>
  </si>
  <si>
    <t>SUO</t>
  </si>
  <si>
    <t>SDO</t>
  </si>
  <si>
    <t>alphaO</t>
  </si>
  <si>
    <t>Distribution lines</t>
  </si>
  <si>
    <t>Reactance (X_l)</t>
  </si>
  <si>
    <t>Maximum line Flow</t>
  </si>
  <si>
    <t>From</t>
  </si>
  <si>
    <t>To</t>
  </si>
  <si>
    <t xml:space="preserve">OM2 </t>
  </si>
  <si>
    <t>Storage Capacity (kW)</t>
  </si>
  <si>
    <t>Power Generation (kW)</t>
  </si>
  <si>
    <t>Ramping Up (kW)</t>
  </si>
  <si>
    <t>Ramping Down (kW)</t>
  </si>
  <si>
    <t>Charge / Discharge</t>
  </si>
  <si>
    <t>Efficiency</t>
  </si>
  <si>
    <t>Generation / Storage</t>
  </si>
  <si>
    <t xml:space="preserve">Diversified Load </t>
  </si>
  <si>
    <t>Diversified Load Factor</t>
  </si>
  <si>
    <t>Undiversified load factor</t>
  </si>
  <si>
    <t>-</t>
  </si>
  <si>
    <t>CLPU decay rate</t>
  </si>
  <si>
    <t>K</t>
  </si>
  <si>
    <t>LB</t>
  </si>
  <si>
    <t>UB</t>
  </si>
  <si>
    <t>Pimax</t>
  </si>
  <si>
    <t>RUI</t>
  </si>
  <si>
    <t>RDI</t>
  </si>
  <si>
    <t>Pimin_tmg</t>
  </si>
  <si>
    <t>Pimax_tmg</t>
  </si>
  <si>
    <t>RUI_tmg</t>
  </si>
  <si>
    <t>RDI_tmg</t>
  </si>
  <si>
    <t>Pomin_tng</t>
  </si>
  <si>
    <t>Pomax_tng</t>
  </si>
  <si>
    <t>RUO_tng</t>
  </si>
  <si>
    <t>RDO_tng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</si>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</sst>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E+00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4" fillId="0" borderId="0" xfId="1" applyAlignment="1">
      <alignment horizontal="left" vertical="top"/>
    </xf>
    <xf numFmtId="0" fontId="4" fillId="0" borderId="0" xfId="1"/>
    <xf numFmtId="0" fontId="4" fillId="4" borderId="0" xfId="1" applyFill="1" applyAlignment="1">
      <alignment horizontal="left" vertical="top"/>
    </xf>
    <xf numFmtId="0" fontId="4" fillId="5" borderId="0" xfId="1" applyFill="1" applyAlignment="1">
      <alignment horizontal="left" vertical="top"/>
    </xf>
    <xf numFmtId="0" fontId="4" fillId="0" borderId="0" xfId="1" applyFill="1" applyAlignment="1">
      <alignment horizontal="left" vertical="top"/>
    </xf>
    <xf numFmtId="0" fontId="5" fillId="6" borderId="0" xfId="1" applyFont="1" applyFill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7" borderId="0" xfId="0" applyFill="1"/>
    <xf numFmtId="0" fontId="0" fillId="9" borderId="0" xfId="0" applyFill="1"/>
    <xf numFmtId="0" fontId="4" fillId="10" borderId="0" xfId="1" applyFill="1" applyAlignment="1">
      <alignment horizontal="left" vertical="top"/>
    </xf>
    <xf numFmtId="0" fontId="4" fillId="11" borderId="0" xfId="1" applyFill="1" applyAlignment="1">
      <alignment horizontal="left" vertical="top"/>
    </xf>
    <xf numFmtId="0" fontId="4" fillId="6" borderId="0" xfId="1" applyFill="1" applyAlignment="1">
      <alignment horizontal="left" vertical="top"/>
    </xf>
    <xf numFmtId="0" fontId="4" fillId="12" borderId="0" xfId="1" applyFill="1" applyAlignment="1">
      <alignment horizontal="left" vertical="top"/>
    </xf>
    <xf numFmtId="0" fontId="0" fillId="0" borderId="0" xfId="0" applyFill="1"/>
    <xf numFmtId="0" fontId="4" fillId="13" borderId="0" xfId="1" applyFill="1" applyAlignment="1">
      <alignment horizontal="left" vertical="top"/>
    </xf>
    <xf numFmtId="0" fontId="5" fillId="12" borderId="0" xfId="1" applyFont="1" applyFill="1" applyAlignment="1">
      <alignment horizontal="left" vertical="top"/>
    </xf>
    <xf numFmtId="0" fontId="4" fillId="9" borderId="0" xfId="1" applyFill="1" applyAlignment="1">
      <alignment horizontal="left" vertical="top"/>
    </xf>
    <xf numFmtId="164" fontId="4" fillId="0" borderId="0" xfId="1" applyNumberFormat="1" applyAlignment="1">
      <alignment horizontal="left" vertical="top"/>
    </xf>
    <xf numFmtId="0" fontId="4" fillId="14" borderId="0" xfId="1" applyFill="1" applyAlignment="1">
      <alignment horizontal="left" vertical="top"/>
    </xf>
    <xf numFmtId="0" fontId="4" fillId="8" borderId="0" xfId="1" applyFill="1" applyAlignment="1">
      <alignment horizontal="left" vertical="top"/>
    </xf>
    <xf numFmtId="0" fontId="1" fillId="0" borderId="0" xfId="0" applyNumberFormat="1" applyFont="1"/>
    <xf numFmtId="0" fontId="4" fillId="15" borderId="0" xfId="1" applyFill="1" applyAlignment="1">
      <alignment horizontal="left" vertical="top"/>
    </xf>
    <xf numFmtId="0" fontId="1" fillId="0" borderId="0" xfId="0" applyFont="1" applyFill="1"/>
    <xf numFmtId="2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2" fontId="0" fillId="0" borderId="0" xfId="2" applyNumberFormat="1" applyFont="1"/>
    <xf numFmtId="0" fontId="4" fillId="16" borderId="0" xfId="1" applyFill="1" applyAlignment="1">
      <alignment horizontal="left" vertical="top"/>
    </xf>
    <xf numFmtId="166" fontId="0" fillId="0" borderId="0" xfId="0" applyNumberFormat="1"/>
    <xf numFmtId="167" fontId="0" fillId="0" borderId="0" xfId="2" applyNumberFormat="1" applyFont="1"/>
    <xf numFmtId="3" fontId="0" fillId="0" borderId="0" xfId="0" applyNumberFormat="1"/>
    <xf numFmtId="0" fontId="0" fillId="17" borderId="0" xfId="0" applyFill="1"/>
    <xf numFmtId="0" fontId="4" fillId="18" borderId="0" xfId="1" applyFill="1" applyAlignment="1">
      <alignment horizontal="left" vertical="top"/>
    </xf>
    <xf numFmtId="0" fontId="4" fillId="19" borderId="0" xfId="1" applyFill="1" applyAlignment="1">
      <alignment horizontal="left" vertical="top"/>
    </xf>
    <xf numFmtId="165" fontId="2" fillId="0" borderId="0" xfId="0" applyNumberFormat="1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Normal 2" xfId="1" xr:uid="{DF61DF2C-8CF1-324C-A4EB-CE77A5457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0BF5-23DA-EC46-9A16-D89D33EFB727}">
  <dimension ref="A1:C4"/>
  <sheetViews>
    <sheetView workbookViewId="0">
      <selection activeCell="H17" sqref="H17"/>
    </sheetView>
  </sheetViews>
  <sheetFormatPr baseColWidth="10" defaultRowHeight="16" x14ac:dyDescent="0.2"/>
  <cols>
    <col min="3" max="3" width="15" customWidth="1"/>
  </cols>
  <sheetData>
    <row r="1" spans="1:3" x14ac:dyDescent="0.2">
      <c r="A1" t="s">
        <v>66</v>
      </c>
      <c r="B1" t="s">
        <v>83</v>
      </c>
      <c r="C1" t="s">
        <v>84</v>
      </c>
    </row>
    <row r="2" spans="1:3" x14ac:dyDescent="0.2">
      <c r="A2">
        <v>1</v>
      </c>
      <c r="B2">
        <v>0</v>
      </c>
      <c r="C2" s="42">
        <v>1000000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1D07-F1D1-C343-8981-1DADDF26C191}">
  <dimension ref="A1:H4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B1" t="s">
        <v>65</v>
      </c>
      <c r="C1" t="s">
        <v>68</v>
      </c>
      <c r="D1" t="s">
        <v>91</v>
      </c>
      <c r="E1" t="s">
        <v>92</v>
      </c>
      <c r="F1" t="s">
        <v>94</v>
      </c>
      <c r="G1" t="s">
        <v>95</v>
      </c>
      <c r="H1" t="s">
        <v>105</v>
      </c>
    </row>
    <row r="2" spans="1:8" x14ac:dyDescent="0.2">
      <c r="A2" t="s">
        <v>71</v>
      </c>
      <c r="B2">
        <v>1</v>
      </c>
      <c r="C2">
        <v>1</v>
      </c>
      <c r="D2">
        <v>0</v>
      </c>
      <c r="E2">
        <v>2800</v>
      </c>
      <c r="F2" s="19">
        <v>700</v>
      </c>
      <c r="G2" s="19">
        <v>700</v>
      </c>
      <c r="H2">
        <v>0.9</v>
      </c>
    </row>
    <row r="3" spans="1:8" x14ac:dyDescent="0.2">
      <c r="A3" t="s">
        <v>72</v>
      </c>
      <c r="B3">
        <v>2</v>
      </c>
      <c r="C3">
        <v>1</v>
      </c>
      <c r="D3">
        <v>0</v>
      </c>
      <c r="E3">
        <v>2400</v>
      </c>
      <c r="F3" s="19">
        <v>600</v>
      </c>
      <c r="G3" s="19">
        <v>600</v>
      </c>
      <c r="H3">
        <v>0.9</v>
      </c>
    </row>
    <row r="4" spans="1:8" x14ac:dyDescent="0.2">
      <c r="A4" t="s">
        <v>73</v>
      </c>
      <c r="B4">
        <v>3</v>
      </c>
      <c r="C4">
        <v>1</v>
      </c>
      <c r="D4">
        <v>0</v>
      </c>
      <c r="E4">
        <v>2000</v>
      </c>
      <c r="F4" s="19">
        <v>500</v>
      </c>
      <c r="G4" s="19">
        <v>500</v>
      </c>
      <c r="H4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C5C-F8A5-7948-887B-81F0C0DD06D8}">
  <dimension ref="A1:D17"/>
  <sheetViews>
    <sheetView workbookViewId="0">
      <selection activeCell="J24" sqref="J24"/>
    </sheetView>
  </sheetViews>
  <sheetFormatPr baseColWidth="10" defaultRowHeight="16" x14ac:dyDescent="0.2"/>
  <sheetData>
    <row r="1" spans="1:4" x14ac:dyDescent="0.2">
      <c r="A1" t="s">
        <v>155</v>
      </c>
      <c r="B1" s="3">
        <v>1</v>
      </c>
      <c r="C1" s="3">
        <v>2</v>
      </c>
      <c r="D1" s="3">
        <v>3</v>
      </c>
    </row>
    <row r="2" spans="1:4" x14ac:dyDescent="0.2">
      <c r="A2">
        <v>1</v>
      </c>
      <c r="B2" s="19">
        <v>395.41015625</v>
      </c>
      <c r="C2" s="19">
        <v>195.41015625</v>
      </c>
      <c r="D2" s="19">
        <v>196.5576171875</v>
      </c>
    </row>
    <row r="3" spans="1:4" x14ac:dyDescent="0.2">
      <c r="A3">
        <v>2</v>
      </c>
      <c r="B3" s="19">
        <v>381.1578369140625</v>
      </c>
      <c r="C3" s="19">
        <v>181.1578369140625</v>
      </c>
      <c r="D3" s="19">
        <v>185.86837768554688</v>
      </c>
    </row>
    <row r="4" spans="1:4" x14ac:dyDescent="0.2">
      <c r="A4">
        <v>3</v>
      </c>
      <c r="B4" s="19">
        <v>380.819091796875</v>
      </c>
      <c r="C4" s="19">
        <v>180.819091796875</v>
      </c>
      <c r="D4" s="19">
        <v>185.61431884765625</v>
      </c>
    </row>
    <row r="5" spans="1:4" x14ac:dyDescent="0.2">
      <c r="A5">
        <v>4</v>
      </c>
      <c r="B5" s="19">
        <v>381.2786865234375</v>
      </c>
      <c r="C5" s="19">
        <v>181.2786865234375</v>
      </c>
      <c r="D5" s="19">
        <v>185.95901489257812</v>
      </c>
    </row>
    <row r="6" spans="1:4" x14ac:dyDescent="0.2">
      <c r="A6">
        <v>5</v>
      </c>
      <c r="B6" s="19">
        <v>398.60107421875</v>
      </c>
      <c r="C6" s="19">
        <v>198.60107421875</v>
      </c>
      <c r="D6" s="19">
        <v>198.9508056640625</v>
      </c>
    </row>
    <row r="7" spans="1:4" x14ac:dyDescent="0.2">
      <c r="A7">
        <v>6</v>
      </c>
      <c r="B7" s="19">
        <v>396.9366455078125</v>
      </c>
      <c r="C7" s="19">
        <v>196.9366455078125</v>
      </c>
      <c r="D7" s="19">
        <v>197.70248413085938</v>
      </c>
    </row>
    <row r="8" spans="1:4" x14ac:dyDescent="0.2">
      <c r="A8">
        <v>7</v>
      </c>
      <c r="B8" s="19">
        <v>399.302978515625</v>
      </c>
      <c r="C8" s="19">
        <v>199.302978515625</v>
      </c>
      <c r="D8" s="19">
        <v>199.47723388671875</v>
      </c>
    </row>
    <row r="9" spans="1:4" x14ac:dyDescent="0.2">
      <c r="A9">
        <v>8</v>
      </c>
      <c r="B9" s="19">
        <v>392.7410888671875</v>
      </c>
      <c r="C9" s="19">
        <v>192.7410888671875</v>
      </c>
      <c r="D9" s="19">
        <v>194.55581665039062</v>
      </c>
    </row>
    <row r="10" spans="1:4" x14ac:dyDescent="0.2">
      <c r="A10">
        <v>9</v>
      </c>
      <c r="B10" s="19">
        <v>380.3466796875</v>
      </c>
      <c r="C10" s="19">
        <v>180.3466796875</v>
      </c>
      <c r="D10" s="19">
        <v>185.260009765625</v>
      </c>
    </row>
    <row r="11" spans="1:4" x14ac:dyDescent="0.2">
      <c r="A11">
        <v>10</v>
      </c>
      <c r="B11" s="19">
        <v>382.6763916015625</v>
      </c>
      <c r="C11" s="19">
        <v>182.6763916015625</v>
      </c>
      <c r="D11" s="19">
        <v>187.00729370117188</v>
      </c>
    </row>
    <row r="12" spans="1:4" x14ac:dyDescent="0.2">
      <c r="A12">
        <v>11</v>
      </c>
      <c r="B12" s="19">
        <v>381.029052734375</v>
      </c>
      <c r="C12" s="19">
        <v>181.029052734375</v>
      </c>
      <c r="D12" s="19">
        <v>185.77178955078125</v>
      </c>
    </row>
    <row r="13" spans="1:4" x14ac:dyDescent="0.2">
      <c r="A13">
        <v>12</v>
      </c>
      <c r="B13" s="19">
        <v>385.1019287109375</v>
      </c>
      <c r="C13" s="19">
        <v>185.1019287109375</v>
      </c>
      <c r="D13" s="19">
        <v>188.82644653320312</v>
      </c>
    </row>
    <row r="16" spans="1:4" x14ac:dyDescent="0.2">
      <c r="B16" s="17"/>
      <c r="C16" s="17"/>
      <c r="D16" s="17"/>
    </row>
    <row r="17" spans="2:4" x14ac:dyDescent="0.2">
      <c r="B17" s="17"/>
      <c r="C17" s="17"/>
      <c r="D1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EF2-7EA3-5140-A16B-94EA2319BC7B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65</v>
      </c>
      <c r="B1" t="s">
        <v>102</v>
      </c>
    </row>
    <row r="2" spans="1:2" x14ac:dyDescent="0.2">
      <c r="A2">
        <v>1</v>
      </c>
      <c r="B2" s="17">
        <v>600</v>
      </c>
    </row>
    <row r="3" spans="1:2" x14ac:dyDescent="0.2">
      <c r="A3">
        <v>2</v>
      </c>
      <c r="B3" s="17">
        <v>500</v>
      </c>
    </row>
    <row r="4" spans="1:2" x14ac:dyDescent="0.2">
      <c r="A4">
        <v>3</v>
      </c>
      <c r="B4" s="17">
        <v>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1E7A-8336-4C40-8CB7-41B2AC2121FD}">
  <dimension ref="A1:O37"/>
  <sheetViews>
    <sheetView workbookViewId="0">
      <selection activeCell="I32" sqref="I32"/>
    </sheetView>
  </sheetViews>
  <sheetFormatPr baseColWidth="10" defaultRowHeight="16" x14ac:dyDescent="0.2"/>
  <cols>
    <col min="3" max="3" width="11" bestFit="1" customWidth="1"/>
    <col min="4" max="13" width="11.83203125" bestFit="1" customWidth="1"/>
    <col min="14" max="14" width="12.1640625" bestFit="1" customWidth="1"/>
    <col min="15" max="15" width="11.6640625" bestFit="1" customWidth="1"/>
  </cols>
  <sheetData>
    <row r="1" spans="1:15" x14ac:dyDescent="0.2">
      <c r="A1" t="s">
        <v>159</v>
      </c>
      <c r="B1" t="s">
        <v>161</v>
      </c>
    </row>
    <row r="2" spans="1:15" x14ac:dyDescent="0.2">
      <c r="A2" s="38">
        <v>1</v>
      </c>
      <c r="B2" s="17">
        <v>2.2464477539062502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38">
        <v>2</v>
      </c>
      <c r="B3" s="17">
        <v>2.978759765625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2">
      <c r="A4" s="38">
        <v>3</v>
      </c>
      <c r="B4" s="17">
        <v>2.5624877929687502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17"/>
    </row>
    <row r="5" spans="1:15" x14ac:dyDescent="0.2">
      <c r="A5" s="38"/>
      <c r="B5" s="3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2">
      <c r="A6" s="38"/>
      <c r="B6" s="3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5" x14ac:dyDescent="0.2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5" x14ac:dyDescent="0.2">
      <c r="A8" s="38"/>
      <c r="B8" s="3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5" x14ac:dyDescent="0.2">
      <c r="A9" s="38"/>
      <c r="B9" s="3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7"/>
    </row>
    <row r="11" spans="1:15" x14ac:dyDescent="0.2">
      <c r="A11" s="38"/>
      <c r="B11" s="38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2">
      <c r="A12" s="38"/>
      <c r="B12" s="3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5" x14ac:dyDescent="0.2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5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5" x14ac:dyDescent="0.2">
      <c r="A15" s="38"/>
      <c r="B15" s="3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2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17"/>
    </row>
    <row r="17" spans="1:15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2">
      <c r="A18" s="38"/>
      <c r="B18" s="3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2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7"/>
    </row>
    <row r="20" spans="1:15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2">
      <c r="A21" s="38"/>
      <c r="B21" s="3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2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7"/>
    </row>
    <row r="23" spans="1:15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2">
      <c r="A24" s="38"/>
      <c r="B24" s="3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2">
      <c r="A25" s="38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17"/>
    </row>
    <row r="26" spans="1:15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">
      <c r="A27" s="38"/>
      <c r="B27" s="3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38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17"/>
    </row>
    <row r="29" spans="1:15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x14ac:dyDescent="0.2">
      <c r="A30" s="38"/>
      <c r="B30" s="3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x14ac:dyDescent="0.2">
      <c r="A31" s="38"/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17"/>
    </row>
    <row r="32" spans="1:15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">
      <c r="A33" s="38"/>
      <c r="B33" s="3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">
      <c r="A34" s="38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17"/>
    </row>
    <row r="35" spans="1:15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"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DC5-9BA2-5946-B42C-7E68FAE3C20C}">
  <dimension ref="A1:N37"/>
  <sheetViews>
    <sheetView workbookViewId="0">
      <selection activeCell="D2" sqref="D2:D13"/>
    </sheetView>
  </sheetViews>
  <sheetFormatPr baseColWidth="10" defaultRowHeight="16" x14ac:dyDescent="0.2"/>
  <cols>
    <col min="2" max="13" width="11.6640625" bestFit="1" customWidth="1"/>
  </cols>
  <sheetData>
    <row r="1" spans="1:14" x14ac:dyDescent="0.2">
      <c r="A1" t="s">
        <v>155</v>
      </c>
      <c r="B1">
        <v>1</v>
      </c>
      <c r="C1">
        <v>2</v>
      </c>
      <c r="D1">
        <v>3</v>
      </c>
    </row>
    <row r="2" spans="1:14" x14ac:dyDescent="0.2">
      <c r="A2" s="38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38">
        <v>2</v>
      </c>
      <c r="B3" s="17">
        <v>0</v>
      </c>
      <c r="C3" s="39">
        <v>0</v>
      </c>
      <c r="D3" s="39">
        <v>0</v>
      </c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">
      <c r="A4" s="38">
        <v>3</v>
      </c>
      <c r="B4" s="17">
        <v>0.52107103986809999</v>
      </c>
      <c r="C4" s="17">
        <v>0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 s="38">
        <v>4</v>
      </c>
      <c r="B5" s="17">
        <v>0.52741867875016668</v>
      </c>
      <c r="C5" s="17">
        <v>0.51445545225044675</v>
      </c>
      <c r="D5" s="17">
        <v>1.0127943667636097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 s="38">
        <v>5</v>
      </c>
      <c r="B6" s="17">
        <v>0.12063566417218863</v>
      </c>
      <c r="C6" s="39">
        <v>0.97806672476133794</v>
      </c>
      <c r="D6" s="39">
        <v>0.33145717858559931</v>
      </c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x14ac:dyDescent="0.2">
      <c r="A7" s="38">
        <v>6</v>
      </c>
      <c r="B7" s="17">
        <v>2.759281014610937E-2</v>
      </c>
      <c r="C7" s="17">
        <v>0.27043314516219485</v>
      </c>
      <c r="D7" s="17">
        <v>7.4788793943809662E-2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 s="38">
        <v>7</v>
      </c>
      <c r="B8" s="17">
        <v>6.3112610767617205E-3</v>
      </c>
      <c r="C8" s="17">
        <v>7.477412752198731E-2</v>
      </c>
      <c r="D8" s="17">
        <v>1.6875071837145761E-2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 s="38">
        <v>8</v>
      </c>
      <c r="B9" s="17">
        <v>1.4435650507551578E-3</v>
      </c>
      <c r="C9" s="39">
        <v>2.0674870098933651E-2</v>
      </c>
      <c r="D9" s="39">
        <v>3.8076299201024177E-3</v>
      </c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38">
        <v>9</v>
      </c>
      <c r="B10" s="17">
        <v>3.3018441646071039E-4</v>
      </c>
      <c r="C10" s="17">
        <v>5.7165528742824101E-3</v>
      </c>
      <c r="D10" s="17">
        <v>8.5913978609242214E-4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 s="38">
        <v>10</v>
      </c>
      <c r="B11" s="17">
        <v>7.5522574349173865E-5</v>
      </c>
      <c r="C11" s="17">
        <v>1.5806134020717177E-3</v>
      </c>
      <c r="D11" s="17">
        <v>1.9385318099063298E-4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 s="38">
        <v>11</v>
      </c>
      <c r="B12" s="17">
        <v>1.7274162413372096E-5</v>
      </c>
      <c r="C12" s="39">
        <v>4.3703588189458742E-4</v>
      </c>
      <c r="D12" s="39">
        <v>4.3740327695829251E-5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">
      <c r="A13" s="38">
        <v>12</v>
      </c>
      <c r="B13" s="17">
        <v>3.9510926324037854E-6</v>
      </c>
      <c r="C13" s="17">
        <v>1.2083939172780056E-4</v>
      </c>
      <c r="D13" s="17">
        <v>9.8694086789752333E-6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A16" s="38"/>
      <c r="B16" s="38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x14ac:dyDescent="0.2">
      <c r="A19" s="38"/>
      <c r="B19" s="38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">
      <c r="A22" s="38"/>
      <c r="B22" s="38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">
      <c r="A24" s="38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2">
      <c r="A25" s="38"/>
      <c r="B25" s="3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">
      <c r="A27" s="38"/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x14ac:dyDescent="0.2">
      <c r="A28" s="38"/>
      <c r="B28" s="3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">
      <c r="A30" s="38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">
      <c r="A31" s="38"/>
      <c r="B31" s="3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38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2">
      <c r="A34" s="38"/>
      <c r="B34" s="3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38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x14ac:dyDescent="0.2">
      <c r="A37" s="38"/>
      <c r="B37" s="38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22C-1026-B94A-A3D2-F79489086D48}">
  <dimension ref="A1:B4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66</v>
      </c>
      <c r="B1" t="s">
        <v>102</v>
      </c>
    </row>
    <row r="2" spans="1:2" x14ac:dyDescent="0.2">
      <c r="A2">
        <v>1</v>
      </c>
      <c r="B2" s="17">
        <v>350</v>
      </c>
    </row>
    <row r="3" spans="1:2" x14ac:dyDescent="0.2">
      <c r="A3">
        <v>2</v>
      </c>
      <c r="B3" s="17">
        <v>430</v>
      </c>
    </row>
    <row r="4" spans="1:2" x14ac:dyDescent="0.2">
      <c r="A4">
        <v>3</v>
      </c>
      <c r="B4" s="17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FF87-A7C1-6248-9CE1-E0B7E0777AD9}">
  <dimension ref="A1:M13"/>
  <sheetViews>
    <sheetView workbookViewId="0">
      <selection activeCell="B4" sqref="B4"/>
    </sheetView>
  </sheetViews>
  <sheetFormatPr baseColWidth="10" defaultRowHeight="16" x14ac:dyDescent="0.2"/>
  <cols>
    <col min="2" max="13" width="11.6640625" bestFit="1" customWidth="1"/>
  </cols>
  <sheetData>
    <row r="1" spans="1:13" x14ac:dyDescent="0.2">
      <c r="A1" t="s">
        <v>66</v>
      </c>
      <c r="B1" t="s">
        <v>160</v>
      </c>
    </row>
    <row r="2" spans="1:13" x14ac:dyDescent="0.2">
      <c r="A2">
        <v>1</v>
      </c>
      <c r="B2" s="17">
        <v>1.90283203125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">
      <c r="A3">
        <v>2</v>
      </c>
      <c r="B3" s="17">
        <v>2.9519897460937501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>
        <v>3</v>
      </c>
      <c r="B4" s="17">
        <v>2.9750244140625002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24E6-C8EA-BA46-B5B2-F4819BF8C2E5}">
  <dimension ref="A1:N31"/>
  <sheetViews>
    <sheetView zoomScaleNormal="100" workbookViewId="0">
      <selection activeCell="G26" sqref="G26"/>
    </sheetView>
  </sheetViews>
  <sheetFormatPr baseColWidth="10" defaultRowHeight="16" x14ac:dyDescent="0.2"/>
  <cols>
    <col min="3" max="14" width="11.6640625" bestFit="1" customWidth="1"/>
  </cols>
  <sheetData>
    <row r="1" spans="1:14" x14ac:dyDescent="0.2">
      <c r="A1" t="s">
        <v>155</v>
      </c>
      <c r="B1" s="38">
        <v>1</v>
      </c>
      <c r="C1" s="38">
        <v>2</v>
      </c>
      <c r="D1" s="38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>
        <v>2</v>
      </c>
      <c r="B3" s="17">
        <v>0</v>
      </c>
      <c r="C3" s="17">
        <v>0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>
        <v>3</v>
      </c>
      <c r="B4" s="17">
        <v>0.12409792746505421</v>
      </c>
      <c r="C4" s="17">
        <v>0.55003637736035449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>
        <v>4</v>
      </c>
      <c r="B5" s="17">
        <v>0.38038029463039424</v>
      </c>
      <c r="C5" s="17">
        <v>0.63012108627052488</v>
      </c>
      <c r="D5" s="17">
        <v>0.69461907869865414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>
        <v>5</v>
      </c>
      <c r="B6" s="17">
        <v>0.11863735817001286</v>
      </c>
      <c r="C6" s="17">
        <v>0.34457260522308797</v>
      </c>
      <c r="D6" s="17">
        <v>0.6695392883674407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">
      <c r="A7">
        <v>6</v>
      </c>
      <c r="B7" s="17">
        <v>3.7001976580401053E-2</v>
      </c>
      <c r="C7" s="17">
        <v>0.18842454705483758</v>
      </c>
      <c r="D7" s="17">
        <v>0.22154656991450761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>
        <v>7</v>
      </c>
      <c r="B8" s="17">
        <v>1.1540599790619943E-2</v>
      </c>
      <c r="C8" s="17">
        <v>0.10303723916134988</v>
      </c>
      <c r="D8" s="17">
        <v>7.3308442825758879E-2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>
        <v>8</v>
      </c>
      <c r="B9" s="17">
        <v>3.599414297175807E-3</v>
      </c>
      <c r="C9" s="17">
        <v>5.6344424439048302E-2</v>
      </c>
      <c r="D9" s="17">
        <v>2.4257327890977454E-2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">
      <c r="A10">
        <v>9</v>
      </c>
      <c r="B10" s="17">
        <v>1.1226265114263612E-3</v>
      </c>
      <c r="C10" s="17">
        <v>3.0811133830908055E-2</v>
      </c>
      <c r="D10" s="17">
        <v>8.026605582237778E-3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>
        <v>10</v>
      </c>
      <c r="B11" s="17">
        <v>3.5013760020530249E-4</v>
      </c>
      <c r="C11" s="17">
        <v>1.6848623042961197E-2</v>
      </c>
      <c r="D11" s="17">
        <v>2.6559560666519211E-3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>
        <v>11</v>
      </c>
      <c r="B12" s="17">
        <v>1.0920492063015708E-4</v>
      </c>
      <c r="C12" s="17">
        <v>9.213425899926575E-3</v>
      </c>
      <c r="D12" s="17">
        <v>8.7884007202210235E-4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">
      <c r="A13">
        <v>12</v>
      </c>
      <c r="B13" s="17">
        <v>3.4060080045028585E-5</v>
      </c>
      <c r="C13" s="17">
        <v>5.0382287381582902E-3</v>
      </c>
      <c r="D13" s="17">
        <v>2.9080295487160512E-4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B14" s="4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3:14" x14ac:dyDescent="0.2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3:14" x14ac:dyDescent="0.2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3:14" x14ac:dyDescent="0.2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3:14" x14ac:dyDescent="0.2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3:14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3:14" x14ac:dyDescent="0.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3:14" x14ac:dyDescent="0.2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3:14" x14ac:dyDescent="0.2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3:14" x14ac:dyDescent="0.2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3:14" x14ac:dyDescent="0.2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3:14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3:14" x14ac:dyDescent="0.2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3:14" x14ac:dyDescent="0.2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3:14" x14ac:dyDescent="0.2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3:14" x14ac:dyDescent="0.2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275D-49AB-5643-AF0B-09BF55343EBE}">
  <dimension ref="A1:O36"/>
  <sheetViews>
    <sheetView topLeftCell="K17" zoomScale="163" workbookViewId="0">
      <selection activeCell="D14" sqref="D14"/>
    </sheetView>
  </sheetViews>
  <sheetFormatPr baseColWidth="10" defaultRowHeight="16" x14ac:dyDescent="0.2"/>
  <cols>
    <col min="1" max="1" width="20.5" bestFit="1" customWidth="1"/>
    <col min="8" max="8" width="25.6640625" bestFit="1" customWidth="1"/>
  </cols>
  <sheetData>
    <row r="1" spans="1:9" x14ac:dyDescent="0.2">
      <c r="A1" s="1" t="s">
        <v>0</v>
      </c>
      <c r="H1" s="1" t="s">
        <v>16</v>
      </c>
      <c r="I1" t="s">
        <v>17</v>
      </c>
    </row>
    <row r="2" spans="1:9" x14ac:dyDescent="0.2">
      <c r="A2" s="1" t="s">
        <v>1</v>
      </c>
      <c r="B2" t="s">
        <v>2</v>
      </c>
      <c r="C2" t="s">
        <v>3</v>
      </c>
      <c r="D2" t="s">
        <v>4</v>
      </c>
      <c r="H2" t="s">
        <v>5</v>
      </c>
      <c r="I2">
        <v>632</v>
      </c>
    </row>
    <row r="3" spans="1:9" x14ac:dyDescent="0.2">
      <c r="A3" t="s">
        <v>5</v>
      </c>
      <c r="B3">
        <v>650</v>
      </c>
      <c r="C3">
        <v>646</v>
      </c>
      <c r="D3">
        <v>680</v>
      </c>
      <c r="H3" t="s">
        <v>18</v>
      </c>
      <c r="I3">
        <v>200</v>
      </c>
    </row>
    <row r="4" spans="1:9" x14ac:dyDescent="0.2">
      <c r="A4" t="s">
        <v>6</v>
      </c>
      <c r="B4" t="s">
        <v>7</v>
      </c>
      <c r="C4">
        <v>0.8</v>
      </c>
      <c r="D4">
        <v>0.8</v>
      </c>
      <c r="H4" t="s">
        <v>19</v>
      </c>
      <c r="I4" s="2">
        <v>0.1</v>
      </c>
    </row>
    <row r="5" spans="1:9" x14ac:dyDescent="0.2">
      <c r="A5" t="s">
        <v>8</v>
      </c>
      <c r="B5" s="2">
        <v>0.05</v>
      </c>
      <c r="C5" s="2">
        <v>0.05</v>
      </c>
      <c r="D5" s="2">
        <v>0.05</v>
      </c>
      <c r="H5" t="s">
        <v>20</v>
      </c>
      <c r="I5" s="2">
        <v>0.1</v>
      </c>
    </row>
    <row r="6" spans="1:9" x14ac:dyDescent="0.2">
      <c r="A6" t="s">
        <v>9</v>
      </c>
      <c r="B6">
        <v>12000</v>
      </c>
      <c r="C6">
        <v>800</v>
      </c>
      <c r="D6">
        <v>1000</v>
      </c>
      <c r="E6">
        <f>SUM(B6:D6)</f>
        <v>13800</v>
      </c>
      <c r="H6" t="s">
        <v>21</v>
      </c>
      <c r="I6" s="2">
        <v>1</v>
      </c>
    </row>
    <row r="7" spans="1:9" x14ac:dyDescent="0.2">
      <c r="A7" t="s">
        <v>10</v>
      </c>
      <c r="B7">
        <v>0</v>
      </c>
      <c r="C7">
        <v>50</v>
      </c>
      <c r="D7">
        <v>100</v>
      </c>
      <c r="H7" t="s">
        <v>22</v>
      </c>
      <c r="I7" s="2">
        <v>0.9</v>
      </c>
    </row>
    <row r="8" spans="1:9" x14ac:dyDescent="0.2">
      <c r="A8" t="s">
        <v>11</v>
      </c>
      <c r="B8">
        <v>9000</v>
      </c>
      <c r="C8">
        <v>500</v>
      </c>
      <c r="D8">
        <v>1000</v>
      </c>
      <c r="H8" t="s">
        <v>23</v>
      </c>
      <c r="I8" s="2">
        <v>0.9</v>
      </c>
    </row>
    <row r="9" spans="1:9" x14ac:dyDescent="0.2">
      <c r="A9" t="s">
        <v>12</v>
      </c>
      <c r="B9">
        <v>-8000</v>
      </c>
      <c r="C9">
        <v>-400</v>
      </c>
      <c r="D9">
        <v>-800</v>
      </c>
      <c r="H9" t="s">
        <v>25</v>
      </c>
      <c r="I9" t="s">
        <v>24</v>
      </c>
    </row>
    <row r="10" spans="1:9" x14ac:dyDescent="0.2">
      <c r="A10" t="s">
        <v>13</v>
      </c>
      <c r="B10">
        <v>1000</v>
      </c>
      <c r="C10">
        <v>200</v>
      </c>
      <c r="D10">
        <v>300</v>
      </c>
      <c r="H10" t="s">
        <v>26</v>
      </c>
      <c r="I10" t="s">
        <v>27</v>
      </c>
    </row>
    <row r="11" spans="1:9" x14ac:dyDescent="0.2">
      <c r="A11" t="s">
        <v>14</v>
      </c>
      <c r="B11">
        <v>1</v>
      </c>
      <c r="C11" t="s">
        <v>15</v>
      </c>
      <c r="D11" t="s">
        <v>15</v>
      </c>
      <c r="H11" t="s">
        <v>28</v>
      </c>
      <c r="I11" t="s">
        <v>24</v>
      </c>
    </row>
    <row r="12" spans="1:9" x14ac:dyDescent="0.2">
      <c r="H12" t="s">
        <v>29</v>
      </c>
      <c r="I12" t="s">
        <v>27</v>
      </c>
    </row>
    <row r="13" spans="1:9" x14ac:dyDescent="0.2">
      <c r="H13" t="s">
        <v>30</v>
      </c>
      <c r="I13">
        <v>250</v>
      </c>
    </row>
    <row r="14" spans="1:9" x14ac:dyDescent="0.2">
      <c r="H14" t="s">
        <v>31</v>
      </c>
      <c r="I14">
        <v>250</v>
      </c>
    </row>
    <row r="19" spans="1:15" x14ac:dyDescent="0.2">
      <c r="H19" t="s">
        <v>38</v>
      </c>
    </row>
    <row r="20" spans="1:15" x14ac:dyDescent="0.2">
      <c r="A20" s="3" t="s">
        <v>32</v>
      </c>
      <c r="H20" s="1" t="s">
        <v>39</v>
      </c>
      <c r="I20" s="1" t="s">
        <v>48</v>
      </c>
      <c r="J20" s="1" t="s">
        <v>49</v>
      </c>
      <c r="K20" s="1" t="s">
        <v>50</v>
      </c>
      <c r="L20" s="1" t="s">
        <v>51</v>
      </c>
      <c r="M20" s="1" t="s">
        <v>53</v>
      </c>
      <c r="N20" s="1" t="s">
        <v>52</v>
      </c>
      <c r="O20" s="1" t="s">
        <v>14</v>
      </c>
    </row>
    <row r="21" spans="1:15" x14ac:dyDescent="0.2">
      <c r="A21" s="1" t="s">
        <v>33</v>
      </c>
      <c r="B21" s="1" t="s">
        <v>34</v>
      </c>
      <c r="C21" s="1" t="s">
        <v>35</v>
      </c>
      <c r="D21" s="1" t="s">
        <v>36</v>
      </c>
      <c r="E21" s="1" t="s">
        <v>37</v>
      </c>
      <c r="F21" s="1" t="s">
        <v>14</v>
      </c>
      <c r="H21" t="s">
        <v>40</v>
      </c>
      <c r="I21">
        <v>300</v>
      </c>
      <c r="J21">
        <v>40</v>
      </c>
      <c r="K21">
        <v>1.62</v>
      </c>
      <c r="L21" t="s">
        <v>54</v>
      </c>
      <c r="M21">
        <v>2.2000000000000002</v>
      </c>
      <c r="N21">
        <v>0.7</v>
      </c>
      <c r="O21" t="s">
        <v>15</v>
      </c>
    </row>
    <row r="22" spans="1:15" x14ac:dyDescent="0.2">
      <c r="A22">
        <v>1</v>
      </c>
      <c r="B22">
        <v>650</v>
      </c>
      <c r="C22">
        <v>632</v>
      </c>
      <c r="D22">
        <v>2000</v>
      </c>
      <c r="E22">
        <v>1500</v>
      </c>
      <c r="F22" t="s">
        <v>15</v>
      </c>
      <c r="H22" t="s">
        <v>133</v>
      </c>
      <c r="I22">
        <v>200</v>
      </c>
      <c r="J22">
        <v>40</v>
      </c>
      <c r="K22">
        <v>7.94</v>
      </c>
      <c r="L22" t="s">
        <v>55</v>
      </c>
      <c r="M22">
        <v>2.2999999999999998</v>
      </c>
      <c r="N22">
        <v>0.8</v>
      </c>
      <c r="O22" t="s">
        <v>15</v>
      </c>
    </row>
    <row r="23" spans="1:15" x14ac:dyDescent="0.2">
      <c r="A23">
        <v>2</v>
      </c>
      <c r="B23">
        <v>632</v>
      </c>
      <c r="C23">
        <v>633</v>
      </c>
      <c r="D23">
        <v>500</v>
      </c>
      <c r="E23">
        <v>1000</v>
      </c>
      <c r="F23" t="s">
        <v>15</v>
      </c>
      <c r="H23" t="s">
        <v>41</v>
      </c>
      <c r="I23" s="21">
        <v>200</v>
      </c>
      <c r="J23">
        <v>100</v>
      </c>
      <c r="K23">
        <v>3.11</v>
      </c>
      <c r="L23" t="s">
        <v>56</v>
      </c>
      <c r="M23">
        <v>1.1000000000000001</v>
      </c>
      <c r="N23">
        <v>1</v>
      </c>
      <c r="O23" t="s">
        <v>15</v>
      </c>
    </row>
    <row r="24" spans="1:15" x14ac:dyDescent="0.2">
      <c r="A24">
        <v>3</v>
      </c>
      <c r="B24">
        <v>633</v>
      </c>
      <c r="C24">
        <v>634</v>
      </c>
      <c r="D24">
        <v>200</v>
      </c>
      <c r="E24">
        <v>500</v>
      </c>
      <c r="F24" t="s">
        <v>15</v>
      </c>
      <c r="H24" t="s">
        <v>42</v>
      </c>
      <c r="I24" s="20">
        <v>100</v>
      </c>
      <c r="J24">
        <v>100</v>
      </c>
      <c r="K24">
        <v>8.2899999999999991</v>
      </c>
      <c r="L24" t="s">
        <v>57</v>
      </c>
      <c r="M24">
        <v>3.6</v>
      </c>
      <c r="N24">
        <v>0.7</v>
      </c>
      <c r="O24" t="s">
        <v>15</v>
      </c>
    </row>
    <row r="25" spans="1:15" x14ac:dyDescent="0.2">
      <c r="A25">
        <v>4</v>
      </c>
      <c r="B25">
        <v>632</v>
      </c>
      <c r="C25">
        <v>645</v>
      </c>
      <c r="D25">
        <v>500</v>
      </c>
      <c r="E25">
        <v>1000</v>
      </c>
      <c r="F25" t="s">
        <v>15</v>
      </c>
      <c r="H25" t="s">
        <v>43</v>
      </c>
      <c r="I25" s="20">
        <v>200</v>
      </c>
      <c r="J25">
        <v>180</v>
      </c>
      <c r="K25">
        <v>1.66</v>
      </c>
      <c r="L25" t="s">
        <v>58</v>
      </c>
      <c r="M25">
        <v>2.7</v>
      </c>
      <c r="N25">
        <v>1.3</v>
      </c>
      <c r="O25" t="s">
        <v>15</v>
      </c>
    </row>
    <row r="26" spans="1:15" x14ac:dyDescent="0.2">
      <c r="A26">
        <v>5</v>
      </c>
      <c r="B26">
        <v>645</v>
      </c>
      <c r="C26">
        <v>646</v>
      </c>
      <c r="D26">
        <v>300</v>
      </c>
      <c r="E26">
        <v>800</v>
      </c>
      <c r="F26" t="s">
        <v>15</v>
      </c>
      <c r="H26" t="s">
        <v>44</v>
      </c>
      <c r="I26" s="20">
        <v>100</v>
      </c>
      <c r="J26">
        <v>150</v>
      </c>
      <c r="K26">
        <v>6.02</v>
      </c>
      <c r="L26" t="s">
        <v>59</v>
      </c>
      <c r="M26">
        <v>1.2</v>
      </c>
      <c r="N26">
        <v>0.6</v>
      </c>
      <c r="O26" t="s">
        <v>15</v>
      </c>
    </row>
    <row r="27" spans="1:15" x14ac:dyDescent="0.2">
      <c r="A27">
        <v>6</v>
      </c>
      <c r="B27" s="3">
        <v>632</v>
      </c>
      <c r="C27">
        <v>671</v>
      </c>
      <c r="D27">
        <v>2000</v>
      </c>
      <c r="E27">
        <v>1500</v>
      </c>
      <c r="F27" t="s">
        <v>15</v>
      </c>
      <c r="H27" t="s">
        <v>45</v>
      </c>
      <c r="I27" s="21">
        <v>100</v>
      </c>
      <c r="J27">
        <v>40</v>
      </c>
      <c r="K27">
        <v>2.63</v>
      </c>
      <c r="L27" t="s">
        <v>60</v>
      </c>
      <c r="M27">
        <v>2.7</v>
      </c>
      <c r="N27">
        <v>0.7</v>
      </c>
      <c r="O27">
        <v>1</v>
      </c>
    </row>
    <row r="28" spans="1:15" x14ac:dyDescent="0.2">
      <c r="A28">
        <v>7</v>
      </c>
      <c r="B28" s="3">
        <v>671</v>
      </c>
      <c r="C28">
        <v>692</v>
      </c>
      <c r="D28">
        <v>10</v>
      </c>
      <c r="E28">
        <v>800</v>
      </c>
      <c r="F28">
        <v>0</v>
      </c>
      <c r="H28" t="s">
        <v>46</v>
      </c>
      <c r="I28" s="21">
        <v>200</v>
      </c>
      <c r="J28">
        <v>120</v>
      </c>
      <c r="K28">
        <v>1.54</v>
      </c>
      <c r="L28" t="s">
        <v>61</v>
      </c>
      <c r="M28">
        <v>2.1</v>
      </c>
      <c r="N28">
        <v>0.6</v>
      </c>
      <c r="O28" t="s">
        <v>15</v>
      </c>
    </row>
    <row r="29" spans="1:15" x14ac:dyDescent="0.2">
      <c r="A29">
        <v>8</v>
      </c>
      <c r="B29" s="3">
        <v>692</v>
      </c>
      <c r="C29">
        <v>675</v>
      </c>
      <c r="D29">
        <v>500</v>
      </c>
      <c r="E29">
        <v>800</v>
      </c>
      <c r="F29" s="4" t="s">
        <v>15</v>
      </c>
      <c r="H29" t="s">
        <v>47</v>
      </c>
      <c r="I29">
        <v>140</v>
      </c>
      <c r="J29">
        <v>30</v>
      </c>
      <c r="K29">
        <v>3.89</v>
      </c>
      <c r="L29" t="s">
        <v>62</v>
      </c>
      <c r="M29">
        <v>2</v>
      </c>
      <c r="N29">
        <v>0.9</v>
      </c>
      <c r="O29">
        <v>0</v>
      </c>
    </row>
    <row r="30" spans="1:15" x14ac:dyDescent="0.2">
      <c r="A30">
        <v>9</v>
      </c>
      <c r="B30" s="3">
        <v>671</v>
      </c>
      <c r="C30">
        <v>684</v>
      </c>
      <c r="D30">
        <v>300</v>
      </c>
      <c r="E30">
        <v>800</v>
      </c>
      <c r="F30">
        <v>0</v>
      </c>
    </row>
    <row r="31" spans="1:15" x14ac:dyDescent="0.2">
      <c r="A31">
        <v>10</v>
      </c>
      <c r="B31" s="3">
        <v>684</v>
      </c>
      <c r="C31">
        <v>611</v>
      </c>
      <c r="D31">
        <v>300</v>
      </c>
      <c r="E31">
        <v>800</v>
      </c>
      <c r="F31">
        <v>1</v>
      </c>
    </row>
    <row r="32" spans="1:15" x14ac:dyDescent="0.2">
      <c r="A32">
        <v>11</v>
      </c>
      <c r="B32" s="3">
        <v>684</v>
      </c>
      <c r="C32">
        <v>652</v>
      </c>
      <c r="D32">
        <v>800</v>
      </c>
      <c r="E32">
        <v>800</v>
      </c>
      <c r="F32">
        <v>1</v>
      </c>
    </row>
    <row r="33" spans="1:6" x14ac:dyDescent="0.2">
      <c r="A33">
        <v>12</v>
      </c>
      <c r="B33" s="3">
        <v>671</v>
      </c>
      <c r="C33">
        <v>680</v>
      </c>
      <c r="D33">
        <v>1000</v>
      </c>
      <c r="E33">
        <v>1500</v>
      </c>
      <c r="F33" s="4" t="s">
        <v>15</v>
      </c>
    </row>
    <row r="34" spans="1:6" x14ac:dyDescent="0.2">
      <c r="A34">
        <v>13</v>
      </c>
      <c r="B34" s="3">
        <v>633</v>
      </c>
      <c r="C34">
        <v>692</v>
      </c>
      <c r="D34">
        <v>2000</v>
      </c>
      <c r="E34">
        <v>1000</v>
      </c>
      <c r="F34" s="4" t="s">
        <v>15</v>
      </c>
    </row>
    <row r="35" spans="1:6" x14ac:dyDescent="0.2">
      <c r="A35">
        <v>14</v>
      </c>
      <c r="B35" s="3">
        <v>646</v>
      </c>
      <c r="C35">
        <v>611</v>
      </c>
      <c r="D35">
        <v>2000</v>
      </c>
      <c r="E35">
        <v>800</v>
      </c>
      <c r="F35" s="4" t="s">
        <v>15</v>
      </c>
    </row>
    <row r="36" spans="1:6" x14ac:dyDescent="0.2">
      <c r="A36">
        <v>15</v>
      </c>
      <c r="B36" s="3">
        <v>675</v>
      </c>
      <c r="C36">
        <v>680</v>
      </c>
      <c r="D36">
        <v>1500</v>
      </c>
      <c r="E36">
        <v>1000</v>
      </c>
      <c r="F36" s="4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5F87-2D0E-4C4A-946B-345CCF571733}">
  <dimension ref="A1:Q51"/>
  <sheetViews>
    <sheetView topLeftCell="A2" zoomScale="125" workbookViewId="0">
      <selection activeCell="Q24" sqref="Q24:Q31"/>
    </sheetView>
  </sheetViews>
  <sheetFormatPr baseColWidth="10" defaultRowHeight="16" x14ac:dyDescent="0.2"/>
  <cols>
    <col min="13" max="13" width="17.83203125" bestFit="1" customWidth="1"/>
    <col min="14" max="14" width="17.6640625" bestFit="1" customWidth="1"/>
  </cols>
  <sheetData>
    <row r="1" spans="1:13" x14ac:dyDescent="0.2">
      <c r="A1" s="1" t="s">
        <v>63</v>
      </c>
    </row>
    <row r="2" spans="1:13" x14ac:dyDescent="0.2">
      <c r="A2" t="s">
        <v>78</v>
      </c>
      <c r="B2">
        <v>12</v>
      </c>
    </row>
    <row r="3" spans="1:13" x14ac:dyDescent="0.2">
      <c r="A3" t="s">
        <v>64</v>
      </c>
      <c r="B3">
        <v>3</v>
      </c>
    </row>
    <row r="4" spans="1:13" x14ac:dyDescent="0.2">
      <c r="A4" t="s">
        <v>65</v>
      </c>
      <c r="B4">
        <v>3</v>
      </c>
    </row>
    <row r="5" spans="1:13" x14ac:dyDescent="0.2">
      <c r="A5" t="s">
        <v>66</v>
      </c>
      <c r="B5">
        <v>3</v>
      </c>
    </row>
    <row r="6" spans="1:13" x14ac:dyDescent="0.2">
      <c r="A6" t="s">
        <v>67</v>
      </c>
      <c r="B6">
        <v>15</v>
      </c>
    </row>
    <row r="7" spans="1:13" x14ac:dyDescent="0.2">
      <c r="A7" t="s">
        <v>68</v>
      </c>
      <c r="B7">
        <v>4</v>
      </c>
    </row>
    <row r="10" spans="1:13" s="7" customFormat="1" x14ac:dyDescent="0.2">
      <c r="A10" s="6" t="s">
        <v>111</v>
      </c>
    </row>
    <row r="12" spans="1:13" x14ac:dyDescent="0.2">
      <c r="A12" s="8" t="s">
        <v>78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</row>
    <row r="13" spans="1:13" x14ac:dyDescent="0.2">
      <c r="A13" s="1" t="s">
        <v>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84</v>
      </c>
      <c r="B14">
        <v>9000</v>
      </c>
      <c r="C14">
        <v>9000</v>
      </c>
      <c r="D14">
        <v>9000</v>
      </c>
      <c r="E14">
        <v>9000</v>
      </c>
      <c r="F14">
        <v>9000</v>
      </c>
      <c r="G14">
        <v>9000</v>
      </c>
      <c r="H14">
        <v>9000</v>
      </c>
      <c r="I14">
        <v>9000</v>
      </c>
      <c r="J14">
        <v>9000</v>
      </c>
      <c r="K14">
        <v>9000</v>
      </c>
      <c r="L14">
        <v>9000</v>
      </c>
      <c r="M14">
        <v>9000</v>
      </c>
    </row>
    <row r="16" spans="1:13" s="7" customFormat="1" x14ac:dyDescent="0.2">
      <c r="A16" s="6" t="s">
        <v>110</v>
      </c>
    </row>
    <row r="18" spans="1:17" x14ac:dyDescent="0.2">
      <c r="A18" s="1" t="s">
        <v>67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/>
      <c r="K18" s="1"/>
      <c r="L18" s="1"/>
      <c r="M18" s="1"/>
      <c r="N18" s="1"/>
      <c r="O18" s="1"/>
      <c r="P18" s="1"/>
    </row>
    <row r="19" spans="1:17" x14ac:dyDescent="0.2">
      <c r="A19" s="1" t="s">
        <v>107</v>
      </c>
      <c r="B19" s="4">
        <v>800</v>
      </c>
      <c r="C19" s="4">
        <v>400</v>
      </c>
      <c r="D19" s="4">
        <v>640</v>
      </c>
      <c r="E19" s="4">
        <v>1200</v>
      </c>
      <c r="F19" s="4">
        <v>640</v>
      </c>
      <c r="G19" s="4">
        <v>640</v>
      </c>
      <c r="H19" s="4">
        <v>800</v>
      </c>
      <c r="I19" s="4">
        <v>640</v>
      </c>
    </row>
    <row r="20" spans="1:17" x14ac:dyDescent="0.2">
      <c r="A20" s="1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2" spans="1:17" x14ac:dyDescent="0.2">
      <c r="A22" s="1" t="s">
        <v>108</v>
      </c>
      <c r="B22" t="s">
        <v>109</v>
      </c>
      <c r="L22" t="s">
        <v>172</v>
      </c>
    </row>
    <row r="23" spans="1:17" x14ac:dyDescent="0.2">
      <c r="A23" s="1" t="s">
        <v>67</v>
      </c>
      <c r="B23" s="1" t="s">
        <v>128</v>
      </c>
      <c r="C23" s="1"/>
      <c r="E23" s="1"/>
      <c r="F23" s="1"/>
      <c r="G23" s="1"/>
      <c r="H23" s="1"/>
      <c r="I23" s="1"/>
      <c r="J23" s="1"/>
      <c r="K23" s="1"/>
      <c r="L23" s="1" t="s">
        <v>67</v>
      </c>
      <c r="M23" t="s">
        <v>175</v>
      </c>
      <c r="N23" t="s">
        <v>176</v>
      </c>
      <c r="O23" s="1" t="s">
        <v>174</v>
      </c>
      <c r="P23" s="1"/>
      <c r="Q23" s="1" t="s">
        <v>173</v>
      </c>
    </row>
    <row r="24" spans="1:17" x14ac:dyDescent="0.2">
      <c r="A24" s="1">
        <v>1</v>
      </c>
      <c r="B24" s="17">
        <f>D24/E24</f>
        <v>0.90066641993581609</v>
      </c>
      <c r="C24" s="16"/>
      <c r="D24" s="19">
        <f>SQRT(3)*416</f>
        <v>720.5331359486529</v>
      </c>
      <c r="E24" s="4">
        <v>800</v>
      </c>
      <c r="L24">
        <v>1</v>
      </c>
      <c r="M24" t="s">
        <v>74</v>
      </c>
      <c r="N24" t="s">
        <v>75</v>
      </c>
      <c r="O24" s="4">
        <v>800</v>
      </c>
      <c r="Q24" s="18">
        <v>0.90066641993581609</v>
      </c>
    </row>
    <row r="25" spans="1:17" x14ac:dyDescent="0.2">
      <c r="A25" s="1">
        <v>2</v>
      </c>
      <c r="B25" s="17">
        <f t="shared" ref="B25:B31" si="0">D25/E25</f>
        <v>1.8013328398716322</v>
      </c>
      <c r="C25" s="16"/>
      <c r="D25" s="19">
        <f t="shared" ref="D25:D31" si="1">SQRT(3)*416</f>
        <v>720.5331359486529</v>
      </c>
      <c r="E25" s="4">
        <v>400</v>
      </c>
      <c r="L25">
        <v>2</v>
      </c>
      <c r="M25" t="s">
        <v>74</v>
      </c>
      <c r="N25" t="s">
        <v>71</v>
      </c>
      <c r="O25" s="4">
        <v>400</v>
      </c>
      <c r="Q25" s="18">
        <v>1.8013328398716322</v>
      </c>
    </row>
    <row r="26" spans="1:17" x14ac:dyDescent="0.2">
      <c r="A26" s="1">
        <v>3</v>
      </c>
      <c r="B26" s="17">
        <f t="shared" si="0"/>
        <v>1.1258330249197701</v>
      </c>
      <c r="C26" s="16"/>
      <c r="D26" s="19">
        <f t="shared" si="1"/>
        <v>720.5331359486529</v>
      </c>
      <c r="E26" s="4">
        <v>640</v>
      </c>
      <c r="L26">
        <v>3</v>
      </c>
      <c r="M26" t="s">
        <v>70</v>
      </c>
      <c r="N26" t="s">
        <v>75</v>
      </c>
      <c r="O26" s="4">
        <v>800</v>
      </c>
      <c r="Q26" s="18">
        <v>0.90066641993581609</v>
      </c>
    </row>
    <row r="27" spans="1:17" x14ac:dyDescent="0.2">
      <c r="A27" s="1">
        <v>4</v>
      </c>
      <c r="B27" s="17">
        <f t="shared" si="0"/>
        <v>0.60044427995721072</v>
      </c>
      <c r="C27" s="16"/>
      <c r="D27" s="19">
        <f t="shared" si="1"/>
        <v>720.5331359486529</v>
      </c>
      <c r="E27" s="4">
        <v>1200</v>
      </c>
      <c r="L27">
        <v>4</v>
      </c>
      <c r="M27" t="s">
        <v>77</v>
      </c>
      <c r="N27" t="s">
        <v>74</v>
      </c>
      <c r="O27" s="4">
        <v>1200</v>
      </c>
      <c r="Q27" s="18">
        <v>0.60044427995721072</v>
      </c>
    </row>
    <row r="28" spans="1:17" x14ac:dyDescent="0.2">
      <c r="A28" s="1">
        <v>5</v>
      </c>
      <c r="B28" s="17">
        <f t="shared" si="0"/>
        <v>1.1258330249197701</v>
      </c>
      <c r="C28" s="16"/>
      <c r="D28" s="19">
        <f t="shared" si="1"/>
        <v>720.5331359486529</v>
      </c>
      <c r="E28" s="4">
        <v>640</v>
      </c>
      <c r="L28">
        <v>5</v>
      </c>
      <c r="M28" t="s">
        <v>69</v>
      </c>
      <c r="N28" t="s">
        <v>71</v>
      </c>
      <c r="O28" s="4">
        <v>640</v>
      </c>
      <c r="Q28" s="18">
        <v>1.1258330249197701</v>
      </c>
    </row>
    <row r="29" spans="1:17" x14ac:dyDescent="0.2">
      <c r="A29" s="1">
        <v>6</v>
      </c>
      <c r="B29" s="17">
        <f t="shared" si="0"/>
        <v>1.1258330249197701</v>
      </c>
      <c r="C29" s="16"/>
      <c r="D29" s="19">
        <f t="shared" si="1"/>
        <v>720.5331359486529</v>
      </c>
      <c r="E29" s="4">
        <v>640</v>
      </c>
      <c r="L29">
        <v>6</v>
      </c>
      <c r="M29" t="s">
        <v>70</v>
      </c>
      <c r="N29" t="s">
        <v>73</v>
      </c>
      <c r="O29" s="4">
        <v>640</v>
      </c>
      <c r="Q29" s="18">
        <v>1.1258330249197701</v>
      </c>
    </row>
    <row r="30" spans="1:17" x14ac:dyDescent="0.2">
      <c r="A30" s="1">
        <v>7</v>
      </c>
      <c r="B30" s="17">
        <f t="shared" si="0"/>
        <v>0.90066641993581609</v>
      </c>
      <c r="C30" s="16"/>
      <c r="D30" s="19">
        <f t="shared" si="1"/>
        <v>720.5331359486529</v>
      </c>
      <c r="E30" s="4">
        <v>800</v>
      </c>
      <c r="L30">
        <v>7</v>
      </c>
      <c r="M30" t="s">
        <v>77</v>
      </c>
      <c r="N30" t="s">
        <v>76</v>
      </c>
      <c r="O30" s="4">
        <v>640</v>
      </c>
      <c r="Q30" s="18">
        <v>1.1258330249197701</v>
      </c>
    </row>
    <row r="31" spans="1:17" x14ac:dyDescent="0.2">
      <c r="A31" s="1">
        <v>8</v>
      </c>
      <c r="B31" s="17">
        <f t="shared" si="0"/>
        <v>1.1258330249197701</v>
      </c>
      <c r="C31" s="16"/>
      <c r="D31" s="19">
        <f t="shared" si="1"/>
        <v>720.5331359486529</v>
      </c>
      <c r="E31" s="4">
        <v>640</v>
      </c>
      <c r="L31">
        <v>8</v>
      </c>
      <c r="M31" t="s">
        <v>69</v>
      </c>
      <c r="N31" t="s">
        <v>72</v>
      </c>
      <c r="O31" s="4">
        <v>640</v>
      </c>
      <c r="Q31" s="18">
        <v>1.1258330249197701</v>
      </c>
    </row>
    <row r="32" spans="1:17" x14ac:dyDescent="0.2">
      <c r="A32" s="1"/>
      <c r="B32" s="18"/>
      <c r="C32" s="16"/>
    </row>
    <row r="33" spans="1:16" x14ac:dyDescent="0.2">
      <c r="A33" s="1"/>
      <c r="B33" s="18"/>
      <c r="C33" s="16"/>
    </row>
    <row r="34" spans="1:16" x14ac:dyDescent="0.2">
      <c r="A34" s="1"/>
      <c r="B34" s="18"/>
      <c r="C34" s="16"/>
    </row>
    <row r="35" spans="1:16" x14ac:dyDescent="0.2">
      <c r="A35" s="1"/>
      <c r="B35" s="18"/>
      <c r="C35" s="16"/>
    </row>
    <row r="36" spans="1:16" x14ac:dyDescent="0.2">
      <c r="A36" s="1"/>
      <c r="B36" s="18"/>
      <c r="C36" s="16"/>
    </row>
    <row r="37" spans="1:16" x14ac:dyDescent="0.2">
      <c r="A37" s="1"/>
      <c r="B37" s="18"/>
      <c r="C37" s="16"/>
    </row>
    <row r="38" spans="1:16" x14ac:dyDescent="0.2">
      <c r="A38" s="1"/>
      <c r="B38" s="18"/>
      <c r="C38" s="16"/>
    </row>
    <row r="39" spans="1:16" x14ac:dyDescent="0.2">
      <c r="A39" s="1" t="s">
        <v>112</v>
      </c>
    </row>
    <row r="40" spans="1:16" x14ac:dyDescent="0.2">
      <c r="A40" s="1" t="s">
        <v>34</v>
      </c>
      <c r="B40">
        <v>632</v>
      </c>
      <c r="C40">
        <v>632</v>
      </c>
      <c r="D40">
        <v>645</v>
      </c>
      <c r="E40" s="3">
        <v>632</v>
      </c>
      <c r="F40" s="3">
        <v>692</v>
      </c>
      <c r="G40" s="3">
        <v>671</v>
      </c>
      <c r="H40" s="3">
        <v>633</v>
      </c>
      <c r="I40" s="3">
        <v>646</v>
      </c>
    </row>
    <row r="41" spans="1:16" x14ac:dyDescent="0.2">
      <c r="A41" s="1" t="s">
        <v>35</v>
      </c>
      <c r="B41">
        <v>633</v>
      </c>
      <c r="C41">
        <v>645</v>
      </c>
      <c r="D41">
        <v>646</v>
      </c>
      <c r="E41">
        <v>671</v>
      </c>
      <c r="F41">
        <v>675</v>
      </c>
      <c r="G41">
        <v>652</v>
      </c>
      <c r="H41">
        <v>692</v>
      </c>
      <c r="I41">
        <v>611</v>
      </c>
    </row>
    <row r="42" spans="1:16" x14ac:dyDescent="0.2">
      <c r="A42" s="1" t="s">
        <v>67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/>
      <c r="N42" s="1"/>
      <c r="O42" s="1"/>
      <c r="P42" s="1"/>
    </row>
    <row r="43" spans="1:16" x14ac:dyDescent="0.2">
      <c r="A43" t="s">
        <v>77</v>
      </c>
      <c r="B43">
        <v>0</v>
      </c>
      <c r="C43">
        <v>0</v>
      </c>
      <c r="D43">
        <v>0</v>
      </c>
      <c r="E43">
        <v>-1</v>
      </c>
      <c r="F43">
        <v>0</v>
      </c>
      <c r="G43">
        <v>-1</v>
      </c>
      <c r="H43">
        <v>0</v>
      </c>
      <c r="I43">
        <v>0</v>
      </c>
      <c r="J43" s="3"/>
      <c r="N43" s="3"/>
    </row>
    <row r="44" spans="1:16" x14ac:dyDescent="0.2">
      <c r="A44" t="s">
        <v>69</v>
      </c>
      <c r="B44">
        <v>0</v>
      </c>
      <c r="C44">
        <v>0</v>
      </c>
      <c r="D44">
        <v>-1</v>
      </c>
      <c r="E44">
        <v>0</v>
      </c>
      <c r="F44">
        <v>0</v>
      </c>
      <c r="G44">
        <v>0</v>
      </c>
      <c r="H44">
        <v>0</v>
      </c>
      <c r="I44">
        <v>-1</v>
      </c>
    </row>
    <row r="45" spans="1:16" x14ac:dyDescent="0.2">
      <c r="A45" t="s">
        <v>70</v>
      </c>
      <c r="B45">
        <v>0</v>
      </c>
      <c r="C45">
        <v>0</v>
      </c>
      <c r="D45">
        <v>0</v>
      </c>
      <c r="E45">
        <v>0</v>
      </c>
      <c r="F45">
        <v>-1</v>
      </c>
      <c r="G45">
        <v>0</v>
      </c>
      <c r="H45">
        <v>-1</v>
      </c>
      <c r="I45">
        <v>0</v>
      </c>
      <c r="M45" s="3"/>
    </row>
    <row r="46" spans="1:16" x14ac:dyDescent="0.2">
      <c r="A46" t="s">
        <v>71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6" x14ac:dyDescent="0.2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16" x14ac:dyDescent="0.2">
      <c r="A48" t="s">
        <v>73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74</v>
      </c>
      <c r="B49">
        <v>-1</v>
      </c>
      <c r="C49">
        <v>-1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</row>
    <row r="51" spans="1:9" x14ac:dyDescent="0.2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EBC9-2ABD-F745-860D-4237DDDB727C}">
  <dimension ref="A1:C9"/>
  <sheetViews>
    <sheetView tabSelected="1" workbookViewId="0">
      <selection activeCell="E12" sqref="E12"/>
    </sheetView>
  </sheetViews>
  <sheetFormatPr baseColWidth="10" defaultRowHeight="16" x14ac:dyDescent="0.2"/>
  <sheetData>
    <row r="1" spans="1:3" x14ac:dyDescent="0.2">
      <c r="A1" s="1" t="s">
        <v>67</v>
      </c>
      <c r="B1" s="1" t="s">
        <v>106</v>
      </c>
      <c r="C1" s="1" t="s">
        <v>107</v>
      </c>
    </row>
    <row r="2" spans="1:3" x14ac:dyDescent="0.2">
      <c r="A2" s="1">
        <v>1</v>
      </c>
      <c r="B2">
        <v>0</v>
      </c>
      <c r="C2">
        <v>700</v>
      </c>
    </row>
    <row r="3" spans="1:3" x14ac:dyDescent="0.2">
      <c r="A3" s="1">
        <v>2</v>
      </c>
      <c r="B3">
        <v>0</v>
      </c>
      <c r="C3">
        <v>400</v>
      </c>
    </row>
    <row r="4" spans="1:3" x14ac:dyDescent="0.2">
      <c r="A4" s="1">
        <v>3</v>
      </c>
      <c r="B4">
        <v>0</v>
      </c>
      <c r="C4">
        <v>600</v>
      </c>
    </row>
    <row r="5" spans="1:3" x14ac:dyDescent="0.2">
      <c r="A5" s="1">
        <v>4</v>
      </c>
      <c r="B5">
        <v>0</v>
      </c>
      <c r="C5">
        <v>1000</v>
      </c>
    </row>
    <row r="6" spans="1:3" x14ac:dyDescent="0.2">
      <c r="A6" s="1">
        <v>5</v>
      </c>
      <c r="B6">
        <v>0</v>
      </c>
      <c r="C6">
        <v>500</v>
      </c>
    </row>
    <row r="7" spans="1:3" x14ac:dyDescent="0.2">
      <c r="A7" s="1">
        <v>6</v>
      </c>
      <c r="B7">
        <v>0</v>
      </c>
      <c r="C7">
        <v>600</v>
      </c>
    </row>
    <row r="8" spans="1:3" x14ac:dyDescent="0.2">
      <c r="A8" s="1">
        <v>7</v>
      </c>
      <c r="B8">
        <v>0</v>
      </c>
      <c r="C8">
        <v>600</v>
      </c>
    </row>
    <row r="9" spans="1:3" x14ac:dyDescent="0.2">
      <c r="A9" s="1">
        <v>8</v>
      </c>
      <c r="B9">
        <v>0</v>
      </c>
      <c r="C9">
        <v>600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3C6E-071F-6649-B695-B4FE00F49C39}">
  <dimension ref="A1:Q47"/>
  <sheetViews>
    <sheetView zoomScale="125" workbookViewId="0">
      <selection activeCell="G14" sqref="G14"/>
    </sheetView>
  </sheetViews>
  <sheetFormatPr baseColWidth="10" defaultRowHeight="16" x14ac:dyDescent="0.2"/>
  <cols>
    <col min="8" max="8" width="14.1640625" customWidth="1"/>
    <col min="9" max="9" width="20" bestFit="1" customWidth="1"/>
    <col min="10" max="10" width="21.6640625" bestFit="1" customWidth="1"/>
    <col min="16" max="16" width="12.33203125" bestFit="1" customWidth="1"/>
  </cols>
  <sheetData>
    <row r="1" spans="1:17" s="7" customFormat="1" x14ac:dyDescent="0.2">
      <c r="A1" s="6" t="s">
        <v>102</v>
      </c>
    </row>
    <row r="2" spans="1:17" x14ac:dyDescent="0.2">
      <c r="A2" s="1" t="s">
        <v>85</v>
      </c>
    </row>
    <row r="3" spans="1:17" x14ac:dyDescent="0.2">
      <c r="A3" s="1" t="s">
        <v>78</v>
      </c>
      <c r="B3" t="s">
        <v>129</v>
      </c>
      <c r="C3" t="s">
        <v>130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 t="s">
        <v>131</v>
      </c>
    </row>
    <row r="4" spans="1:17" x14ac:dyDescent="0.2">
      <c r="A4" s="1" t="s">
        <v>77</v>
      </c>
      <c r="B4">
        <v>380</v>
      </c>
      <c r="C4">
        <v>400</v>
      </c>
      <c r="D4" s="19">
        <f>($C$4-$B$4)*D7+$B$4</f>
        <v>395.41015625</v>
      </c>
      <c r="E4" s="19">
        <f t="shared" ref="E4:O4" si="0">($C$4-$B$4)*E7+$B$4</f>
        <v>381.1578369140625</v>
      </c>
      <c r="F4" s="19">
        <f t="shared" si="0"/>
        <v>380.819091796875</v>
      </c>
      <c r="G4" s="19">
        <f t="shared" si="0"/>
        <v>381.2786865234375</v>
      </c>
      <c r="H4" s="19">
        <f t="shared" si="0"/>
        <v>398.60107421875</v>
      </c>
      <c r="I4" s="19">
        <f t="shared" si="0"/>
        <v>396.9366455078125</v>
      </c>
      <c r="J4" s="19">
        <f t="shared" si="0"/>
        <v>399.302978515625</v>
      </c>
      <c r="K4" s="19">
        <f t="shared" si="0"/>
        <v>392.7410888671875</v>
      </c>
      <c r="L4" s="19">
        <f t="shared" si="0"/>
        <v>380.3466796875</v>
      </c>
      <c r="M4" s="19">
        <f t="shared" si="0"/>
        <v>382.6763916015625</v>
      </c>
      <c r="N4" s="19">
        <f t="shared" si="0"/>
        <v>381.029052734375</v>
      </c>
      <c r="O4" s="19">
        <f t="shared" si="0"/>
        <v>385.1019287109375</v>
      </c>
      <c r="P4">
        <v>671</v>
      </c>
      <c r="Q4" s="19">
        <f>AVERAGE(D4:O4)</f>
        <v>387.95013427734375</v>
      </c>
    </row>
    <row r="5" spans="1:17" x14ac:dyDescent="0.2">
      <c r="A5" s="1" t="s">
        <v>69</v>
      </c>
      <c r="B5">
        <v>180</v>
      </c>
      <c r="C5">
        <v>200</v>
      </c>
      <c r="D5" s="19">
        <f>($C$5-$B$5)*D7+$B$5</f>
        <v>195.41015625</v>
      </c>
      <c r="E5" s="19">
        <f t="shared" ref="E5:O5" si="1">($C$5-$B$5)*E7+$B$5</f>
        <v>181.1578369140625</v>
      </c>
      <c r="F5" s="19">
        <f t="shared" si="1"/>
        <v>180.819091796875</v>
      </c>
      <c r="G5" s="19">
        <f t="shared" si="1"/>
        <v>181.2786865234375</v>
      </c>
      <c r="H5" s="19">
        <f t="shared" si="1"/>
        <v>198.60107421875</v>
      </c>
      <c r="I5" s="19">
        <f t="shared" si="1"/>
        <v>196.9366455078125</v>
      </c>
      <c r="J5" s="19">
        <f t="shared" si="1"/>
        <v>199.302978515625</v>
      </c>
      <c r="K5" s="19">
        <f t="shared" si="1"/>
        <v>192.7410888671875</v>
      </c>
      <c r="L5" s="19">
        <f t="shared" si="1"/>
        <v>180.3466796875</v>
      </c>
      <c r="M5" s="19">
        <f t="shared" si="1"/>
        <v>182.6763916015625</v>
      </c>
      <c r="N5" s="19">
        <f t="shared" si="1"/>
        <v>181.029052734375</v>
      </c>
      <c r="O5" s="19">
        <f t="shared" si="1"/>
        <v>185.1019287109375</v>
      </c>
      <c r="P5">
        <v>646</v>
      </c>
      <c r="Q5" s="19">
        <f>AVERAGE(D5:O5)</f>
        <v>187.95013427734375</v>
      </c>
    </row>
    <row r="6" spans="1:17" x14ac:dyDescent="0.2">
      <c r="A6" s="1" t="s">
        <v>70</v>
      </c>
      <c r="B6">
        <v>185</v>
      </c>
      <c r="C6">
        <v>200</v>
      </c>
      <c r="D6" s="19">
        <f>($C$6-$B$6)*D7+$B$6</f>
        <v>196.5576171875</v>
      </c>
      <c r="E6" s="19">
        <f>($C$6-$B$6)*E7+$B$6</f>
        <v>185.86837768554688</v>
      </c>
      <c r="F6" s="19">
        <f>($C$6-$B$6)*F7+$B$6</f>
        <v>185.61431884765625</v>
      </c>
      <c r="G6" s="19">
        <f t="shared" ref="G6:O6" si="2">($C$6-$B$6)*G7+$B$6</f>
        <v>185.95901489257812</v>
      </c>
      <c r="H6" s="19">
        <f t="shared" si="2"/>
        <v>198.9508056640625</v>
      </c>
      <c r="I6" s="19">
        <f t="shared" si="2"/>
        <v>197.70248413085938</v>
      </c>
      <c r="J6" s="19">
        <f t="shared" si="2"/>
        <v>199.47723388671875</v>
      </c>
      <c r="K6" s="19">
        <f t="shared" si="2"/>
        <v>194.55581665039062</v>
      </c>
      <c r="L6" s="19">
        <f t="shared" si="2"/>
        <v>185.260009765625</v>
      </c>
      <c r="M6" s="19">
        <f t="shared" si="2"/>
        <v>187.00729370117188</v>
      </c>
      <c r="N6" s="19">
        <f t="shared" si="2"/>
        <v>185.77178955078125</v>
      </c>
      <c r="O6" s="19">
        <f t="shared" si="2"/>
        <v>188.82644653320312</v>
      </c>
      <c r="P6">
        <v>692</v>
      </c>
      <c r="Q6" s="19">
        <f>AVERAGE(D6:O6)</f>
        <v>190.96260070800781</v>
      </c>
    </row>
    <row r="7" spans="1:17" x14ac:dyDescent="0.2">
      <c r="A7" s="1"/>
      <c r="D7">
        <v>0.7705078125</v>
      </c>
      <c r="E7">
        <v>5.7891845703125E-2</v>
      </c>
      <c r="F7">
        <v>4.095458984375E-2</v>
      </c>
      <c r="G7">
        <v>6.3934326171875E-2</v>
      </c>
      <c r="H7">
        <v>0.9300537109375</v>
      </c>
      <c r="I7">
        <v>0.846832275390625</v>
      </c>
      <c r="J7">
        <v>0.96514892578125</v>
      </c>
      <c r="K7">
        <v>0.637054443359375</v>
      </c>
      <c r="L7">
        <v>1.7333984375E-2</v>
      </c>
      <c r="M7">
        <v>0.133819580078125</v>
      </c>
      <c r="N7">
        <v>5.145263671875E-2</v>
      </c>
      <c r="O7">
        <v>0.255096435546875</v>
      </c>
      <c r="Q7" s="19"/>
    </row>
    <row r="8" spans="1:17" x14ac:dyDescent="0.2">
      <c r="A8" s="1"/>
    </row>
    <row r="9" spans="1:17" x14ac:dyDescent="0.2">
      <c r="A9" s="1"/>
    </row>
    <row r="10" spans="1:17" x14ac:dyDescent="0.2">
      <c r="A10" s="1"/>
    </row>
    <row r="11" spans="1:17" s="7" customFormat="1" x14ac:dyDescent="0.2">
      <c r="A11" s="6" t="s">
        <v>103</v>
      </c>
    </row>
    <row r="13" spans="1:17" x14ac:dyDescent="0.2">
      <c r="A13" s="1" t="s">
        <v>78</v>
      </c>
      <c r="B13" s="1">
        <v>1</v>
      </c>
      <c r="C13" s="1"/>
      <c r="D13" s="1"/>
      <c r="E13" s="1"/>
      <c r="F13" s="1"/>
      <c r="G13" t="s">
        <v>184</v>
      </c>
      <c r="H13" t="s">
        <v>179</v>
      </c>
      <c r="I13" s="1" t="s">
        <v>180</v>
      </c>
      <c r="J13" s="1" t="s">
        <v>181</v>
      </c>
      <c r="K13" s="1" t="s">
        <v>178</v>
      </c>
      <c r="L13" s="1" t="s">
        <v>182</v>
      </c>
      <c r="M13" s="1" t="s">
        <v>183</v>
      </c>
    </row>
    <row r="14" spans="1:17" x14ac:dyDescent="0.2">
      <c r="B14" s="1" t="s">
        <v>97</v>
      </c>
      <c r="G14" s="3" t="s">
        <v>77</v>
      </c>
      <c r="H14" s="3">
        <v>1200</v>
      </c>
      <c r="I14">
        <v>300</v>
      </c>
      <c r="J14">
        <v>360</v>
      </c>
      <c r="K14" s="42">
        <v>30000</v>
      </c>
      <c r="L14">
        <v>5000</v>
      </c>
      <c r="M14">
        <v>0.9</v>
      </c>
    </row>
    <row r="15" spans="1:17" x14ac:dyDescent="0.2">
      <c r="A15" s="1" t="s">
        <v>77</v>
      </c>
      <c r="B15">
        <f>B19*0.05</f>
        <v>60</v>
      </c>
      <c r="G15" s="3" t="s">
        <v>69</v>
      </c>
      <c r="H15" s="3">
        <v>1000</v>
      </c>
      <c r="I15">
        <v>250</v>
      </c>
      <c r="J15">
        <v>300</v>
      </c>
      <c r="K15" s="43">
        <v>40000</v>
      </c>
      <c r="L15">
        <v>5000</v>
      </c>
      <c r="M15">
        <v>0.9</v>
      </c>
    </row>
    <row r="16" spans="1:17" x14ac:dyDescent="0.2">
      <c r="A16" s="1" t="s">
        <v>69</v>
      </c>
      <c r="B16">
        <f>B20*0.08</f>
        <v>80</v>
      </c>
      <c r="G16" s="3" t="s">
        <v>70</v>
      </c>
      <c r="H16" s="3">
        <v>600</v>
      </c>
      <c r="I16">
        <v>150</v>
      </c>
      <c r="J16">
        <v>180</v>
      </c>
      <c r="K16" s="42">
        <v>50000</v>
      </c>
      <c r="L16">
        <v>5000</v>
      </c>
      <c r="M16">
        <v>0.9</v>
      </c>
    </row>
    <row r="17" spans="1:13" x14ac:dyDescent="0.2">
      <c r="A17" s="1" t="s">
        <v>70</v>
      </c>
      <c r="B17">
        <f>0.07*B21</f>
        <v>42.000000000000007</v>
      </c>
      <c r="G17" s="3" t="s">
        <v>71</v>
      </c>
      <c r="H17">
        <v>900</v>
      </c>
      <c r="I17">
        <v>225</v>
      </c>
      <c r="J17">
        <v>270</v>
      </c>
      <c r="K17">
        <v>40000</v>
      </c>
      <c r="L17">
        <v>5000</v>
      </c>
      <c r="M17">
        <v>0.9</v>
      </c>
    </row>
    <row r="18" spans="1:13" x14ac:dyDescent="0.2">
      <c r="B18" s="1" t="s">
        <v>98</v>
      </c>
      <c r="G18" s="3" t="s">
        <v>177</v>
      </c>
      <c r="H18">
        <v>800</v>
      </c>
      <c r="I18">
        <v>200</v>
      </c>
      <c r="J18">
        <v>240</v>
      </c>
      <c r="K18">
        <v>25000</v>
      </c>
      <c r="L18">
        <v>5000</v>
      </c>
      <c r="M18">
        <v>0.9</v>
      </c>
    </row>
    <row r="19" spans="1:13" x14ac:dyDescent="0.2">
      <c r="A19" s="1" t="s">
        <v>77</v>
      </c>
      <c r="B19">
        <v>1200</v>
      </c>
      <c r="G19" s="3" t="s">
        <v>73</v>
      </c>
      <c r="H19">
        <v>300</v>
      </c>
      <c r="I19">
        <v>75</v>
      </c>
      <c r="J19">
        <v>90</v>
      </c>
      <c r="K19">
        <v>15000</v>
      </c>
      <c r="L19">
        <v>5000</v>
      </c>
      <c r="M19">
        <v>0.9</v>
      </c>
    </row>
    <row r="20" spans="1:13" x14ac:dyDescent="0.2">
      <c r="A20" s="1" t="s">
        <v>69</v>
      </c>
      <c r="B20">
        <v>1000</v>
      </c>
    </row>
    <row r="21" spans="1:13" x14ac:dyDescent="0.2">
      <c r="A21" s="1" t="s">
        <v>70</v>
      </c>
      <c r="B21">
        <v>600</v>
      </c>
    </row>
    <row r="23" spans="1:13" x14ac:dyDescent="0.2">
      <c r="G23" t="s">
        <v>102</v>
      </c>
      <c r="H23" t="s">
        <v>185</v>
      </c>
      <c r="I23" t="s">
        <v>186</v>
      </c>
      <c r="J23" t="s">
        <v>187</v>
      </c>
      <c r="K23" t="s">
        <v>189</v>
      </c>
    </row>
    <row r="24" spans="1:13" x14ac:dyDescent="0.2">
      <c r="B24" s="3" t="s">
        <v>86</v>
      </c>
      <c r="C24" t="s">
        <v>114</v>
      </c>
      <c r="D24" t="s">
        <v>113</v>
      </c>
      <c r="G24" s="3" t="s">
        <v>77</v>
      </c>
      <c r="H24">
        <v>188</v>
      </c>
      <c r="I24" t="s">
        <v>188</v>
      </c>
      <c r="J24" t="s">
        <v>188</v>
      </c>
      <c r="K24" t="s">
        <v>188</v>
      </c>
    </row>
    <row r="25" spans="1:13" x14ac:dyDescent="0.2">
      <c r="A25" s="1" t="s">
        <v>77</v>
      </c>
      <c r="B25">
        <f>B19*0.25</f>
        <v>300</v>
      </c>
      <c r="G25" s="3" t="s">
        <v>69</v>
      </c>
      <c r="H25">
        <v>91</v>
      </c>
      <c r="I25" t="s">
        <v>188</v>
      </c>
      <c r="J25" t="s">
        <v>188</v>
      </c>
      <c r="K25" t="s">
        <v>188</v>
      </c>
    </row>
    <row r="26" spans="1:13" x14ac:dyDescent="0.2">
      <c r="A26" s="1" t="s">
        <v>69</v>
      </c>
      <c r="B26">
        <f t="shared" ref="B26:B27" si="3">B20*0.25</f>
        <v>250</v>
      </c>
      <c r="G26" s="3" t="s">
        <v>70</v>
      </c>
      <c r="H26">
        <v>94</v>
      </c>
      <c r="I26" t="s">
        <v>188</v>
      </c>
      <c r="J26" t="s">
        <v>188</v>
      </c>
      <c r="K26" t="s">
        <v>188</v>
      </c>
    </row>
    <row r="27" spans="1:13" x14ac:dyDescent="0.2">
      <c r="A27" s="1" t="s">
        <v>70</v>
      </c>
      <c r="B27">
        <f t="shared" si="3"/>
        <v>150</v>
      </c>
      <c r="G27" s="3" t="s">
        <v>71</v>
      </c>
      <c r="H27">
        <v>185</v>
      </c>
      <c r="I27" s="17">
        <v>1.041546630859375</v>
      </c>
      <c r="J27" s="17">
        <v>2.2464477539062502</v>
      </c>
      <c r="K27" s="17">
        <v>1.4752197265625</v>
      </c>
    </row>
    <row r="28" spans="1:13" x14ac:dyDescent="0.2">
      <c r="B28" s="3" t="s">
        <v>87</v>
      </c>
      <c r="G28" s="3" t="s">
        <v>177</v>
      </c>
      <c r="H28">
        <v>190</v>
      </c>
      <c r="I28" s="17">
        <v>1.1124542236328125</v>
      </c>
      <c r="J28" s="17">
        <v>2.978759765625</v>
      </c>
      <c r="K28" s="17">
        <v>1.285552978515625</v>
      </c>
    </row>
    <row r="29" spans="1:13" x14ac:dyDescent="0.2">
      <c r="A29" s="1" t="s">
        <v>77</v>
      </c>
      <c r="B29">
        <f>B19*0.3</f>
        <v>360</v>
      </c>
      <c r="G29" s="3" t="s">
        <v>73</v>
      </c>
      <c r="H29">
        <v>80</v>
      </c>
      <c r="I29" s="17">
        <v>1.1216552734375</v>
      </c>
      <c r="J29" s="17">
        <v>2.5624877929687502</v>
      </c>
      <c r="K29" s="17">
        <v>1.48883056640625</v>
      </c>
    </row>
    <row r="30" spans="1:13" x14ac:dyDescent="0.2">
      <c r="A30" s="1" t="s">
        <v>69</v>
      </c>
      <c r="B30">
        <f t="shared" ref="B30:B31" si="4">B20*0.3</f>
        <v>300</v>
      </c>
      <c r="G30" s="3" t="s">
        <v>74</v>
      </c>
      <c r="H30">
        <v>286</v>
      </c>
      <c r="I30" s="17">
        <v>1.2259429931640624</v>
      </c>
      <c r="J30" s="17">
        <v>1.90283203125</v>
      </c>
      <c r="K30" s="17">
        <v>1.16510009765625</v>
      </c>
    </row>
    <row r="31" spans="1:13" x14ac:dyDescent="0.2">
      <c r="A31" s="1" t="s">
        <v>70</v>
      </c>
      <c r="B31">
        <f t="shared" si="4"/>
        <v>180</v>
      </c>
      <c r="G31" s="3" t="s">
        <v>75</v>
      </c>
      <c r="H31">
        <v>190</v>
      </c>
      <c r="I31" s="17">
        <v>1.01146240234375</v>
      </c>
      <c r="J31" s="17">
        <v>2.9519897460937501</v>
      </c>
      <c r="K31" s="17">
        <v>0.603607177734375</v>
      </c>
    </row>
    <row r="32" spans="1:13" x14ac:dyDescent="0.2">
      <c r="G32" s="3" t="s">
        <v>76</v>
      </c>
      <c r="H32">
        <v>125</v>
      </c>
      <c r="I32" s="17">
        <v>1.2797576904296877</v>
      </c>
      <c r="J32" s="17">
        <v>2.9750244140625002</v>
      </c>
      <c r="K32" s="17">
        <v>1.10595703125</v>
      </c>
    </row>
    <row r="33" spans="1:4" s="7" customFormat="1" x14ac:dyDescent="0.2">
      <c r="A33" s="6" t="s">
        <v>101</v>
      </c>
    </row>
    <row r="35" spans="1:4" x14ac:dyDescent="0.2">
      <c r="A35" t="s">
        <v>158</v>
      </c>
      <c r="B35" s="3" t="s">
        <v>157</v>
      </c>
      <c r="D35" t="s">
        <v>115</v>
      </c>
    </row>
    <row r="36" spans="1:4" x14ac:dyDescent="0.2">
      <c r="A36" s="1" t="s">
        <v>77</v>
      </c>
      <c r="B36">
        <v>30</v>
      </c>
    </row>
    <row r="37" spans="1:4" x14ac:dyDescent="0.2">
      <c r="A37" s="1" t="s">
        <v>69</v>
      </c>
      <c r="B37">
        <v>40</v>
      </c>
    </row>
    <row r="38" spans="1:4" x14ac:dyDescent="0.2">
      <c r="A38" s="1" t="s">
        <v>70</v>
      </c>
      <c r="B38">
        <v>50</v>
      </c>
    </row>
    <row r="39" spans="1:4" x14ac:dyDescent="0.2">
      <c r="B39" s="3" t="s">
        <v>90</v>
      </c>
    </row>
    <row r="40" spans="1:4" x14ac:dyDescent="0.2">
      <c r="A40" s="1" t="s">
        <v>77</v>
      </c>
      <c r="B40">
        <v>0</v>
      </c>
    </row>
    <row r="41" spans="1:4" x14ac:dyDescent="0.2">
      <c r="A41" s="1" t="s">
        <v>69</v>
      </c>
      <c r="B41">
        <v>0</v>
      </c>
    </row>
    <row r="42" spans="1:4" x14ac:dyDescent="0.2">
      <c r="A42" s="1" t="s">
        <v>70</v>
      </c>
      <c r="B42">
        <v>0</v>
      </c>
    </row>
    <row r="44" spans="1:4" x14ac:dyDescent="0.2">
      <c r="A44" s="1" t="s">
        <v>93</v>
      </c>
      <c r="B44">
        <v>5</v>
      </c>
    </row>
    <row r="45" spans="1:4" x14ac:dyDescent="0.2">
      <c r="A45" s="1" t="s">
        <v>96</v>
      </c>
      <c r="B45">
        <v>5</v>
      </c>
    </row>
    <row r="47" spans="1:4" x14ac:dyDescent="0.2">
      <c r="A47" s="1" t="s">
        <v>104</v>
      </c>
      <c r="B47">
        <v>0.9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CE8-BBBC-DA41-AF66-C1B842722C53}">
  <dimension ref="A1:CI84"/>
  <sheetViews>
    <sheetView topLeftCell="BP1" zoomScale="106" workbookViewId="0">
      <selection activeCell="CD21" sqref="CD21"/>
    </sheetView>
  </sheetViews>
  <sheetFormatPr baseColWidth="10" defaultRowHeight="16" x14ac:dyDescent="0.2"/>
  <cols>
    <col min="16" max="16" width="12.6640625" bestFit="1" customWidth="1"/>
  </cols>
  <sheetData>
    <row r="1" spans="1:87" s="7" customFormat="1" x14ac:dyDescent="0.2">
      <c r="A1" s="6" t="s">
        <v>102</v>
      </c>
      <c r="T1" s="7" t="s">
        <v>137</v>
      </c>
    </row>
    <row r="2" spans="1:87" x14ac:dyDescent="0.2">
      <c r="A2" s="1" t="s">
        <v>80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87" x14ac:dyDescent="0.2">
      <c r="A3" s="1" t="s">
        <v>78</v>
      </c>
      <c r="B3" t="s">
        <v>129</v>
      </c>
      <c r="C3" t="s">
        <v>130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1" t="s">
        <v>132</v>
      </c>
      <c r="S3" s="35" t="s">
        <v>77</v>
      </c>
      <c r="T3" s="35" t="s">
        <v>151</v>
      </c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G3" s="35" t="s">
        <v>77</v>
      </c>
      <c r="AH3" s="35" t="s">
        <v>152</v>
      </c>
      <c r="AI3" s="35"/>
      <c r="AJ3" s="35"/>
      <c r="AK3" s="35"/>
      <c r="AL3" s="35"/>
      <c r="AM3" s="35"/>
      <c r="AN3" s="35"/>
      <c r="AO3" s="35"/>
      <c r="AP3" s="35"/>
      <c r="AQ3" s="35"/>
      <c r="AR3" s="36"/>
      <c r="AS3" s="36"/>
      <c r="AU3" s="35" t="s">
        <v>77</v>
      </c>
      <c r="AV3" t="s">
        <v>146</v>
      </c>
      <c r="BI3" s="35" t="s">
        <v>71</v>
      </c>
      <c r="BJ3" t="s">
        <v>154</v>
      </c>
    </row>
    <row r="4" spans="1:87" x14ac:dyDescent="0.2">
      <c r="A4" s="1" t="s">
        <v>71</v>
      </c>
      <c r="B4">
        <v>185</v>
      </c>
      <c r="C4">
        <v>200</v>
      </c>
      <c r="D4" s="19">
        <f>($C$4-$B$4)*D7+$B$4</f>
        <v>185.01419067382812</v>
      </c>
      <c r="E4" s="19">
        <f t="shared" ref="E4:O4" si="0">($C$4-$B$4)*E7+$B$4</f>
        <v>185.99380493164062</v>
      </c>
      <c r="F4" s="19">
        <f t="shared" si="0"/>
        <v>187.55844116210938</v>
      </c>
      <c r="G4" s="19">
        <f t="shared" si="0"/>
        <v>193.65402221679688</v>
      </c>
      <c r="H4" s="19">
        <f t="shared" si="0"/>
        <v>193.78082275390625</v>
      </c>
      <c r="I4" s="19">
        <f t="shared" si="0"/>
        <v>194.55215454101562</v>
      </c>
      <c r="J4" s="19">
        <f t="shared" si="0"/>
        <v>195.80780029296875</v>
      </c>
      <c r="K4" s="19">
        <f t="shared" si="0"/>
        <v>196.7462158203125</v>
      </c>
      <c r="L4" s="19">
        <f t="shared" si="0"/>
        <v>197.75146484375</v>
      </c>
      <c r="M4" s="19">
        <f t="shared" si="0"/>
        <v>198.1414794921875</v>
      </c>
      <c r="N4" s="19">
        <f t="shared" si="0"/>
        <v>198.31405639648438</v>
      </c>
      <c r="O4" s="19">
        <f t="shared" si="0"/>
        <v>198.40423583984375</v>
      </c>
      <c r="P4">
        <v>645</v>
      </c>
      <c r="S4" s="33" t="s">
        <v>136</v>
      </c>
      <c r="T4" s="37">
        <v>1</v>
      </c>
      <c r="U4" s="37">
        <v>2</v>
      </c>
      <c r="V4" s="37">
        <v>3</v>
      </c>
      <c r="W4" s="37">
        <v>4</v>
      </c>
      <c r="X4" s="37">
        <v>5</v>
      </c>
      <c r="Y4" s="37">
        <v>6</v>
      </c>
      <c r="Z4" s="37">
        <v>7</v>
      </c>
      <c r="AA4" s="37">
        <v>8</v>
      </c>
      <c r="AB4" s="37">
        <v>9</v>
      </c>
      <c r="AC4" s="37">
        <v>10</v>
      </c>
      <c r="AD4" s="33">
        <v>11</v>
      </c>
      <c r="AE4" s="33">
        <v>12</v>
      </c>
      <c r="AG4" s="33" t="s">
        <v>136</v>
      </c>
      <c r="AH4" s="37">
        <v>1</v>
      </c>
      <c r="AI4" s="37">
        <v>2</v>
      </c>
      <c r="AJ4" s="37">
        <v>3</v>
      </c>
      <c r="AK4" s="37">
        <v>4</v>
      </c>
      <c r="AL4" s="37">
        <v>5</v>
      </c>
      <c r="AM4" s="37">
        <v>6</v>
      </c>
      <c r="AN4" s="37">
        <v>7</v>
      </c>
      <c r="AO4" s="37">
        <v>8</v>
      </c>
      <c r="AP4" s="37">
        <v>9</v>
      </c>
      <c r="AQ4" s="37">
        <v>10</v>
      </c>
      <c r="AR4" s="33">
        <v>11</v>
      </c>
      <c r="AS4" s="33">
        <v>12</v>
      </c>
      <c r="AU4" s="33" t="s">
        <v>136</v>
      </c>
      <c r="AV4" s="37">
        <v>1</v>
      </c>
      <c r="AW4" s="37">
        <v>2</v>
      </c>
      <c r="AX4" s="37">
        <v>3</v>
      </c>
      <c r="AY4" s="37">
        <v>4</v>
      </c>
      <c r="AZ4" s="37">
        <v>5</v>
      </c>
      <c r="BA4" s="37">
        <v>6</v>
      </c>
      <c r="BB4" s="37">
        <v>7</v>
      </c>
      <c r="BC4" s="37">
        <v>8</v>
      </c>
      <c r="BD4" s="37">
        <v>9</v>
      </c>
      <c r="BE4" s="37">
        <v>10</v>
      </c>
      <c r="BF4" s="33">
        <v>11</v>
      </c>
      <c r="BG4" s="33">
        <v>12</v>
      </c>
      <c r="BI4" s="33" t="s">
        <v>136</v>
      </c>
      <c r="BJ4" s="37">
        <v>1</v>
      </c>
      <c r="BK4" s="37">
        <v>2</v>
      </c>
      <c r="BL4" s="37">
        <v>3</v>
      </c>
      <c r="BM4" s="37">
        <v>4</v>
      </c>
      <c r="BN4" s="37">
        <v>5</v>
      </c>
      <c r="BO4" s="37">
        <v>6</v>
      </c>
      <c r="BP4" s="37">
        <v>7</v>
      </c>
      <c r="BQ4" s="37">
        <v>8</v>
      </c>
      <c r="BR4" s="37">
        <v>9</v>
      </c>
      <c r="BS4" s="37">
        <v>10</v>
      </c>
      <c r="BT4" s="33">
        <v>11</v>
      </c>
      <c r="BU4" s="33">
        <v>12</v>
      </c>
      <c r="BW4" t="s">
        <v>155</v>
      </c>
      <c r="BX4" s="37">
        <v>1</v>
      </c>
      <c r="BY4" s="37">
        <v>2</v>
      </c>
      <c r="BZ4" s="37">
        <v>3</v>
      </c>
      <c r="CA4" s="37">
        <v>4</v>
      </c>
      <c r="CB4" s="37">
        <v>5</v>
      </c>
      <c r="CC4" s="37">
        <v>6</v>
      </c>
      <c r="CD4" s="37">
        <v>7</v>
      </c>
      <c r="CE4" s="37">
        <v>8</v>
      </c>
      <c r="CF4" s="37">
        <v>9</v>
      </c>
      <c r="CG4" s="37">
        <v>10</v>
      </c>
      <c r="CH4" s="33">
        <v>11</v>
      </c>
      <c r="CI4" s="33">
        <v>12</v>
      </c>
    </row>
    <row r="5" spans="1:87" x14ac:dyDescent="0.2">
      <c r="A5" s="1" t="s">
        <v>72</v>
      </c>
      <c r="B5">
        <v>190</v>
      </c>
      <c r="C5">
        <v>200</v>
      </c>
      <c r="D5" s="19">
        <f>($C$5-$B$5)*D7+$B$5</f>
        <v>190.00946044921875</v>
      </c>
      <c r="E5" s="19">
        <f t="shared" ref="E5:O5" si="1">($C$5-$B$5)*E7+$B$5</f>
        <v>190.66253662109375</v>
      </c>
      <c r="F5" s="19">
        <f t="shared" si="1"/>
        <v>191.70562744140625</v>
      </c>
      <c r="G5" s="19">
        <f t="shared" si="1"/>
        <v>195.76934814453125</v>
      </c>
      <c r="H5" s="19">
        <f t="shared" si="1"/>
        <v>195.8538818359375</v>
      </c>
      <c r="I5" s="19">
        <f t="shared" si="1"/>
        <v>196.36810302734375</v>
      </c>
      <c r="J5" s="19">
        <f t="shared" si="1"/>
        <v>197.2052001953125</v>
      </c>
      <c r="K5" s="19">
        <f t="shared" si="1"/>
        <v>197.830810546875</v>
      </c>
      <c r="L5" s="19">
        <f t="shared" si="1"/>
        <v>198.5009765625</v>
      </c>
      <c r="M5" s="19">
        <f t="shared" si="1"/>
        <v>198.760986328125</v>
      </c>
      <c r="N5" s="19">
        <f t="shared" si="1"/>
        <v>198.87603759765625</v>
      </c>
      <c r="O5" s="19">
        <f t="shared" si="1"/>
        <v>198.9361572265625</v>
      </c>
      <c r="P5">
        <v>611</v>
      </c>
      <c r="S5">
        <v>1</v>
      </c>
      <c r="T5" s="17">
        <f>$S$5-1-D9</f>
        <v>-1.03436279296875</v>
      </c>
      <c r="U5" s="17">
        <f t="shared" ref="U5:AE5" si="2">$S$5-1-E9</f>
        <v>-1.40679931640625</v>
      </c>
      <c r="V5" s="17">
        <f t="shared" si="2"/>
        <v>-1.6846923828125</v>
      </c>
      <c r="W5" s="17">
        <f t="shared" si="2"/>
        <v>-1.73126220703125</v>
      </c>
      <c r="X5" s="17">
        <f t="shared" si="2"/>
        <v>-1.80859375</v>
      </c>
      <c r="Y5" s="17">
        <f t="shared" si="2"/>
        <v>-1.84906005859375</v>
      </c>
      <c r="Z5" s="17">
        <f t="shared" si="2"/>
        <v>-1.92431640625</v>
      </c>
      <c r="AA5" s="17">
        <f t="shared" si="2"/>
        <v>-2.3909912109375</v>
      </c>
      <c r="AB5" s="17">
        <f t="shared" si="2"/>
        <v>-2.4276123046875</v>
      </c>
      <c r="AC5" s="17">
        <f t="shared" si="2"/>
        <v>-2.67681884765625</v>
      </c>
      <c r="AD5" s="17">
        <f t="shared" si="2"/>
        <v>-2.876220703125</v>
      </c>
      <c r="AE5" s="17">
        <f t="shared" si="2"/>
        <v>-2.94110107421875</v>
      </c>
      <c r="AF5" s="17">
        <f>$S$5-1-P9</f>
        <v>-1.61602783203125</v>
      </c>
      <c r="AG5">
        <v>1</v>
      </c>
      <c r="AH5" s="17">
        <f>IF(T5&gt;0,1,0)</f>
        <v>0</v>
      </c>
      <c r="AI5" s="17">
        <f t="shared" ref="AI5:AT16" si="3">IF(U5&gt;0,1,0)</f>
        <v>0</v>
      </c>
      <c r="AJ5" s="17">
        <f t="shared" si="3"/>
        <v>0</v>
      </c>
      <c r="AK5" s="17">
        <f t="shared" si="3"/>
        <v>0</v>
      </c>
      <c r="AL5" s="17">
        <f t="shared" si="3"/>
        <v>0</v>
      </c>
      <c r="AM5" s="17">
        <f t="shared" si="3"/>
        <v>0</v>
      </c>
      <c r="AN5" s="17">
        <f t="shared" si="3"/>
        <v>0</v>
      </c>
      <c r="AO5" s="17">
        <f t="shared" si="3"/>
        <v>0</v>
      </c>
      <c r="AP5" s="17">
        <f t="shared" si="3"/>
        <v>0</v>
      </c>
      <c r="AQ5" s="17">
        <f t="shared" si="3"/>
        <v>0</v>
      </c>
      <c r="AR5" s="17">
        <f t="shared" si="3"/>
        <v>0</v>
      </c>
      <c r="AS5" s="17">
        <f t="shared" si="3"/>
        <v>0</v>
      </c>
      <c r="AT5" s="17">
        <f t="shared" si="3"/>
        <v>0</v>
      </c>
      <c r="AU5">
        <v>1</v>
      </c>
      <c r="AV5" s="17">
        <f>($D$17+($D$16-$D$17)*EXP(-$D$18*T5))*AH5+$D$16*(1-AH5)</f>
        <v>2.2464477539062502</v>
      </c>
      <c r="AW5" s="17">
        <f t="shared" ref="AW5:BH16" si="4">($D$17+($D$16-$D$17)*EXP(-$D$18*U5))*AI5+$D$16*(1-AI5)</f>
        <v>2.2464477539062502</v>
      </c>
      <c r="AX5" s="17">
        <f t="shared" si="4"/>
        <v>2.2464477539062502</v>
      </c>
      <c r="AY5" s="17">
        <f t="shared" si="4"/>
        <v>2.2464477539062502</v>
      </c>
      <c r="AZ5" s="17">
        <f t="shared" si="4"/>
        <v>2.2464477539062502</v>
      </c>
      <c r="BA5" s="17">
        <f t="shared" si="4"/>
        <v>2.2464477539062502</v>
      </c>
      <c r="BB5" s="17">
        <f t="shared" si="4"/>
        <v>2.2464477539062502</v>
      </c>
      <c r="BC5" s="17">
        <f t="shared" si="4"/>
        <v>2.2464477539062502</v>
      </c>
      <c r="BD5" s="17">
        <f t="shared" si="4"/>
        <v>2.2464477539062502</v>
      </c>
      <c r="BE5" s="17">
        <f t="shared" si="4"/>
        <v>2.2464477539062502</v>
      </c>
      <c r="BF5" s="17">
        <f t="shared" si="4"/>
        <v>2.2464477539062502</v>
      </c>
      <c r="BG5" s="17">
        <f t="shared" si="4"/>
        <v>2.2464477539062502</v>
      </c>
      <c r="BH5" s="17">
        <f t="shared" si="4"/>
        <v>2.2464477539062502</v>
      </c>
      <c r="BI5">
        <v>1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38">
        <v>1</v>
      </c>
      <c r="BX5">
        <v>0</v>
      </c>
      <c r="BY5">
        <v>0</v>
      </c>
      <c r="BZ5">
        <v>0</v>
      </c>
      <c r="CA5">
        <v>1.75579777104573</v>
      </c>
      <c r="CB5">
        <v>0.37842436601525686</v>
      </c>
      <c r="CC5">
        <v>8.6556423904764035E-2</v>
      </c>
      <c r="CD5">
        <v>1.9797917872125481E-2</v>
      </c>
      <c r="CE5">
        <v>4.5283473414139408E-3</v>
      </c>
      <c r="CF5">
        <v>1.0357619309735444E-3</v>
      </c>
      <c r="CG5">
        <v>2.369082353386176E-4</v>
      </c>
      <c r="CH5">
        <v>5.4187656731485845E-5</v>
      </c>
      <c r="CI5">
        <v>1.2394259481407488E-5</v>
      </c>
    </row>
    <row r="6" spans="1:87" x14ac:dyDescent="0.2">
      <c r="A6" s="1" t="s">
        <v>73</v>
      </c>
      <c r="B6">
        <v>80</v>
      </c>
      <c r="C6">
        <v>100</v>
      </c>
      <c r="D6" s="19">
        <f>($C$6-$B$6)*D7+$B$6</f>
        <v>80.0189208984375</v>
      </c>
      <c r="E6" s="19">
        <f t="shared" ref="E6:O6" si="5">($C$6-$B$6)*E7+$B$6</f>
        <v>81.3250732421875</v>
      </c>
      <c r="F6" s="19">
        <f t="shared" si="5"/>
        <v>83.4112548828125</v>
      </c>
      <c r="G6" s="19">
        <f t="shared" si="5"/>
        <v>91.5386962890625</v>
      </c>
      <c r="H6" s="19">
        <f t="shared" si="5"/>
        <v>91.707763671875</v>
      </c>
      <c r="I6" s="19">
        <f t="shared" si="5"/>
        <v>92.7362060546875</v>
      </c>
      <c r="J6" s="19">
        <f t="shared" si="5"/>
        <v>94.410400390625</v>
      </c>
      <c r="K6" s="19">
        <f t="shared" si="5"/>
        <v>95.66162109375</v>
      </c>
      <c r="L6" s="19">
        <f t="shared" si="5"/>
        <v>97.001953125</v>
      </c>
      <c r="M6" s="19">
        <f t="shared" si="5"/>
        <v>97.52197265625</v>
      </c>
      <c r="N6" s="19">
        <f t="shared" si="5"/>
        <v>97.7520751953125</v>
      </c>
      <c r="O6" s="19">
        <f t="shared" si="5"/>
        <v>97.872314453125</v>
      </c>
      <c r="P6">
        <v>675</v>
      </c>
      <c r="S6">
        <v>2</v>
      </c>
      <c r="T6" s="17">
        <f>$S$6-1-D9</f>
        <v>-3.436279296875E-2</v>
      </c>
      <c r="U6" s="17">
        <f>$S$6-1-E9</f>
        <v>-0.40679931640625</v>
      </c>
      <c r="V6" s="17">
        <f t="shared" ref="V6:AF6" si="6">$S$6-1-F9</f>
        <v>-0.6846923828125</v>
      </c>
      <c r="W6" s="17">
        <f t="shared" si="6"/>
        <v>-0.73126220703125</v>
      </c>
      <c r="X6" s="17">
        <f t="shared" si="6"/>
        <v>-0.80859375</v>
      </c>
      <c r="Y6" s="17">
        <f t="shared" si="6"/>
        <v>-0.84906005859375</v>
      </c>
      <c r="Z6" s="17">
        <f t="shared" si="6"/>
        <v>-0.92431640625</v>
      </c>
      <c r="AA6" s="17">
        <f t="shared" si="6"/>
        <v>-1.3909912109375</v>
      </c>
      <c r="AB6" s="17">
        <f t="shared" si="6"/>
        <v>-1.4276123046875</v>
      </c>
      <c r="AC6" s="17">
        <f t="shared" si="6"/>
        <v>-1.67681884765625</v>
      </c>
      <c r="AD6" s="17">
        <f t="shared" si="6"/>
        <v>-1.876220703125</v>
      </c>
      <c r="AE6" s="17">
        <f t="shared" si="6"/>
        <v>-1.94110107421875</v>
      </c>
      <c r="AF6" s="17">
        <f t="shared" si="6"/>
        <v>-0.61602783203125</v>
      </c>
      <c r="AG6">
        <v>2</v>
      </c>
      <c r="AH6" s="17">
        <f t="shared" ref="AH6:AH16" si="7">IF(T6&gt;0,1,0)</f>
        <v>0</v>
      </c>
      <c r="AI6" s="17">
        <f t="shared" si="3"/>
        <v>0</v>
      </c>
      <c r="AJ6" s="17">
        <f t="shared" si="3"/>
        <v>0</v>
      </c>
      <c r="AK6" s="17">
        <f t="shared" si="3"/>
        <v>0</v>
      </c>
      <c r="AL6" s="17">
        <f t="shared" si="3"/>
        <v>0</v>
      </c>
      <c r="AM6" s="17">
        <f t="shared" si="3"/>
        <v>0</v>
      </c>
      <c r="AN6" s="17">
        <f t="shared" si="3"/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  <c r="AS6" s="17">
        <f t="shared" si="3"/>
        <v>0</v>
      </c>
      <c r="AT6" s="17">
        <f t="shared" si="3"/>
        <v>0</v>
      </c>
      <c r="AU6">
        <v>2</v>
      </c>
      <c r="AV6" s="17">
        <f t="shared" ref="AV6:AV16" si="8">($D$17+($D$16-$D$17)*EXP(-$D$18*T6))*AH6+$D$16*(1-AH6)</f>
        <v>2.2464477539062502</v>
      </c>
      <c r="AW6" s="17">
        <f t="shared" si="4"/>
        <v>2.2464477539062502</v>
      </c>
      <c r="AX6" s="17">
        <f t="shared" si="4"/>
        <v>2.2464477539062502</v>
      </c>
      <c r="AY6" s="17">
        <f t="shared" si="4"/>
        <v>2.2464477539062502</v>
      </c>
      <c r="AZ6" s="17">
        <f t="shared" si="4"/>
        <v>2.2464477539062502</v>
      </c>
      <c r="BA6" s="17">
        <f t="shared" si="4"/>
        <v>2.2464477539062502</v>
      </c>
      <c r="BB6" s="17">
        <f t="shared" si="4"/>
        <v>2.2464477539062502</v>
      </c>
      <c r="BC6" s="17">
        <f t="shared" si="4"/>
        <v>2.2464477539062502</v>
      </c>
      <c r="BD6" s="17">
        <f t="shared" si="4"/>
        <v>2.2464477539062502</v>
      </c>
      <c r="BE6" s="17">
        <f t="shared" si="4"/>
        <v>2.2464477539062502</v>
      </c>
      <c r="BF6" s="17">
        <f t="shared" si="4"/>
        <v>2.2464477539062502</v>
      </c>
      <c r="BG6" s="17">
        <f t="shared" si="4"/>
        <v>2.2464477539062502</v>
      </c>
      <c r="BH6" s="17">
        <f t="shared" si="4"/>
        <v>2.2464477539062502</v>
      </c>
      <c r="BI6">
        <v>2</v>
      </c>
      <c r="BJ6" s="17">
        <f>AV5-AV6</f>
        <v>0</v>
      </c>
      <c r="BK6" s="17">
        <f t="shared" ref="BK6:BV16" si="9">AW5-AW6</f>
        <v>0</v>
      </c>
      <c r="BL6" s="17">
        <f t="shared" si="9"/>
        <v>0</v>
      </c>
      <c r="BM6" s="17">
        <f t="shared" si="9"/>
        <v>0</v>
      </c>
      <c r="BN6" s="17">
        <f t="shared" si="9"/>
        <v>0</v>
      </c>
      <c r="BO6" s="17">
        <f t="shared" si="9"/>
        <v>0</v>
      </c>
      <c r="BP6" s="17">
        <f t="shared" si="9"/>
        <v>0</v>
      </c>
      <c r="BQ6" s="17">
        <f t="shared" si="9"/>
        <v>0</v>
      </c>
      <c r="BR6" s="17">
        <f t="shared" si="9"/>
        <v>0</v>
      </c>
      <c r="BS6" s="17">
        <f t="shared" si="9"/>
        <v>0</v>
      </c>
      <c r="BT6" s="17">
        <f t="shared" si="9"/>
        <v>0</v>
      </c>
      <c r="BU6" s="17">
        <f t="shared" si="9"/>
        <v>0</v>
      </c>
      <c r="BV6" s="17">
        <f t="shared" si="9"/>
        <v>0</v>
      </c>
      <c r="BW6" s="38">
        <v>2</v>
      </c>
      <c r="BX6">
        <v>0</v>
      </c>
      <c r="BY6">
        <v>0</v>
      </c>
      <c r="BZ6">
        <v>0</v>
      </c>
      <c r="CA6">
        <v>2.1553168072941844</v>
      </c>
      <c r="CB6">
        <v>0.59576292030743505</v>
      </c>
      <c r="CC6">
        <v>0.16472704390292781</v>
      </c>
      <c r="CD6">
        <v>4.5546639557551671E-2</v>
      </c>
      <c r="CE6">
        <v>1.2593538534012794E-2</v>
      </c>
      <c r="CF6">
        <v>3.482083735447894E-3</v>
      </c>
      <c r="CG6">
        <v>9.627879493858682E-4</v>
      </c>
      <c r="CH6">
        <v>2.6620859976600464E-4</v>
      </c>
      <c r="CI6">
        <v>7.3606050672747614E-5</v>
      </c>
    </row>
    <row r="7" spans="1:87" x14ac:dyDescent="0.2">
      <c r="D7">
        <v>9.46044921875E-4</v>
      </c>
      <c r="E7">
        <v>6.6253662109375E-2</v>
      </c>
      <c r="F7">
        <v>0.170562744140625</v>
      </c>
      <c r="G7">
        <v>0.576934814453125</v>
      </c>
      <c r="H7">
        <v>0.58538818359375</v>
      </c>
      <c r="I7">
        <v>0.636810302734375</v>
      </c>
      <c r="J7">
        <v>0.72052001953125</v>
      </c>
      <c r="K7">
        <v>0.7830810546875</v>
      </c>
      <c r="L7">
        <v>0.85009765625</v>
      </c>
      <c r="M7">
        <v>0.8760986328125</v>
      </c>
      <c r="N7">
        <v>0.887603759765625</v>
      </c>
      <c r="O7">
        <v>0.89361572265625</v>
      </c>
      <c r="S7">
        <v>3</v>
      </c>
      <c r="T7" s="17">
        <f>$S$7-1-D9</f>
        <v>0.96563720703125</v>
      </c>
      <c r="U7" s="17">
        <f t="shared" ref="U7:AF7" si="10">$S$7-1-E9</f>
        <v>0.59320068359375</v>
      </c>
      <c r="V7" s="17">
        <f t="shared" si="10"/>
        <v>0.3153076171875</v>
      </c>
      <c r="W7" s="17">
        <f t="shared" si="10"/>
        <v>0.26873779296875</v>
      </c>
      <c r="X7" s="17">
        <f t="shared" si="10"/>
        <v>0.19140625</v>
      </c>
      <c r="Y7" s="17">
        <f t="shared" si="10"/>
        <v>0.15093994140625</v>
      </c>
      <c r="Z7" s="17">
        <f t="shared" si="10"/>
        <v>7.568359375E-2</v>
      </c>
      <c r="AA7" s="17">
        <f t="shared" si="10"/>
        <v>-0.3909912109375</v>
      </c>
      <c r="AB7" s="17">
        <f t="shared" si="10"/>
        <v>-0.4276123046875</v>
      </c>
      <c r="AC7" s="17">
        <f t="shared" si="10"/>
        <v>-0.67681884765625</v>
      </c>
      <c r="AD7" s="17">
        <f t="shared" si="10"/>
        <v>-0.876220703125</v>
      </c>
      <c r="AE7" s="17">
        <f t="shared" si="10"/>
        <v>-0.94110107421875</v>
      </c>
      <c r="AF7" s="17">
        <f t="shared" si="10"/>
        <v>0.38397216796875</v>
      </c>
      <c r="AG7">
        <v>3</v>
      </c>
      <c r="AH7" s="17">
        <f t="shared" si="7"/>
        <v>1</v>
      </c>
      <c r="AI7" s="17">
        <f t="shared" si="3"/>
        <v>1</v>
      </c>
      <c r="AJ7" s="17">
        <f t="shared" si="3"/>
        <v>1</v>
      </c>
      <c r="AK7" s="17">
        <f t="shared" si="3"/>
        <v>1</v>
      </c>
      <c r="AL7" s="17">
        <f t="shared" si="3"/>
        <v>1</v>
      </c>
      <c r="AM7" s="17">
        <f t="shared" si="3"/>
        <v>1</v>
      </c>
      <c r="AN7" s="17">
        <f t="shared" si="3"/>
        <v>1</v>
      </c>
      <c r="AO7" s="17">
        <f t="shared" si="3"/>
        <v>0</v>
      </c>
      <c r="AP7" s="17">
        <f t="shared" si="3"/>
        <v>0</v>
      </c>
      <c r="AQ7" s="17">
        <f t="shared" si="3"/>
        <v>0</v>
      </c>
      <c r="AR7" s="17">
        <f t="shared" si="3"/>
        <v>0</v>
      </c>
      <c r="AS7" s="17">
        <f t="shared" si="3"/>
        <v>0</v>
      </c>
      <c r="AT7" s="17">
        <f t="shared" si="3"/>
        <v>1</v>
      </c>
      <c r="AU7">
        <v>3</v>
      </c>
      <c r="AV7" s="17">
        <f t="shared" si="8"/>
        <v>1.3314726344762977</v>
      </c>
      <c r="AW7" s="17">
        <f t="shared" si="4"/>
        <v>1.5437732431544693</v>
      </c>
      <c r="AX7" s="17">
        <f t="shared" si="4"/>
        <v>1.7982753076724629</v>
      </c>
      <c r="AY7" s="17">
        <f t="shared" si="4"/>
        <v>1.8520905225348778</v>
      </c>
      <c r="AZ7" s="17">
        <f t="shared" si="4"/>
        <v>1.9500390207244154</v>
      </c>
      <c r="BA7" s="17">
        <f t="shared" si="4"/>
        <v>2.0059245093196987</v>
      </c>
      <c r="BB7" s="17">
        <f t="shared" si="4"/>
        <v>2.1191587339076436</v>
      </c>
      <c r="BC7" s="17">
        <f t="shared" si="4"/>
        <v>2.2464477539062502</v>
      </c>
      <c r="BD7" s="17">
        <f t="shared" si="4"/>
        <v>2.2464477539062502</v>
      </c>
      <c r="BE7" s="17">
        <f t="shared" si="4"/>
        <v>2.2464477539062502</v>
      </c>
      <c r="BF7" s="17">
        <f t="shared" si="4"/>
        <v>2.2464477539062502</v>
      </c>
      <c r="BG7" s="17">
        <f t="shared" si="4"/>
        <v>2.2464477539062502</v>
      </c>
      <c r="BH7" s="17">
        <f t="shared" si="4"/>
        <v>1.7253767140381502</v>
      </c>
      <c r="BI7">
        <v>3</v>
      </c>
      <c r="BJ7" s="17">
        <f t="shared" ref="BJ7:BJ16" si="11">AV6-AV7</f>
        <v>0.91497511942995247</v>
      </c>
      <c r="BK7" s="17">
        <f t="shared" si="9"/>
        <v>0.70267451075178089</v>
      </c>
      <c r="BL7" s="17">
        <f t="shared" si="9"/>
        <v>0.44817244623378727</v>
      </c>
      <c r="BM7" s="17">
        <f t="shared" si="9"/>
        <v>0.39435723137137235</v>
      </c>
      <c r="BN7" s="17">
        <f t="shared" si="9"/>
        <v>0.2964087331818348</v>
      </c>
      <c r="BO7" s="17">
        <f t="shared" si="9"/>
        <v>0.2405232445865515</v>
      </c>
      <c r="BP7" s="17">
        <f t="shared" si="9"/>
        <v>0.12728901999860653</v>
      </c>
      <c r="BQ7" s="17">
        <f t="shared" si="9"/>
        <v>0</v>
      </c>
      <c r="BR7" s="17">
        <f t="shared" si="9"/>
        <v>0</v>
      </c>
      <c r="BS7" s="17">
        <f t="shared" si="9"/>
        <v>0</v>
      </c>
      <c r="BT7" s="17">
        <f t="shared" si="9"/>
        <v>0</v>
      </c>
      <c r="BU7" s="17">
        <f t="shared" si="9"/>
        <v>0</v>
      </c>
      <c r="BV7" s="17">
        <f t="shared" si="9"/>
        <v>0.52107103986809999</v>
      </c>
      <c r="BW7" s="38">
        <v>3</v>
      </c>
      <c r="BX7">
        <v>0</v>
      </c>
      <c r="BY7">
        <v>0</v>
      </c>
      <c r="BZ7">
        <v>0</v>
      </c>
      <c r="CA7">
        <v>2.0481590507978855</v>
      </c>
      <c r="CB7">
        <v>0.39827747279803449</v>
      </c>
      <c r="CC7">
        <v>8.9865882442672795E-2</v>
      </c>
      <c r="CD7">
        <v>2.0277011326963912E-2</v>
      </c>
      <c r="CE7">
        <v>4.5752311909483812E-3</v>
      </c>
      <c r="CF7">
        <v>1.0323385489650061E-3</v>
      </c>
      <c r="CG7">
        <v>2.3293312079797346E-4</v>
      </c>
      <c r="CH7">
        <v>5.25581833779043E-5</v>
      </c>
      <c r="CI7">
        <v>1.1859037609251999E-5</v>
      </c>
    </row>
    <row r="8" spans="1:87" x14ac:dyDescent="0.2"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S8">
        <v>4</v>
      </c>
      <c r="T8" s="17">
        <f>$S$8-1-D9</f>
        <v>1.96563720703125</v>
      </c>
      <c r="U8" s="17">
        <f t="shared" ref="U8:AF8" si="12">$S$8-1-E9</f>
        <v>1.59320068359375</v>
      </c>
      <c r="V8" s="17">
        <f t="shared" si="12"/>
        <v>1.3153076171875</v>
      </c>
      <c r="W8" s="17">
        <f t="shared" si="12"/>
        <v>1.26873779296875</v>
      </c>
      <c r="X8" s="17">
        <f t="shared" si="12"/>
        <v>1.19140625</v>
      </c>
      <c r="Y8" s="17">
        <f t="shared" si="12"/>
        <v>1.15093994140625</v>
      </c>
      <c r="Z8" s="17">
        <f t="shared" si="12"/>
        <v>1.07568359375</v>
      </c>
      <c r="AA8" s="17">
        <f t="shared" si="12"/>
        <v>0.6090087890625</v>
      </c>
      <c r="AB8" s="17">
        <f t="shared" si="12"/>
        <v>0.5723876953125</v>
      </c>
      <c r="AC8" s="17">
        <f t="shared" si="12"/>
        <v>0.32318115234375</v>
      </c>
      <c r="AD8" s="17">
        <f t="shared" si="12"/>
        <v>0.123779296875</v>
      </c>
      <c r="AE8" s="17">
        <f t="shared" si="12"/>
        <v>5.889892578125E-2</v>
      </c>
      <c r="AF8" s="17">
        <f t="shared" si="12"/>
        <v>1.38397216796875</v>
      </c>
      <c r="AG8">
        <v>4</v>
      </c>
      <c r="AH8" s="17">
        <f t="shared" si="7"/>
        <v>1</v>
      </c>
      <c r="AI8" s="17">
        <f t="shared" si="3"/>
        <v>1</v>
      </c>
      <c r="AJ8" s="17">
        <f t="shared" si="3"/>
        <v>1</v>
      </c>
      <c r="AK8" s="17">
        <f t="shared" si="3"/>
        <v>1</v>
      </c>
      <c r="AL8" s="17">
        <f t="shared" si="3"/>
        <v>1</v>
      </c>
      <c r="AM8" s="17">
        <f t="shared" si="3"/>
        <v>1</v>
      </c>
      <c r="AN8" s="17">
        <f t="shared" si="3"/>
        <v>1</v>
      </c>
      <c r="AO8" s="17">
        <f t="shared" si="3"/>
        <v>1</v>
      </c>
      <c r="AP8" s="17">
        <f t="shared" si="3"/>
        <v>1</v>
      </c>
      <c r="AQ8" s="17">
        <f t="shared" si="3"/>
        <v>1</v>
      </c>
      <c r="AR8" s="17">
        <f t="shared" si="3"/>
        <v>1</v>
      </c>
      <c r="AS8" s="17">
        <f t="shared" si="3"/>
        <v>1</v>
      </c>
      <c r="AT8" s="17">
        <f t="shared" si="3"/>
        <v>1</v>
      </c>
      <c r="AU8">
        <v>4</v>
      </c>
      <c r="AV8" s="17">
        <f t="shared" si="8"/>
        <v>1.1078609602835769</v>
      </c>
      <c r="AW8" s="17">
        <f t="shared" si="4"/>
        <v>1.1564201523712407</v>
      </c>
      <c r="AX8" s="17">
        <f t="shared" si="4"/>
        <v>1.2146320186234498</v>
      </c>
      <c r="AY8" s="17">
        <f t="shared" si="4"/>
        <v>1.2269410900482252</v>
      </c>
      <c r="AZ8" s="17">
        <f t="shared" si="4"/>
        <v>1.2493446995710507</v>
      </c>
      <c r="BA8" s="17">
        <f t="shared" si="4"/>
        <v>1.2621273015263994</v>
      </c>
      <c r="BB8" s="17">
        <f t="shared" si="4"/>
        <v>1.2880271917664645</v>
      </c>
      <c r="BC8" s="17">
        <f t="shared" si="4"/>
        <v>1.532196613719897</v>
      </c>
      <c r="BD8" s="17">
        <f t="shared" si="4"/>
        <v>1.5594326447437683</v>
      </c>
      <c r="BE8" s="17">
        <f t="shared" si="4"/>
        <v>1.7895366061034492</v>
      </c>
      <c r="BF8" s="17">
        <f t="shared" si="4"/>
        <v>2.0453496917357077</v>
      </c>
      <c r="BG8" s="17">
        <f t="shared" si="4"/>
        <v>2.1461746575042584</v>
      </c>
      <c r="BH8" s="17">
        <f t="shared" si="4"/>
        <v>1.1979580352879835</v>
      </c>
      <c r="BI8">
        <v>4</v>
      </c>
      <c r="BJ8" s="17">
        <f t="shared" si="11"/>
        <v>0.22361167419272077</v>
      </c>
      <c r="BK8" s="17">
        <f t="shared" si="9"/>
        <v>0.38735309078322855</v>
      </c>
      <c r="BL8" s="17">
        <f t="shared" si="9"/>
        <v>0.58364328904901308</v>
      </c>
      <c r="BM8" s="17">
        <f t="shared" si="9"/>
        <v>0.62514943248665267</v>
      </c>
      <c r="BN8" s="17">
        <f t="shared" si="9"/>
        <v>0.70069432115336472</v>
      </c>
      <c r="BO8" s="17">
        <f t="shared" si="9"/>
        <v>0.74379720779329928</v>
      </c>
      <c r="BP8" s="17">
        <f t="shared" si="9"/>
        <v>0.83113154214117912</v>
      </c>
      <c r="BQ8" s="17">
        <f t="shared" si="9"/>
        <v>0.71425114018635316</v>
      </c>
      <c r="BR8" s="17">
        <f t="shared" si="9"/>
        <v>0.68701510916248187</v>
      </c>
      <c r="BS8" s="17">
        <f t="shared" si="9"/>
        <v>0.45691114780280095</v>
      </c>
      <c r="BT8" s="17">
        <f t="shared" si="9"/>
        <v>0.20109806217054249</v>
      </c>
      <c r="BU8" s="17">
        <f t="shared" si="9"/>
        <v>0.10027309640199178</v>
      </c>
      <c r="BV8" s="17">
        <f t="shared" si="9"/>
        <v>0.52741867875016668</v>
      </c>
    </row>
    <row r="9" spans="1:87" x14ac:dyDescent="0.2">
      <c r="A9" s="1" t="s">
        <v>148</v>
      </c>
      <c r="B9">
        <v>1</v>
      </c>
      <c r="C9">
        <v>3</v>
      </c>
      <c r="D9" s="17">
        <f>($C$9-$B$9)*D12+$B$9</f>
        <v>1.03436279296875</v>
      </c>
      <c r="E9" s="17">
        <f t="shared" ref="E9:O9" si="13">($C$9-$B$9)*E12+$B$9</f>
        <v>1.40679931640625</v>
      </c>
      <c r="F9" s="17">
        <f t="shared" si="13"/>
        <v>1.6846923828125</v>
      </c>
      <c r="G9" s="17">
        <f t="shared" si="13"/>
        <v>1.73126220703125</v>
      </c>
      <c r="H9" s="17">
        <f t="shared" si="13"/>
        <v>1.80859375</v>
      </c>
      <c r="I9" s="17">
        <f t="shared" si="13"/>
        <v>1.84906005859375</v>
      </c>
      <c r="J9" s="17">
        <f t="shared" si="13"/>
        <v>1.92431640625</v>
      </c>
      <c r="K9" s="17">
        <f t="shared" si="13"/>
        <v>2.3909912109375</v>
      </c>
      <c r="L9" s="17">
        <f t="shared" si="13"/>
        <v>2.4276123046875</v>
      </c>
      <c r="M9" s="17">
        <f t="shared" si="13"/>
        <v>2.67681884765625</v>
      </c>
      <c r="N9" s="17">
        <f t="shared" si="13"/>
        <v>2.876220703125</v>
      </c>
      <c r="O9" s="17">
        <f t="shared" si="13"/>
        <v>2.94110107421875</v>
      </c>
      <c r="P9" s="17">
        <f>($C$9-$B$9)*P12+$B$9</f>
        <v>1.61602783203125</v>
      </c>
      <c r="S9">
        <v>5</v>
      </c>
      <c r="T9" s="17">
        <f>$S$9-1-D9</f>
        <v>2.96563720703125</v>
      </c>
      <c r="U9" s="17">
        <f>$S$9-1-E9</f>
        <v>2.59320068359375</v>
      </c>
      <c r="V9" s="17">
        <f t="shared" ref="V9:AF9" si="14">$S$9-1-F9</f>
        <v>2.3153076171875</v>
      </c>
      <c r="W9" s="17">
        <f t="shared" si="14"/>
        <v>2.26873779296875</v>
      </c>
      <c r="X9" s="17">
        <f t="shared" si="14"/>
        <v>2.19140625</v>
      </c>
      <c r="Y9" s="17">
        <f t="shared" si="14"/>
        <v>2.15093994140625</v>
      </c>
      <c r="Z9" s="17">
        <f t="shared" si="14"/>
        <v>2.07568359375</v>
      </c>
      <c r="AA9" s="17">
        <f t="shared" si="14"/>
        <v>1.6090087890625</v>
      </c>
      <c r="AB9" s="17">
        <f t="shared" si="14"/>
        <v>1.5723876953125</v>
      </c>
      <c r="AC9" s="17">
        <f t="shared" si="14"/>
        <v>1.32318115234375</v>
      </c>
      <c r="AD9" s="17">
        <f t="shared" si="14"/>
        <v>1.123779296875</v>
      </c>
      <c r="AE9" s="17">
        <f t="shared" si="14"/>
        <v>1.05889892578125</v>
      </c>
      <c r="AF9" s="17">
        <f t="shared" si="14"/>
        <v>2.38397216796875</v>
      </c>
      <c r="AG9">
        <v>5</v>
      </c>
      <c r="AH9" s="17">
        <f t="shared" si="7"/>
        <v>1</v>
      </c>
      <c r="AI9" s="17">
        <f t="shared" si="3"/>
        <v>1</v>
      </c>
      <c r="AJ9" s="17">
        <f t="shared" si="3"/>
        <v>1</v>
      </c>
      <c r="AK9" s="17">
        <f t="shared" si="3"/>
        <v>1</v>
      </c>
      <c r="AL9" s="17">
        <f t="shared" si="3"/>
        <v>1</v>
      </c>
      <c r="AM9" s="17">
        <f t="shared" si="3"/>
        <v>1</v>
      </c>
      <c r="AN9" s="17">
        <f t="shared" si="3"/>
        <v>1</v>
      </c>
      <c r="AO9" s="17">
        <f t="shared" si="3"/>
        <v>1</v>
      </c>
      <c r="AP9" s="17">
        <f t="shared" si="3"/>
        <v>1</v>
      </c>
      <c r="AQ9" s="17">
        <f t="shared" si="3"/>
        <v>1</v>
      </c>
      <c r="AR9" s="17">
        <f t="shared" si="3"/>
        <v>1</v>
      </c>
      <c r="AS9" s="17">
        <f t="shared" si="3"/>
        <v>1</v>
      </c>
      <c r="AT9" s="17">
        <f t="shared" si="3"/>
        <v>1</v>
      </c>
      <c r="AU9">
        <v>5</v>
      </c>
      <c r="AV9" s="17">
        <f t="shared" si="8"/>
        <v>1.0567146055567813</v>
      </c>
      <c r="AW9" s="17">
        <f t="shared" si="4"/>
        <v>1.0678214749665678</v>
      </c>
      <c r="AX9" s="17">
        <f t="shared" si="4"/>
        <v>1.0811361857096136</v>
      </c>
      <c r="AY9" s="17">
        <f t="shared" si="4"/>
        <v>1.0839516207074591</v>
      </c>
      <c r="AZ9" s="17">
        <f t="shared" si="4"/>
        <v>1.0890759638972851</v>
      </c>
      <c r="BA9" s="17">
        <f t="shared" si="4"/>
        <v>1.091999708805953</v>
      </c>
      <c r="BB9" s="17">
        <f t="shared" si="4"/>
        <v>1.0979237509132616</v>
      </c>
      <c r="BC9" s="17">
        <f t="shared" si="4"/>
        <v>1.1537722477046402</v>
      </c>
      <c r="BD9" s="17">
        <f t="shared" si="4"/>
        <v>1.1600019032408548</v>
      </c>
      <c r="BE9" s="17">
        <f t="shared" si="4"/>
        <v>1.2126332288379253</v>
      </c>
      <c r="BF9" s="17">
        <f t="shared" si="4"/>
        <v>1.2711449629356151</v>
      </c>
      <c r="BG9" s="17">
        <f t="shared" si="4"/>
        <v>1.2942065024689711</v>
      </c>
      <c r="BH9" s="17">
        <f t="shared" si="4"/>
        <v>1.0773223711157949</v>
      </c>
      <c r="BI9">
        <v>5</v>
      </c>
      <c r="BJ9" s="17">
        <f t="shared" si="11"/>
        <v>5.1146354726795629E-2</v>
      </c>
      <c r="BK9" s="17">
        <f t="shared" si="9"/>
        <v>8.8598677404672976E-2</v>
      </c>
      <c r="BL9" s="17">
        <f t="shared" si="9"/>
        <v>0.13349583291383627</v>
      </c>
      <c r="BM9" s="17">
        <f t="shared" si="9"/>
        <v>0.14298946934076606</v>
      </c>
      <c r="BN9" s="17">
        <f t="shared" si="9"/>
        <v>0.16026873567376554</v>
      </c>
      <c r="BO9" s="17">
        <f t="shared" si="9"/>
        <v>0.17012759272044642</v>
      </c>
      <c r="BP9" s="17">
        <f t="shared" si="9"/>
        <v>0.19010344085320297</v>
      </c>
      <c r="BQ9" s="17">
        <f t="shared" si="9"/>
        <v>0.37842436601525686</v>
      </c>
      <c r="BR9" s="17">
        <f t="shared" si="9"/>
        <v>0.39943074150291347</v>
      </c>
      <c r="BS9" s="17">
        <f t="shared" si="9"/>
        <v>0.57690337726552388</v>
      </c>
      <c r="BT9" s="17">
        <f t="shared" si="9"/>
        <v>0.77420472880009261</v>
      </c>
      <c r="BU9" s="17">
        <f t="shared" si="9"/>
        <v>0.85196815503528733</v>
      </c>
      <c r="BV9" s="17">
        <f t="shared" si="9"/>
        <v>0.12063566417218863</v>
      </c>
    </row>
    <row r="10" spans="1:87" x14ac:dyDescent="0.2">
      <c r="A10" s="1" t="s">
        <v>149</v>
      </c>
      <c r="B10">
        <v>1</v>
      </c>
      <c r="C10">
        <v>3</v>
      </c>
      <c r="D10" s="17">
        <f>($C$10-$B$10)*D13+$B$10</f>
        <v>1.36474609375</v>
      </c>
      <c r="E10" s="17">
        <f t="shared" ref="E10:O10" si="15">($C$10-$B$10)*E13+$B$10</f>
        <v>1.37115478515625</v>
      </c>
      <c r="F10" s="17">
        <f t="shared" si="15"/>
        <v>1.62933349609375</v>
      </c>
      <c r="G10" s="17">
        <f t="shared" si="15"/>
        <v>1.64093017578125</v>
      </c>
      <c r="H10" s="17">
        <f t="shared" si="15"/>
        <v>1.8072509765625</v>
      </c>
      <c r="I10" s="17">
        <f t="shared" si="15"/>
        <v>2.0111083984375</v>
      </c>
      <c r="J10" s="17">
        <f>($C$10-$B$10)*J13+$B$10</f>
        <v>2.2266845703125</v>
      </c>
      <c r="K10" s="17">
        <f t="shared" si="15"/>
        <v>2.363525390625</v>
      </c>
      <c r="L10" s="17">
        <f t="shared" si="15"/>
        <v>2.408935546875</v>
      </c>
      <c r="M10" s="17">
        <f t="shared" si="15"/>
        <v>2.53497314453125</v>
      </c>
      <c r="N10" s="17">
        <f t="shared" si="15"/>
        <v>2.93450927734375</v>
      </c>
      <c r="O10" s="17">
        <f t="shared" si="15"/>
        <v>2.98699951171875</v>
      </c>
      <c r="P10" s="17">
        <f>($C$10-$B$10)*P13+$B$10</f>
        <v>2.7491455078125</v>
      </c>
      <c r="S10">
        <v>6</v>
      </c>
      <c r="T10" s="17">
        <f>$S$10-1-D9</f>
        <v>3.96563720703125</v>
      </c>
      <c r="U10" s="17">
        <f t="shared" ref="U10:AF10" si="16">$S$10-1-E9</f>
        <v>3.59320068359375</v>
      </c>
      <c r="V10" s="17">
        <f t="shared" si="16"/>
        <v>3.3153076171875</v>
      </c>
      <c r="W10" s="17">
        <f t="shared" si="16"/>
        <v>3.26873779296875</v>
      </c>
      <c r="X10" s="17">
        <f t="shared" si="16"/>
        <v>3.19140625</v>
      </c>
      <c r="Y10" s="17">
        <f t="shared" si="16"/>
        <v>3.15093994140625</v>
      </c>
      <c r="Z10" s="17">
        <f t="shared" si="16"/>
        <v>3.07568359375</v>
      </c>
      <c r="AA10" s="17">
        <f t="shared" si="16"/>
        <v>2.6090087890625</v>
      </c>
      <c r="AB10" s="17">
        <f t="shared" si="16"/>
        <v>2.5723876953125</v>
      </c>
      <c r="AC10" s="17">
        <f t="shared" si="16"/>
        <v>2.32318115234375</v>
      </c>
      <c r="AD10" s="17">
        <f t="shared" si="16"/>
        <v>2.123779296875</v>
      </c>
      <c r="AE10" s="17">
        <f t="shared" si="16"/>
        <v>2.05889892578125</v>
      </c>
      <c r="AF10" s="17">
        <f t="shared" si="16"/>
        <v>3.38397216796875</v>
      </c>
      <c r="AG10">
        <v>6</v>
      </c>
      <c r="AH10" s="17">
        <f t="shared" si="7"/>
        <v>1</v>
      </c>
      <c r="AI10" s="17">
        <f t="shared" si="3"/>
        <v>1</v>
      </c>
      <c r="AJ10" s="17">
        <f t="shared" si="3"/>
        <v>1</v>
      </c>
      <c r="AK10" s="17">
        <f t="shared" si="3"/>
        <v>1</v>
      </c>
      <c r="AL10" s="17">
        <f t="shared" si="3"/>
        <v>1</v>
      </c>
      <c r="AM10" s="17">
        <f t="shared" si="3"/>
        <v>1</v>
      </c>
      <c r="AN10" s="17">
        <f t="shared" si="3"/>
        <v>1</v>
      </c>
      <c r="AO10" s="17">
        <f t="shared" si="3"/>
        <v>1</v>
      </c>
      <c r="AP10" s="17">
        <f t="shared" si="3"/>
        <v>1</v>
      </c>
      <c r="AQ10" s="17">
        <f t="shared" si="3"/>
        <v>1</v>
      </c>
      <c r="AR10" s="17">
        <f t="shared" si="3"/>
        <v>1</v>
      </c>
      <c r="AS10" s="17">
        <f t="shared" si="3"/>
        <v>1</v>
      </c>
      <c r="AT10" s="17">
        <f t="shared" si="3"/>
        <v>1</v>
      </c>
      <c r="AU10">
        <v>6</v>
      </c>
      <c r="AV10" s="17">
        <f t="shared" si="8"/>
        <v>1.0450159784109343</v>
      </c>
      <c r="AW10" s="17">
        <f t="shared" si="4"/>
        <v>1.0475564355887093</v>
      </c>
      <c r="AX10" s="17">
        <f t="shared" si="4"/>
        <v>1.0506018889229638</v>
      </c>
      <c r="AY10" s="17">
        <f t="shared" si="4"/>
        <v>1.0512458590449618</v>
      </c>
      <c r="AZ10" s="17">
        <f t="shared" si="4"/>
        <v>1.0524179421907764</v>
      </c>
      <c r="BA10" s="17">
        <f t="shared" si="4"/>
        <v>1.0530866858722916</v>
      </c>
      <c r="BB10" s="17">
        <f t="shared" si="4"/>
        <v>1.0544416829230079</v>
      </c>
      <c r="BC10" s="17">
        <f t="shared" si="4"/>
        <v>1.0672158237998761</v>
      </c>
      <c r="BD10" s="17">
        <f t="shared" si="4"/>
        <v>1.068640723340704</v>
      </c>
      <c r="BE10" s="17">
        <f t="shared" si="4"/>
        <v>1.0806790055925029</v>
      </c>
      <c r="BF10" s="17">
        <f t="shared" si="4"/>
        <v>1.0940623046471898</v>
      </c>
      <c r="BG10" s="17">
        <f t="shared" si="4"/>
        <v>1.0993371351576151</v>
      </c>
      <c r="BH10" s="17">
        <f t="shared" si="4"/>
        <v>1.0497295609696855</v>
      </c>
      <c r="BI10">
        <v>6</v>
      </c>
      <c r="BJ10" s="17">
        <f t="shared" si="11"/>
        <v>1.1698627145847018E-2</v>
      </c>
      <c r="BK10" s="17">
        <f t="shared" si="9"/>
        <v>2.0265039377858507E-2</v>
      </c>
      <c r="BL10" s="17">
        <f t="shared" si="9"/>
        <v>3.0534296786649762E-2</v>
      </c>
      <c r="BM10" s="17">
        <f t="shared" si="9"/>
        <v>3.2705761662497279E-2</v>
      </c>
      <c r="BN10" s="17">
        <f t="shared" si="9"/>
        <v>3.665802170650867E-2</v>
      </c>
      <c r="BO10" s="17">
        <f t="shared" si="9"/>
        <v>3.891302293366139E-2</v>
      </c>
      <c r="BP10" s="17">
        <f t="shared" si="9"/>
        <v>4.348206799025367E-2</v>
      </c>
      <c r="BQ10" s="17">
        <f t="shared" si="9"/>
        <v>8.6556423904764035E-2</v>
      </c>
      <c r="BR10" s="17">
        <f t="shared" si="9"/>
        <v>9.1361179900150802E-2</v>
      </c>
      <c r="BS10" s="17">
        <f t="shared" si="9"/>
        <v>0.1319542232454225</v>
      </c>
      <c r="BT10" s="17">
        <f t="shared" si="9"/>
        <v>0.17708265828842529</v>
      </c>
      <c r="BU10" s="17">
        <f t="shared" si="9"/>
        <v>0.19486936731135596</v>
      </c>
      <c r="BV10" s="17">
        <f t="shared" si="9"/>
        <v>2.759281014610937E-2</v>
      </c>
    </row>
    <row r="11" spans="1:87" x14ac:dyDescent="0.2">
      <c r="A11" s="1" t="s">
        <v>150</v>
      </c>
      <c r="B11">
        <v>1</v>
      </c>
      <c r="C11">
        <v>3</v>
      </c>
      <c r="D11" s="17">
        <f>($C$11-$B$11)*D14+$B$11</f>
        <v>1.14080810546875</v>
      </c>
      <c r="E11" s="17">
        <f t="shared" ref="E11:O11" si="17">($C$11-$B$11)*E14+$B$11</f>
        <v>1.39129638671875</v>
      </c>
      <c r="F11" s="17">
        <f t="shared" si="17"/>
        <v>1.57232666015625</v>
      </c>
      <c r="G11" s="17">
        <f t="shared" si="17"/>
        <v>1.6317138671875</v>
      </c>
      <c r="H11" s="17">
        <f t="shared" si="17"/>
        <v>1.8138427734375</v>
      </c>
      <c r="I11" s="17">
        <f t="shared" si="17"/>
        <v>1.95489501953125</v>
      </c>
      <c r="J11" s="17">
        <f t="shared" si="17"/>
        <v>2.20855712890625</v>
      </c>
      <c r="K11" s="17">
        <f t="shared" si="17"/>
        <v>2.30810546875</v>
      </c>
      <c r="L11" s="17">
        <f t="shared" si="17"/>
        <v>2.400634765625</v>
      </c>
      <c r="M11" s="17">
        <f t="shared" si="17"/>
        <v>2.50238037109375</v>
      </c>
      <c r="N11" s="17">
        <f t="shared" si="17"/>
        <v>2.7236328125</v>
      </c>
      <c r="O11" s="17">
        <f t="shared" si="17"/>
        <v>2.8731689453125</v>
      </c>
      <c r="P11" s="17">
        <f>($C$11-$B$11)*P14+$B$11</f>
        <v>2.18475341796875</v>
      </c>
      <c r="S11">
        <v>7</v>
      </c>
      <c r="T11" s="17">
        <f>$S$11-1-D9</f>
        <v>4.96563720703125</v>
      </c>
      <c r="U11" s="17">
        <f t="shared" ref="U11:AF11" si="18">$S$11-1-E9</f>
        <v>4.59320068359375</v>
      </c>
      <c r="V11" s="17">
        <f t="shared" si="18"/>
        <v>4.3153076171875</v>
      </c>
      <c r="W11" s="17">
        <f t="shared" si="18"/>
        <v>4.26873779296875</v>
      </c>
      <c r="X11" s="17">
        <f t="shared" si="18"/>
        <v>4.19140625</v>
      </c>
      <c r="Y11" s="17">
        <f t="shared" si="18"/>
        <v>4.15093994140625</v>
      </c>
      <c r="Z11" s="17">
        <f t="shared" si="18"/>
        <v>4.07568359375</v>
      </c>
      <c r="AA11" s="17">
        <f t="shared" si="18"/>
        <v>3.6090087890625</v>
      </c>
      <c r="AB11" s="17">
        <f t="shared" si="18"/>
        <v>3.5723876953125</v>
      </c>
      <c r="AC11" s="17">
        <f t="shared" si="18"/>
        <v>3.32318115234375</v>
      </c>
      <c r="AD11" s="17">
        <f t="shared" si="18"/>
        <v>3.123779296875</v>
      </c>
      <c r="AE11" s="17">
        <f t="shared" si="18"/>
        <v>3.05889892578125</v>
      </c>
      <c r="AF11" s="17">
        <f t="shared" si="18"/>
        <v>4.38397216796875</v>
      </c>
      <c r="AG11">
        <v>7</v>
      </c>
      <c r="AH11" s="17">
        <f t="shared" si="7"/>
        <v>1</v>
      </c>
      <c r="AI11" s="17">
        <f t="shared" si="3"/>
        <v>1</v>
      </c>
      <c r="AJ11" s="17">
        <f t="shared" si="3"/>
        <v>1</v>
      </c>
      <c r="AK11" s="17">
        <f t="shared" si="3"/>
        <v>1</v>
      </c>
      <c r="AL11" s="17">
        <f t="shared" si="3"/>
        <v>1</v>
      </c>
      <c r="AM11" s="17">
        <f t="shared" si="3"/>
        <v>1</v>
      </c>
      <c r="AN11" s="17">
        <f t="shared" si="3"/>
        <v>1</v>
      </c>
      <c r="AO11" s="17">
        <f t="shared" si="3"/>
        <v>1</v>
      </c>
      <c r="AP11" s="17">
        <f t="shared" si="3"/>
        <v>1</v>
      </c>
      <c r="AQ11" s="17">
        <f t="shared" si="3"/>
        <v>1</v>
      </c>
      <c r="AR11" s="17">
        <f t="shared" si="3"/>
        <v>1</v>
      </c>
      <c r="AS11" s="17">
        <f t="shared" si="3"/>
        <v>1</v>
      </c>
      <c r="AT11" s="17">
        <f t="shared" si="3"/>
        <v>1</v>
      </c>
      <c r="AU11">
        <v>7</v>
      </c>
      <c r="AV11" s="17">
        <f t="shared" si="8"/>
        <v>1.0423401693952463</v>
      </c>
      <c r="AW11" s="17">
        <f t="shared" si="4"/>
        <v>1.042921244262879</v>
      </c>
      <c r="AX11" s="17">
        <f t="shared" si="4"/>
        <v>1.0436178261256106</v>
      </c>
      <c r="AY11" s="17">
        <f t="shared" si="4"/>
        <v>1.043765120422351</v>
      </c>
      <c r="AZ11" s="17">
        <f t="shared" si="4"/>
        <v>1.0440332091997442</v>
      </c>
      <c r="BA11" s="17">
        <f t="shared" si="4"/>
        <v>1.0441861699146959</v>
      </c>
      <c r="BB11" s="17">
        <f t="shared" si="4"/>
        <v>1.0444960963085654</v>
      </c>
      <c r="BC11" s="17">
        <f t="shared" si="4"/>
        <v>1.0474179059277506</v>
      </c>
      <c r="BD11" s="17">
        <f t="shared" si="4"/>
        <v>1.0477438210107994</v>
      </c>
      <c r="BE11" s="17">
        <f t="shared" si="4"/>
        <v>1.0504973188170954</v>
      </c>
      <c r="BF11" s="17">
        <f t="shared" si="4"/>
        <v>1.0535584602505066</v>
      </c>
      <c r="BG11" s="17">
        <f t="shared" si="4"/>
        <v>1.0547649641299839</v>
      </c>
      <c r="BH11" s="17">
        <f t="shared" si="4"/>
        <v>1.0434182998929238</v>
      </c>
      <c r="BI11">
        <v>7</v>
      </c>
      <c r="BJ11" s="17">
        <f t="shared" si="11"/>
        <v>2.6758090156879799E-3</v>
      </c>
      <c r="BK11" s="17">
        <f t="shared" si="9"/>
        <v>4.6351913258302346E-3</v>
      </c>
      <c r="BL11" s="17">
        <f t="shared" si="9"/>
        <v>6.9840627973531966E-3</v>
      </c>
      <c r="BM11" s="17">
        <f t="shared" si="9"/>
        <v>7.480738622610783E-3</v>
      </c>
      <c r="BN11" s="17">
        <f t="shared" si="9"/>
        <v>8.3847329910322621E-3</v>
      </c>
      <c r="BO11" s="17">
        <f t="shared" si="9"/>
        <v>8.9005159575956672E-3</v>
      </c>
      <c r="BP11" s="17">
        <f t="shared" si="9"/>
        <v>9.9455866144424476E-3</v>
      </c>
      <c r="BQ11" s="17">
        <f t="shared" si="9"/>
        <v>1.9797917872125481E-2</v>
      </c>
      <c r="BR11" s="17">
        <f t="shared" si="9"/>
        <v>2.0896902329904599E-2</v>
      </c>
      <c r="BS11" s="17">
        <f t="shared" si="9"/>
        <v>3.0181686775407446E-2</v>
      </c>
      <c r="BT11" s="17">
        <f t="shared" si="9"/>
        <v>4.0503844396683197E-2</v>
      </c>
      <c r="BU11" s="17">
        <f t="shared" si="9"/>
        <v>4.4572171027631224E-2</v>
      </c>
      <c r="BV11" s="17">
        <f t="shared" si="9"/>
        <v>6.3112610767617205E-3</v>
      </c>
    </row>
    <row r="12" spans="1:87" x14ac:dyDescent="0.2">
      <c r="D12" s="10">
        <v>1.7181396484375E-2</v>
      </c>
      <c r="E12" s="10">
        <v>0.203399658203125</v>
      </c>
      <c r="F12" s="10">
        <v>0.34234619140625</v>
      </c>
      <c r="G12" s="10">
        <v>0.365631103515625</v>
      </c>
      <c r="H12" s="10">
        <v>0.404296875</v>
      </c>
      <c r="I12" s="10">
        <v>0.424530029296875</v>
      </c>
      <c r="J12" s="10">
        <v>0.462158203125</v>
      </c>
      <c r="K12" s="10">
        <v>0.69549560546875</v>
      </c>
      <c r="L12" s="10">
        <v>0.71380615234375</v>
      </c>
      <c r="M12" s="10">
        <v>0.838409423828125</v>
      </c>
      <c r="N12" s="10">
        <v>0.9381103515625</v>
      </c>
      <c r="O12" s="10">
        <v>0.970550537109375</v>
      </c>
      <c r="P12">
        <v>0.308013916015625</v>
      </c>
      <c r="S12">
        <v>8</v>
      </c>
      <c r="T12" s="17">
        <f>$S$12-1-D9</f>
        <v>5.96563720703125</v>
      </c>
      <c r="U12" s="17">
        <f t="shared" ref="U12:AF12" si="19">$S$12-1-E9</f>
        <v>5.59320068359375</v>
      </c>
      <c r="V12" s="17">
        <f t="shared" si="19"/>
        <v>5.3153076171875</v>
      </c>
      <c r="W12" s="17">
        <f t="shared" si="19"/>
        <v>5.26873779296875</v>
      </c>
      <c r="X12" s="17">
        <f t="shared" si="19"/>
        <v>5.19140625</v>
      </c>
      <c r="Y12" s="17">
        <f t="shared" si="19"/>
        <v>5.15093994140625</v>
      </c>
      <c r="Z12" s="17">
        <f t="shared" si="19"/>
        <v>5.07568359375</v>
      </c>
      <c r="AA12" s="17">
        <f t="shared" si="19"/>
        <v>4.6090087890625</v>
      </c>
      <c r="AB12" s="17">
        <f t="shared" si="19"/>
        <v>4.5723876953125</v>
      </c>
      <c r="AC12" s="17">
        <f t="shared" si="19"/>
        <v>4.32318115234375</v>
      </c>
      <c r="AD12" s="17">
        <f t="shared" si="19"/>
        <v>4.123779296875</v>
      </c>
      <c r="AE12" s="17">
        <f t="shared" si="19"/>
        <v>4.05889892578125</v>
      </c>
      <c r="AF12" s="17">
        <f t="shared" si="19"/>
        <v>5.38397216796875</v>
      </c>
      <c r="AG12">
        <v>8</v>
      </c>
      <c r="AH12" s="17">
        <f t="shared" si="7"/>
        <v>1</v>
      </c>
      <c r="AI12" s="17">
        <f t="shared" si="3"/>
        <v>1</v>
      </c>
      <c r="AJ12" s="17">
        <f t="shared" si="3"/>
        <v>1</v>
      </c>
      <c r="AK12" s="17">
        <f t="shared" si="3"/>
        <v>1</v>
      </c>
      <c r="AL12" s="17">
        <f t="shared" si="3"/>
        <v>1</v>
      </c>
      <c r="AM12" s="17">
        <f t="shared" si="3"/>
        <v>1</v>
      </c>
      <c r="AN12" s="17">
        <f t="shared" si="3"/>
        <v>1</v>
      </c>
      <c r="AO12" s="17">
        <f t="shared" si="3"/>
        <v>1</v>
      </c>
      <c r="AP12" s="17">
        <f t="shared" si="3"/>
        <v>1</v>
      </c>
      <c r="AQ12" s="17">
        <f t="shared" si="3"/>
        <v>1</v>
      </c>
      <c r="AR12" s="17">
        <f t="shared" si="3"/>
        <v>1</v>
      </c>
      <c r="AS12" s="17">
        <f t="shared" si="3"/>
        <v>1</v>
      </c>
      <c r="AT12" s="17">
        <f t="shared" si="3"/>
        <v>1</v>
      </c>
      <c r="AU12">
        <v>8</v>
      </c>
      <c r="AV12" s="17">
        <f t="shared" si="8"/>
        <v>1.0417281357096544</v>
      </c>
      <c r="AW12" s="17">
        <f t="shared" si="4"/>
        <v>1.0418610440714833</v>
      </c>
      <c r="AX12" s="17">
        <f t="shared" si="4"/>
        <v>1.0420203721708599</v>
      </c>
      <c r="AY12" s="17">
        <f t="shared" si="4"/>
        <v>1.0420540625690804</v>
      </c>
      <c r="AZ12" s="17">
        <f t="shared" si="4"/>
        <v>1.0421153821032965</v>
      </c>
      <c r="BA12" s="17">
        <f t="shared" si="4"/>
        <v>1.0421503685726499</v>
      </c>
      <c r="BB12" s="17">
        <f t="shared" si="4"/>
        <v>1.042221257560612</v>
      </c>
      <c r="BC12" s="17">
        <f t="shared" si="4"/>
        <v>1.0428895585863367</v>
      </c>
      <c r="BD12" s="17">
        <f t="shared" si="4"/>
        <v>1.0429641046426132</v>
      </c>
      <c r="BE12" s="17">
        <f t="shared" si="4"/>
        <v>1.0435939079659355</v>
      </c>
      <c r="BF12" s="17">
        <f t="shared" si="4"/>
        <v>1.0442940781434873</v>
      </c>
      <c r="BG12" s="17">
        <f t="shared" si="4"/>
        <v>1.044570039922414</v>
      </c>
      <c r="BH12" s="17">
        <f t="shared" si="4"/>
        <v>1.0419747348421686</v>
      </c>
      <c r="BI12">
        <v>8</v>
      </c>
      <c r="BJ12" s="17">
        <f t="shared" si="11"/>
        <v>6.1203368559192839E-4</v>
      </c>
      <c r="BK12" s="17">
        <f t="shared" si="9"/>
        <v>1.0602001913957437E-3</v>
      </c>
      <c r="BL12" s="17">
        <f t="shared" si="9"/>
        <v>1.5974539547507494E-3</v>
      </c>
      <c r="BM12" s="17">
        <f t="shared" si="9"/>
        <v>1.7110578532706366E-3</v>
      </c>
      <c r="BN12" s="17">
        <f t="shared" si="9"/>
        <v>1.9178270964477218E-3</v>
      </c>
      <c r="BO12" s="17">
        <f t="shared" si="9"/>
        <v>2.0358013420460619E-3</v>
      </c>
      <c r="BP12" s="17">
        <f t="shared" si="9"/>
        <v>2.2748387479534227E-3</v>
      </c>
      <c r="BQ12" s="17">
        <f t="shared" si="9"/>
        <v>4.5283473414139408E-3</v>
      </c>
      <c r="BR12" s="17">
        <f t="shared" si="9"/>
        <v>4.7797163681861932E-3</v>
      </c>
      <c r="BS12" s="17">
        <f t="shared" si="9"/>
        <v>6.9034108511598635E-3</v>
      </c>
      <c r="BT12" s="17">
        <f t="shared" si="9"/>
        <v>9.2643821070192978E-3</v>
      </c>
      <c r="BU12" s="17">
        <f t="shared" si="9"/>
        <v>1.0194924207569844E-2</v>
      </c>
      <c r="BV12" s="17">
        <f t="shared" si="9"/>
        <v>1.4435650507551578E-3</v>
      </c>
    </row>
    <row r="13" spans="1:87" x14ac:dyDescent="0.2">
      <c r="D13" s="10">
        <v>0.182373046875</v>
      </c>
      <c r="E13" s="10">
        <v>0.185577392578125</v>
      </c>
      <c r="F13" s="10">
        <v>0.314666748046875</v>
      </c>
      <c r="G13" s="10">
        <v>0.320465087890625</v>
      </c>
      <c r="H13" s="10">
        <v>0.40362548828125</v>
      </c>
      <c r="I13" s="10">
        <v>0.50555419921875</v>
      </c>
      <c r="J13" s="10">
        <v>0.61334228515625</v>
      </c>
      <c r="K13" s="10">
        <v>0.6817626953125</v>
      </c>
      <c r="L13" s="10">
        <v>0.7044677734375</v>
      </c>
      <c r="M13" s="10">
        <v>0.767486572265625</v>
      </c>
      <c r="N13" s="10">
        <v>0.967254638671875</v>
      </c>
      <c r="O13" s="10">
        <v>0.993499755859375</v>
      </c>
      <c r="P13">
        <v>0.87457275390625</v>
      </c>
      <c r="S13">
        <v>9</v>
      </c>
      <c r="T13" s="17">
        <f>$S$13-1-D9</f>
        <v>6.96563720703125</v>
      </c>
      <c r="U13" s="17">
        <f t="shared" ref="U13:AF13" si="20">$S$13-1-E9</f>
        <v>6.59320068359375</v>
      </c>
      <c r="V13" s="17">
        <f t="shared" si="20"/>
        <v>6.3153076171875</v>
      </c>
      <c r="W13" s="17">
        <f t="shared" si="20"/>
        <v>6.26873779296875</v>
      </c>
      <c r="X13" s="17">
        <f t="shared" si="20"/>
        <v>6.19140625</v>
      </c>
      <c r="Y13" s="17">
        <f t="shared" si="20"/>
        <v>6.15093994140625</v>
      </c>
      <c r="Z13" s="17">
        <f t="shared" si="20"/>
        <v>6.07568359375</v>
      </c>
      <c r="AA13" s="17">
        <f t="shared" si="20"/>
        <v>5.6090087890625</v>
      </c>
      <c r="AB13" s="17">
        <f t="shared" si="20"/>
        <v>5.5723876953125</v>
      </c>
      <c r="AC13" s="17">
        <f t="shared" si="20"/>
        <v>5.32318115234375</v>
      </c>
      <c r="AD13" s="17">
        <f t="shared" si="20"/>
        <v>5.123779296875</v>
      </c>
      <c r="AE13" s="17">
        <f t="shared" si="20"/>
        <v>5.05889892578125</v>
      </c>
      <c r="AF13" s="17">
        <f t="shared" si="20"/>
        <v>6.38397216796875</v>
      </c>
      <c r="AG13">
        <v>9</v>
      </c>
      <c r="AH13" s="17">
        <f>IF(T13&gt;0,1,0)</f>
        <v>1</v>
      </c>
      <c r="AI13" s="17">
        <f t="shared" si="3"/>
        <v>1</v>
      </c>
      <c r="AJ13" s="17">
        <f t="shared" si="3"/>
        <v>1</v>
      </c>
      <c r="AK13" s="17">
        <f t="shared" si="3"/>
        <v>1</v>
      </c>
      <c r="AL13" s="17">
        <f t="shared" si="3"/>
        <v>1</v>
      </c>
      <c r="AM13" s="17">
        <f t="shared" si="3"/>
        <v>1</v>
      </c>
      <c r="AN13" s="17">
        <f t="shared" si="3"/>
        <v>1</v>
      </c>
      <c r="AO13" s="17">
        <f t="shared" si="3"/>
        <v>1</v>
      </c>
      <c r="AP13" s="17">
        <f t="shared" si="3"/>
        <v>1</v>
      </c>
      <c r="AQ13" s="17">
        <f t="shared" si="3"/>
        <v>1</v>
      </c>
      <c r="AR13" s="17">
        <f t="shared" si="3"/>
        <v>1</v>
      </c>
      <c r="AS13" s="17">
        <f t="shared" si="3"/>
        <v>1</v>
      </c>
      <c r="AT13" s="17">
        <f t="shared" si="3"/>
        <v>1</v>
      </c>
      <c r="AU13">
        <v>9</v>
      </c>
      <c r="AV13" s="17">
        <f t="shared" si="8"/>
        <v>1.0415881461849525</v>
      </c>
      <c r="AW13" s="17">
        <f t="shared" si="4"/>
        <v>1.0416185461103804</v>
      </c>
      <c r="AX13" s="17">
        <f t="shared" si="4"/>
        <v>1.0416549889817917</v>
      </c>
      <c r="AY13" s="17">
        <f t="shared" si="4"/>
        <v>1.0416626949348216</v>
      </c>
      <c r="AZ13" s="17">
        <f t="shared" si="4"/>
        <v>1.041676720457684</v>
      </c>
      <c r="BA13" s="17">
        <f t="shared" si="4"/>
        <v>1.0416847228590731</v>
      </c>
      <c r="BB13" s="17">
        <f t="shared" si="4"/>
        <v>1.0417009371883903</v>
      </c>
      <c r="BC13" s="17">
        <f t="shared" si="4"/>
        <v>1.0418537966553632</v>
      </c>
      <c r="BD13" s="17">
        <f t="shared" si="4"/>
        <v>1.0418708474602978</v>
      </c>
      <c r="BE13" s="17">
        <f t="shared" si="4"/>
        <v>1.0420149014069402</v>
      </c>
      <c r="BF13" s="17">
        <f t="shared" si="4"/>
        <v>1.0421750502560532</v>
      </c>
      <c r="BG13" s="17">
        <f t="shared" si="4"/>
        <v>1.0422381705698158</v>
      </c>
      <c r="BH13" s="17">
        <f t="shared" si="4"/>
        <v>1.0416445504257079</v>
      </c>
      <c r="BI13">
        <v>9</v>
      </c>
      <c r="BJ13" s="17">
        <f t="shared" si="11"/>
        <v>1.3998952470184456E-4</v>
      </c>
      <c r="BK13" s="17">
        <f t="shared" si="9"/>
        <v>2.4249796110287214E-4</v>
      </c>
      <c r="BL13" s="17">
        <f t="shared" si="9"/>
        <v>3.6538318906820244E-4</v>
      </c>
      <c r="BM13" s="17">
        <f t="shared" si="9"/>
        <v>3.9136763425884347E-4</v>
      </c>
      <c r="BN13" s="17">
        <f t="shared" si="9"/>
        <v>4.3866164561245924E-4</v>
      </c>
      <c r="BO13" s="17">
        <f t="shared" si="9"/>
        <v>4.6564571357676776E-4</v>
      </c>
      <c r="BP13" s="17">
        <f t="shared" si="9"/>
        <v>5.2032037222171645E-4</v>
      </c>
      <c r="BQ13" s="17">
        <f t="shared" si="9"/>
        <v>1.0357619309735444E-3</v>
      </c>
      <c r="BR13" s="17">
        <f t="shared" si="9"/>
        <v>1.0932571823154547E-3</v>
      </c>
      <c r="BS13" s="17">
        <f t="shared" si="9"/>
        <v>1.5790065589953439E-3</v>
      </c>
      <c r="BT13" s="17">
        <f t="shared" si="9"/>
        <v>2.1190278874341217E-3</v>
      </c>
      <c r="BU13" s="17">
        <f t="shared" si="9"/>
        <v>2.3318693525982148E-3</v>
      </c>
      <c r="BV13" s="17">
        <f t="shared" si="9"/>
        <v>3.3018441646071039E-4</v>
      </c>
    </row>
    <row r="14" spans="1:87" x14ac:dyDescent="0.2">
      <c r="D14" s="10">
        <v>7.0404052734375E-2</v>
      </c>
      <c r="E14" s="10">
        <v>0.195648193359375</v>
      </c>
      <c r="F14" s="10">
        <v>0.286163330078125</v>
      </c>
      <c r="G14" s="10">
        <v>0.31585693359375</v>
      </c>
      <c r="H14" s="10">
        <v>0.40692138671875</v>
      </c>
      <c r="I14" s="10">
        <v>0.477447509765625</v>
      </c>
      <c r="J14" s="10">
        <v>0.604278564453125</v>
      </c>
      <c r="K14" s="10">
        <v>0.654052734375</v>
      </c>
      <c r="L14" s="10">
        <v>0.7003173828125</v>
      </c>
      <c r="M14" s="10">
        <v>0.751190185546875</v>
      </c>
      <c r="N14" s="10">
        <v>0.86181640625</v>
      </c>
      <c r="O14" s="10">
        <v>0.93658447265625</v>
      </c>
      <c r="P14">
        <v>0.592376708984375</v>
      </c>
      <c r="S14">
        <v>10</v>
      </c>
      <c r="T14" s="17">
        <f>$S$14-1-D9</f>
        <v>7.96563720703125</v>
      </c>
      <c r="U14" s="17">
        <f t="shared" ref="U14:AF14" si="21">$S$14-1-E9</f>
        <v>7.59320068359375</v>
      </c>
      <c r="V14" s="17">
        <f t="shared" si="21"/>
        <v>7.3153076171875</v>
      </c>
      <c r="W14" s="17">
        <f t="shared" si="21"/>
        <v>7.26873779296875</v>
      </c>
      <c r="X14" s="17">
        <f t="shared" si="21"/>
        <v>7.19140625</v>
      </c>
      <c r="Y14" s="17">
        <f t="shared" si="21"/>
        <v>7.15093994140625</v>
      </c>
      <c r="Z14" s="17">
        <f t="shared" si="21"/>
        <v>7.07568359375</v>
      </c>
      <c r="AA14" s="17">
        <f t="shared" si="21"/>
        <v>6.6090087890625</v>
      </c>
      <c r="AB14" s="17">
        <f t="shared" si="21"/>
        <v>6.5723876953125</v>
      </c>
      <c r="AC14" s="17">
        <f t="shared" si="21"/>
        <v>6.32318115234375</v>
      </c>
      <c r="AD14" s="17">
        <f t="shared" si="21"/>
        <v>6.123779296875</v>
      </c>
      <c r="AE14" s="17">
        <f t="shared" si="21"/>
        <v>6.05889892578125</v>
      </c>
      <c r="AF14" s="17">
        <f t="shared" si="21"/>
        <v>7.38397216796875</v>
      </c>
      <c r="AG14">
        <v>10</v>
      </c>
      <c r="AH14" s="17">
        <f t="shared" si="7"/>
        <v>1</v>
      </c>
      <c r="AI14" s="17">
        <f t="shared" si="3"/>
        <v>1</v>
      </c>
      <c r="AJ14" s="17">
        <f t="shared" si="3"/>
        <v>1</v>
      </c>
      <c r="AK14" s="17">
        <f t="shared" si="3"/>
        <v>1</v>
      </c>
      <c r="AL14" s="17">
        <f t="shared" si="3"/>
        <v>1</v>
      </c>
      <c r="AM14" s="17">
        <f t="shared" si="3"/>
        <v>1</v>
      </c>
      <c r="AN14" s="17">
        <f t="shared" si="3"/>
        <v>1</v>
      </c>
      <c r="AO14" s="17">
        <f t="shared" si="3"/>
        <v>1</v>
      </c>
      <c r="AP14" s="17">
        <f t="shared" si="3"/>
        <v>1</v>
      </c>
      <c r="AQ14" s="17">
        <f t="shared" si="3"/>
        <v>1</v>
      </c>
      <c r="AR14" s="17">
        <f t="shared" si="3"/>
        <v>1</v>
      </c>
      <c r="AS14" s="17">
        <f t="shared" si="3"/>
        <v>1</v>
      </c>
      <c r="AT14" s="17">
        <f t="shared" si="3"/>
        <v>1</v>
      </c>
      <c r="AU14">
        <v>10</v>
      </c>
      <c r="AV14" s="17">
        <f t="shared" si="8"/>
        <v>1.0415561265960187</v>
      </c>
      <c r="AW14" s="17">
        <f t="shared" si="4"/>
        <v>1.0415630799242617</v>
      </c>
      <c r="AX14" s="17">
        <f t="shared" si="4"/>
        <v>1.0415714154462561</v>
      </c>
      <c r="AY14" s="17">
        <f t="shared" si="4"/>
        <v>1.0415731780170547</v>
      </c>
      <c r="AZ14" s="17">
        <f t="shared" si="4"/>
        <v>1.0415763860533531</v>
      </c>
      <c r="BA14" s="17">
        <f t="shared" si="4"/>
        <v>1.0415782164303296</v>
      </c>
      <c r="BB14" s="17">
        <f t="shared" si="4"/>
        <v>1.041581925108966</v>
      </c>
      <c r="BC14" s="17">
        <f t="shared" si="4"/>
        <v>1.0416168884200245</v>
      </c>
      <c r="BD14" s="17">
        <f t="shared" si="4"/>
        <v>1.0416207884244439</v>
      </c>
      <c r="BE14" s="17">
        <f t="shared" si="4"/>
        <v>1.0416537376623645</v>
      </c>
      <c r="BF14" s="17">
        <f t="shared" si="4"/>
        <v>1.041690368262602</v>
      </c>
      <c r="BG14" s="17">
        <f t="shared" si="4"/>
        <v>1.0417048056750038</v>
      </c>
      <c r="BH14" s="17">
        <f t="shared" si="4"/>
        <v>1.0415690278513587</v>
      </c>
      <c r="BI14">
        <v>10</v>
      </c>
      <c r="BJ14" s="17">
        <f t="shared" si="11"/>
        <v>3.2019588933840382E-5</v>
      </c>
      <c r="BK14" s="17">
        <f t="shared" si="9"/>
        <v>5.546618611873555E-5</v>
      </c>
      <c r="BL14" s="17">
        <f t="shared" si="9"/>
        <v>8.3573535535563792E-5</v>
      </c>
      <c r="BM14" s="17">
        <f t="shared" si="9"/>
        <v>8.9516917766818693E-5</v>
      </c>
      <c r="BN14" s="17">
        <f t="shared" si="9"/>
        <v>1.0033440433088181E-4</v>
      </c>
      <c r="BO14" s="17">
        <f t="shared" si="9"/>
        <v>1.0650642874354688E-4</v>
      </c>
      <c r="BP14" s="17">
        <f t="shared" si="9"/>
        <v>1.190120794243299E-4</v>
      </c>
      <c r="BQ14" s="17">
        <f t="shared" si="9"/>
        <v>2.369082353386176E-4</v>
      </c>
      <c r="BR14" s="17">
        <f t="shared" si="9"/>
        <v>2.5005903585384459E-4</v>
      </c>
      <c r="BS14" s="17">
        <f t="shared" si="9"/>
        <v>3.6116374457573208E-4</v>
      </c>
      <c r="BT14" s="17">
        <f t="shared" si="9"/>
        <v>4.84681993451197E-4</v>
      </c>
      <c r="BU14" s="17">
        <f t="shared" si="9"/>
        <v>5.3336489481203841E-4</v>
      </c>
      <c r="BV14" s="17">
        <f t="shared" si="9"/>
        <v>7.5522574349173865E-5</v>
      </c>
    </row>
    <row r="15" spans="1:87" x14ac:dyDescent="0.2">
      <c r="A15" s="1" t="s">
        <v>78</v>
      </c>
      <c r="B15" t="s">
        <v>129</v>
      </c>
      <c r="C15" t="s">
        <v>130</v>
      </c>
      <c r="D15" s="5" t="s">
        <v>77</v>
      </c>
      <c r="E15" s="5" t="s">
        <v>69</v>
      </c>
      <c r="F15" s="5" t="s">
        <v>70</v>
      </c>
      <c r="G15" s="10"/>
      <c r="H15" s="10"/>
      <c r="I15" s="10"/>
      <c r="J15" s="10"/>
      <c r="K15" s="10"/>
      <c r="L15" s="10"/>
      <c r="M15" s="10"/>
      <c r="N15" s="10"/>
      <c r="O15" s="10"/>
      <c r="S15">
        <v>11</v>
      </c>
      <c r="T15" s="17">
        <f>$S$15-1-D9</f>
        <v>8.96563720703125</v>
      </c>
      <c r="U15" s="17">
        <f t="shared" ref="U15:AF15" si="22">$S$15-1-E9</f>
        <v>8.59320068359375</v>
      </c>
      <c r="V15" s="17">
        <f t="shared" si="22"/>
        <v>8.3153076171875</v>
      </c>
      <c r="W15" s="17">
        <f t="shared" si="22"/>
        <v>8.26873779296875</v>
      </c>
      <c r="X15" s="17">
        <f t="shared" si="22"/>
        <v>8.19140625</v>
      </c>
      <c r="Y15" s="17">
        <f t="shared" si="22"/>
        <v>8.15093994140625</v>
      </c>
      <c r="Z15" s="17">
        <f t="shared" si="22"/>
        <v>8.07568359375</v>
      </c>
      <c r="AA15" s="17">
        <f t="shared" si="22"/>
        <v>7.6090087890625</v>
      </c>
      <c r="AB15" s="17">
        <f t="shared" si="22"/>
        <v>7.5723876953125</v>
      </c>
      <c r="AC15" s="17">
        <f t="shared" si="22"/>
        <v>7.32318115234375</v>
      </c>
      <c r="AD15" s="17">
        <f t="shared" si="22"/>
        <v>7.123779296875</v>
      </c>
      <c r="AE15" s="17">
        <f t="shared" si="22"/>
        <v>7.05889892578125</v>
      </c>
      <c r="AF15" s="17">
        <f t="shared" si="22"/>
        <v>8.38397216796875</v>
      </c>
      <c r="AG15">
        <v>11</v>
      </c>
      <c r="AH15" s="17">
        <f t="shared" si="7"/>
        <v>1</v>
      </c>
      <c r="AI15" s="17">
        <f t="shared" si="3"/>
        <v>1</v>
      </c>
      <c r="AJ15" s="17">
        <f t="shared" si="3"/>
        <v>1</v>
      </c>
      <c r="AK15" s="17">
        <f t="shared" si="3"/>
        <v>1</v>
      </c>
      <c r="AL15" s="17">
        <f t="shared" si="3"/>
        <v>1</v>
      </c>
      <c r="AM15" s="17">
        <f t="shared" si="3"/>
        <v>1</v>
      </c>
      <c r="AN15" s="17">
        <f t="shared" si="3"/>
        <v>1</v>
      </c>
      <c r="AO15" s="17">
        <f t="shared" si="3"/>
        <v>1</v>
      </c>
      <c r="AP15" s="17">
        <f t="shared" si="3"/>
        <v>1</v>
      </c>
      <c r="AQ15" s="17">
        <f t="shared" si="3"/>
        <v>1</v>
      </c>
      <c r="AR15" s="17">
        <f t="shared" si="3"/>
        <v>1</v>
      </c>
      <c r="AS15" s="17">
        <f t="shared" si="3"/>
        <v>1</v>
      </c>
      <c r="AT15" s="17">
        <f t="shared" si="3"/>
        <v>1</v>
      </c>
      <c r="AU15">
        <v>11</v>
      </c>
      <c r="AV15" s="17">
        <f t="shared" si="8"/>
        <v>1.0415488028046302</v>
      </c>
      <c r="AW15" s="17">
        <f t="shared" si="4"/>
        <v>1.0415503932287176</v>
      </c>
      <c r="AX15" s="17">
        <f t="shared" si="4"/>
        <v>1.0415522997998583</v>
      </c>
      <c r="AY15" s="17">
        <f t="shared" si="4"/>
        <v>1.0415527029499696</v>
      </c>
      <c r="AZ15" s="17">
        <f t="shared" si="4"/>
        <v>1.0415534367191839</v>
      </c>
      <c r="BA15" s="17">
        <f t="shared" si="4"/>
        <v>1.0415538553784978</v>
      </c>
      <c r="BB15" s="17">
        <f t="shared" si="4"/>
        <v>1.041554703658865</v>
      </c>
      <c r="BC15" s="17">
        <f t="shared" si="4"/>
        <v>1.041562700763293</v>
      </c>
      <c r="BD15" s="17">
        <f t="shared" si="4"/>
        <v>1.0415635928053126</v>
      </c>
      <c r="BE15" s="17">
        <f t="shared" si="4"/>
        <v>1.0415711292338858</v>
      </c>
      <c r="BF15" s="17">
        <f t="shared" si="4"/>
        <v>1.0415795076948065</v>
      </c>
      <c r="BG15" s="17">
        <f t="shared" si="4"/>
        <v>1.0415828099419664</v>
      </c>
      <c r="BH15" s="17">
        <f t="shared" si="4"/>
        <v>1.0415517536889454</v>
      </c>
      <c r="BI15">
        <v>11</v>
      </c>
      <c r="BJ15" s="17">
        <f t="shared" si="11"/>
        <v>7.3237913884582895E-6</v>
      </c>
      <c r="BK15" s="17">
        <f t="shared" si="9"/>
        <v>1.2686695544106286E-5</v>
      </c>
      <c r="BL15" s="17">
        <f t="shared" si="9"/>
        <v>1.9115646397782626E-5</v>
      </c>
      <c r="BM15" s="17">
        <f t="shared" si="9"/>
        <v>2.0475067085135024E-5</v>
      </c>
      <c r="BN15" s="17">
        <f t="shared" si="9"/>
        <v>2.2949334169242164E-5</v>
      </c>
      <c r="BO15" s="17">
        <f t="shared" si="9"/>
        <v>2.4361051831789382E-5</v>
      </c>
      <c r="BP15" s="17">
        <f t="shared" si="9"/>
        <v>2.7221450100922695E-5</v>
      </c>
      <c r="BQ15" s="17">
        <f t="shared" si="9"/>
        <v>5.4187656731485845E-5</v>
      </c>
      <c r="BR15" s="17">
        <f t="shared" si="9"/>
        <v>5.7195619131311659E-5</v>
      </c>
      <c r="BS15" s="17">
        <f t="shared" si="9"/>
        <v>8.2608428478625484E-5</v>
      </c>
      <c r="BT15" s="17">
        <f t="shared" si="9"/>
        <v>1.1086056779552322E-4</v>
      </c>
      <c r="BU15" s="17">
        <f t="shared" si="9"/>
        <v>1.2199573303739442E-4</v>
      </c>
      <c r="BV15" s="17">
        <f t="shared" si="9"/>
        <v>1.7274162413372096E-5</v>
      </c>
      <c r="BX15" s="44" t="s">
        <v>190</v>
      </c>
      <c r="BY15" s="44">
        <v>1</v>
      </c>
      <c r="BZ15" s="44">
        <v>2</v>
      </c>
      <c r="CA15" s="44">
        <v>3</v>
      </c>
    </row>
    <row r="16" spans="1:87" x14ac:dyDescent="0.2">
      <c r="A16" s="1" t="s">
        <v>169</v>
      </c>
      <c r="B16">
        <v>1.8</v>
      </c>
      <c r="C16">
        <v>3</v>
      </c>
      <c r="D16" s="17">
        <f>($C$16-$B$16)*D19+$B$16</f>
        <v>2.2464477539062502</v>
      </c>
      <c r="E16" s="17">
        <f t="shared" ref="E16:F16" si="23">($C$16-$B$16)*E19+$B$16</f>
        <v>2.978759765625</v>
      </c>
      <c r="F16" s="17">
        <f t="shared" si="23"/>
        <v>2.5624877929687502</v>
      </c>
      <c r="G16" s="10"/>
      <c r="H16" s="10"/>
      <c r="I16" s="10"/>
      <c r="J16" s="10"/>
      <c r="K16" s="10"/>
      <c r="L16" s="10"/>
      <c r="M16" s="10"/>
      <c r="N16" s="10"/>
      <c r="O16" s="10"/>
      <c r="S16">
        <v>12</v>
      </c>
      <c r="T16" s="17">
        <f>$S$16-1-D9</f>
        <v>9.96563720703125</v>
      </c>
      <c r="U16" s="17">
        <f t="shared" ref="U16:AD16" si="24">$S$16-1-E9</f>
        <v>9.59320068359375</v>
      </c>
      <c r="V16" s="17">
        <f t="shared" si="24"/>
        <v>9.3153076171875</v>
      </c>
      <c r="W16" s="17">
        <f t="shared" si="24"/>
        <v>9.26873779296875</v>
      </c>
      <c r="X16" s="17">
        <f t="shared" si="24"/>
        <v>9.19140625</v>
      </c>
      <c r="Y16" s="17">
        <f t="shared" si="24"/>
        <v>9.15093994140625</v>
      </c>
      <c r="Z16" s="17">
        <f t="shared" si="24"/>
        <v>9.07568359375</v>
      </c>
      <c r="AA16" s="17">
        <f t="shared" si="24"/>
        <v>8.6090087890625</v>
      </c>
      <c r="AB16" s="17">
        <f t="shared" si="24"/>
        <v>8.5723876953125</v>
      </c>
      <c r="AC16" s="17">
        <f t="shared" si="24"/>
        <v>8.32318115234375</v>
      </c>
      <c r="AD16" s="17">
        <f t="shared" si="24"/>
        <v>8.123779296875</v>
      </c>
      <c r="AE16" s="17">
        <f>$S$16-1-O9</f>
        <v>8.05889892578125</v>
      </c>
      <c r="AF16" s="17">
        <f>$S$16-1-P9</f>
        <v>9.38397216796875</v>
      </c>
      <c r="AG16">
        <v>12</v>
      </c>
      <c r="AH16" s="17">
        <f t="shared" si="7"/>
        <v>1</v>
      </c>
      <c r="AI16" s="17">
        <f t="shared" si="3"/>
        <v>1</v>
      </c>
      <c r="AJ16" s="17">
        <f t="shared" si="3"/>
        <v>1</v>
      </c>
      <c r="AK16" s="17">
        <f t="shared" si="3"/>
        <v>1</v>
      </c>
      <c r="AL16" s="17">
        <f t="shared" si="3"/>
        <v>1</v>
      </c>
      <c r="AM16" s="17">
        <f t="shared" si="3"/>
        <v>1</v>
      </c>
      <c r="AN16" s="17">
        <f t="shared" si="3"/>
        <v>1</v>
      </c>
      <c r="AO16" s="17">
        <f t="shared" si="3"/>
        <v>1</v>
      </c>
      <c r="AP16" s="17">
        <f t="shared" si="3"/>
        <v>1</v>
      </c>
      <c r="AQ16" s="17">
        <f t="shared" si="3"/>
        <v>1</v>
      </c>
      <c r="AR16" s="17">
        <f t="shared" si="3"/>
        <v>1</v>
      </c>
      <c r="AS16" s="17">
        <f t="shared" si="3"/>
        <v>1</v>
      </c>
      <c r="AT16" s="17">
        <f t="shared" si="3"/>
        <v>1</v>
      </c>
      <c r="AU16">
        <v>12</v>
      </c>
      <c r="AV16" s="17">
        <f t="shared" si="8"/>
        <v>1.0415471276450767</v>
      </c>
      <c r="AW16" s="17">
        <f t="shared" si="4"/>
        <v>1.0415474914203351</v>
      </c>
      <c r="AX16" s="17">
        <f t="shared" si="4"/>
        <v>1.0415479275074231</v>
      </c>
      <c r="AY16" s="17">
        <f t="shared" si="4"/>
        <v>1.0415480197193288</v>
      </c>
      <c r="AZ16" s="17">
        <f t="shared" si="4"/>
        <v>1.041548187553234</v>
      </c>
      <c r="BA16" s="17">
        <f t="shared" si="4"/>
        <v>1.0415482833125358</v>
      </c>
      <c r="BB16" s="17">
        <f t="shared" si="4"/>
        <v>1.0415484773384009</v>
      </c>
      <c r="BC16" s="17">
        <f t="shared" si="4"/>
        <v>1.0415503065038116</v>
      </c>
      <c r="BD16" s="17">
        <f t="shared" si="4"/>
        <v>1.0415505105392124</v>
      </c>
      <c r="BE16" s="17">
        <f t="shared" si="4"/>
        <v>1.0415522343349426</v>
      </c>
      <c r="BF16" s="17">
        <f t="shared" si="4"/>
        <v>1.041554150727438</v>
      </c>
      <c r="BG16" s="17">
        <f t="shared" si="4"/>
        <v>1.0415549060453579</v>
      </c>
      <c r="BH16" s="17">
        <f t="shared" si="4"/>
        <v>1.041547802596313</v>
      </c>
      <c r="BI16">
        <v>12</v>
      </c>
      <c r="BJ16" s="17">
        <f t="shared" si="11"/>
        <v>1.6751595535158259E-6</v>
      </c>
      <c r="BK16" s="17">
        <f t="shared" si="9"/>
        <v>2.9018083824716712E-6</v>
      </c>
      <c r="BL16" s="17">
        <f t="shared" si="9"/>
        <v>4.3722924352174175E-6</v>
      </c>
      <c r="BM16" s="17">
        <f t="shared" si="9"/>
        <v>4.6832306408450819E-6</v>
      </c>
      <c r="BN16" s="17">
        <f t="shared" si="9"/>
        <v>5.2491659499054322E-6</v>
      </c>
      <c r="BO16" s="17">
        <f t="shared" si="9"/>
        <v>5.572065961967354E-6</v>
      </c>
      <c r="BP16" s="17">
        <f t="shared" si="9"/>
        <v>6.2263204640977676E-6</v>
      </c>
      <c r="BQ16" s="17">
        <f t="shared" si="9"/>
        <v>1.2394259481407488E-5</v>
      </c>
      <c r="BR16" s="17">
        <f t="shared" si="9"/>
        <v>1.3082266100195028E-5</v>
      </c>
      <c r="BS16" s="17">
        <f t="shared" si="9"/>
        <v>1.8894898943244698E-5</v>
      </c>
      <c r="BT16" s="17">
        <f t="shared" si="9"/>
        <v>2.535696736849502E-5</v>
      </c>
      <c r="BU16" s="17">
        <f>BG15-BG16</f>
        <v>2.7903896608449941E-5</v>
      </c>
      <c r="BV16" s="17">
        <f>BH15-BH16</f>
        <v>3.9510926324037854E-6</v>
      </c>
      <c r="BX16" s="44">
        <v>1</v>
      </c>
      <c r="BY16" s="44">
        <v>0</v>
      </c>
      <c r="BZ16" s="44">
        <v>0</v>
      </c>
      <c r="CA16" s="44">
        <v>0</v>
      </c>
    </row>
    <row r="17" spans="1:79" x14ac:dyDescent="0.2">
      <c r="A17" s="1" t="s">
        <v>170</v>
      </c>
      <c r="B17">
        <v>1</v>
      </c>
      <c r="C17">
        <v>1.3</v>
      </c>
      <c r="D17" s="17">
        <f>($C$17-$B$17)*D20+$B$17</f>
        <v>1.041546630859375</v>
      </c>
      <c r="E17" s="17">
        <f t="shared" ref="E17:F17" si="25">($C$17-$B$17)*E20+$B$17</f>
        <v>1.1124542236328125</v>
      </c>
      <c r="F17" s="17">
        <f t="shared" si="25"/>
        <v>1.1216552734375</v>
      </c>
      <c r="G17" s="10"/>
      <c r="H17" s="10"/>
      <c r="I17" s="10"/>
      <c r="J17" s="10"/>
      <c r="K17" s="10"/>
      <c r="L17" s="10"/>
      <c r="M17" s="10"/>
      <c r="N17" s="10"/>
      <c r="O17" s="10"/>
      <c r="BX17" s="44">
        <v>2</v>
      </c>
      <c r="BY17" s="44">
        <v>0</v>
      </c>
      <c r="BZ17" s="44">
        <v>0</v>
      </c>
      <c r="CA17" s="44">
        <v>0</v>
      </c>
    </row>
    <row r="18" spans="1:79" x14ac:dyDescent="0.2">
      <c r="A18" s="1" t="s">
        <v>171</v>
      </c>
      <c r="B18">
        <v>0.5</v>
      </c>
      <c r="C18">
        <v>1.5</v>
      </c>
      <c r="D18" s="17">
        <f>($C$18-$B$18)*D21+$B$18</f>
        <v>1.4752197265625</v>
      </c>
      <c r="E18" s="17">
        <f t="shared" ref="E18:F18" si="26">($C$18-$B$18)*E21+$B$18</f>
        <v>1.285552978515625</v>
      </c>
      <c r="F18" s="17">
        <f t="shared" si="26"/>
        <v>1.48883056640625</v>
      </c>
      <c r="G18" s="10"/>
      <c r="H18" s="10"/>
      <c r="I18" s="10"/>
      <c r="J18" s="10"/>
      <c r="K18" s="10"/>
      <c r="L18" s="10"/>
      <c r="M18" s="10"/>
      <c r="N18" s="10"/>
      <c r="O18" s="10"/>
      <c r="BX18" s="44">
        <v>3</v>
      </c>
      <c r="BY18" s="44">
        <v>0.52107103986809999</v>
      </c>
      <c r="BZ18" s="44">
        <v>0</v>
      </c>
      <c r="CA18" s="44">
        <v>0</v>
      </c>
    </row>
    <row r="19" spans="1:79" x14ac:dyDescent="0.2">
      <c r="A19" s="1"/>
      <c r="D19" s="10">
        <v>0.372039794921875</v>
      </c>
      <c r="E19" s="10">
        <v>0.9822998046875</v>
      </c>
      <c r="F19" s="10">
        <v>0.635406494140625</v>
      </c>
      <c r="G19" s="10"/>
      <c r="H19" s="10"/>
      <c r="I19" s="10"/>
      <c r="J19" s="10"/>
      <c r="K19" s="10"/>
      <c r="L19" s="10"/>
      <c r="M19" s="10"/>
      <c r="N19" s="10"/>
      <c r="O19" s="10"/>
      <c r="BX19" s="44">
        <v>4</v>
      </c>
      <c r="BY19" s="44">
        <v>0.52741867875016668</v>
      </c>
      <c r="BZ19" s="44">
        <v>0.51445545225044675</v>
      </c>
      <c r="CA19" s="44">
        <v>1.0127943667636097</v>
      </c>
    </row>
    <row r="20" spans="1:79" x14ac:dyDescent="0.2">
      <c r="A20" s="1"/>
      <c r="D20" s="10">
        <v>0.13848876953125</v>
      </c>
      <c r="E20" s="10">
        <v>0.374847412109375</v>
      </c>
      <c r="F20" s="10">
        <v>0.405517578125</v>
      </c>
      <c r="G20" s="10"/>
      <c r="H20" s="10"/>
      <c r="I20" s="10"/>
      <c r="J20" s="10"/>
      <c r="K20" s="10"/>
      <c r="L20" s="10"/>
      <c r="M20" s="10"/>
      <c r="N20" s="10"/>
      <c r="O20" s="10"/>
      <c r="S20" s="35" t="s">
        <v>69</v>
      </c>
      <c r="T20" s="35" t="s">
        <v>151</v>
      </c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G20" s="35" t="s">
        <v>69</v>
      </c>
      <c r="AH20" s="35" t="s">
        <v>152</v>
      </c>
      <c r="AI20" s="35"/>
      <c r="AJ20" s="35"/>
      <c r="AK20" s="35"/>
      <c r="AL20" s="35"/>
      <c r="AM20" s="35"/>
      <c r="AN20" s="35"/>
      <c r="AO20" s="35"/>
      <c r="AP20" s="35"/>
      <c r="AQ20" s="35"/>
      <c r="AR20" s="36"/>
      <c r="AS20" s="36"/>
      <c r="AU20" s="35" t="s">
        <v>69</v>
      </c>
      <c r="BI20" s="35" t="s">
        <v>72</v>
      </c>
      <c r="BX20" s="44">
        <v>5</v>
      </c>
      <c r="BY20" s="44">
        <v>0.12063566417218863</v>
      </c>
      <c r="BZ20" s="44">
        <v>0.97806672476133794</v>
      </c>
      <c r="CA20" s="44">
        <v>0.33145717858559931</v>
      </c>
    </row>
    <row r="21" spans="1:79" x14ac:dyDescent="0.2">
      <c r="A21" s="1"/>
      <c r="D21" s="10">
        <v>0.9752197265625</v>
      </c>
      <c r="E21" s="10">
        <v>0.785552978515625</v>
      </c>
      <c r="F21" s="10">
        <v>0.98883056640625</v>
      </c>
      <c r="G21" s="10"/>
      <c r="H21" s="10"/>
      <c r="I21" s="10"/>
      <c r="J21" s="10"/>
      <c r="K21" s="10"/>
      <c r="L21" s="10"/>
      <c r="M21" s="10"/>
      <c r="N21" s="10"/>
      <c r="O21" s="10"/>
      <c r="S21" s="33" t="s">
        <v>136</v>
      </c>
      <c r="T21" s="37">
        <v>1</v>
      </c>
      <c r="U21" s="37">
        <v>2</v>
      </c>
      <c r="V21" s="37">
        <v>3</v>
      </c>
      <c r="W21" s="37">
        <v>4</v>
      </c>
      <c r="X21" s="37">
        <v>5</v>
      </c>
      <c r="Y21" s="37">
        <v>6</v>
      </c>
      <c r="Z21" s="37">
        <v>7</v>
      </c>
      <c r="AA21" s="37">
        <v>8</v>
      </c>
      <c r="AB21" s="37">
        <v>9</v>
      </c>
      <c r="AC21" s="37">
        <v>10</v>
      </c>
      <c r="AD21" s="33">
        <v>11</v>
      </c>
      <c r="AE21" s="33">
        <v>12</v>
      </c>
      <c r="AG21" s="33" t="s">
        <v>136</v>
      </c>
      <c r="AH21" s="37">
        <v>1</v>
      </c>
      <c r="AI21" s="37">
        <v>2</v>
      </c>
      <c r="AJ21" s="37">
        <v>3</v>
      </c>
      <c r="AK21" s="37">
        <v>4</v>
      </c>
      <c r="AL21" s="37">
        <v>5</v>
      </c>
      <c r="AM21" s="37">
        <v>6</v>
      </c>
      <c r="AN21" s="37">
        <v>7</v>
      </c>
      <c r="AO21" s="37">
        <v>8</v>
      </c>
      <c r="AP21" s="37">
        <v>9</v>
      </c>
      <c r="AQ21" s="37">
        <v>10</v>
      </c>
      <c r="AR21" s="33">
        <v>11</v>
      </c>
      <c r="AS21" s="33">
        <v>12</v>
      </c>
      <c r="AU21" s="33" t="s">
        <v>136</v>
      </c>
      <c r="AV21" s="37">
        <v>1</v>
      </c>
      <c r="AW21" s="37">
        <v>2</v>
      </c>
      <c r="AX21" s="37">
        <v>3</v>
      </c>
      <c r="AY21" s="37">
        <v>4</v>
      </c>
      <c r="AZ21" s="37">
        <v>5</v>
      </c>
      <c r="BA21" s="37">
        <v>6</v>
      </c>
      <c r="BB21" s="37">
        <v>7</v>
      </c>
      <c r="BC21" s="37">
        <v>8</v>
      </c>
      <c r="BD21" s="37">
        <v>9</v>
      </c>
      <c r="BE21" s="37">
        <v>10</v>
      </c>
      <c r="BF21" s="33">
        <v>11</v>
      </c>
      <c r="BG21" s="33">
        <v>12</v>
      </c>
      <c r="BI21" s="33" t="s">
        <v>136</v>
      </c>
      <c r="BJ21" s="37">
        <v>1</v>
      </c>
      <c r="BK21" s="37">
        <v>2</v>
      </c>
      <c r="BL21" s="37">
        <v>3</v>
      </c>
      <c r="BM21" s="37">
        <v>4</v>
      </c>
      <c r="BN21" s="37">
        <v>5</v>
      </c>
      <c r="BO21" s="37">
        <v>6</v>
      </c>
      <c r="BP21" s="37">
        <v>7</v>
      </c>
      <c r="BQ21" s="37">
        <v>8</v>
      </c>
      <c r="BR21" s="37">
        <v>9</v>
      </c>
      <c r="BS21" s="37">
        <v>10</v>
      </c>
      <c r="BT21" s="33">
        <v>11</v>
      </c>
      <c r="BU21" s="33">
        <v>12</v>
      </c>
      <c r="BX21" s="44">
        <v>6</v>
      </c>
      <c r="BY21" s="44">
        <v>2.759281014610937E-2</v>
      </c>
      <c r="BZ21" s="44">
        <v>0.27043314516219485</v>
      </c>
      <c r="CA21" s="44">
        <v>7.4788793943809662E-2</v>
      </c>
    </row>
    <row r="22" spans="1:79" x14ac:dyDescent="0.2">
      <c r="S22">
        <v>1</v>
      </c>
      <c r="T22" s="17">
        <f>$S$22-1-D10</f>
        <v>-1.36474609375</v>
      </c>
      <c r="U22" s="17">
        <f t="shared" ref="U22:AE22" si="27">$S$22-1-E10</f>
        <v>-1.37115478515625</v>
      </c>
      <c r="V22" s="17">
        <f t="shared" si="27"/>
        <v>-1.62933349609375</v>
      </c>
      <c r="W22" s="17">
        <f t="shared" si="27"/>
        <v>-1.64093017578125</v>
      </c>
      <c r="X22" s="17">
        <f t="shared" si="27"/>
        <v>-1.8072509765625</v>
      </c>
      <c r="Y22" s="17">
        <f t="shared" si="27"/>
        <v>-2.0111083984375</v>
      </c>
      <c r="Z22" s="17">
        <f t="shared" si="27"/>
        <v>-2.2266845703125</v>
      </c>
      <c r="AA22" s="17">
        <f t="shared" si="27"/>
        <v>-2.363525390625</v>
      </c>
      <c r="AB22" s="17">
        <f t="shared" si="27"/>
        <v>-2.408935546875</v>
      </c>
      <c r="AC22" s="17">
        <f t="shared" si="27"/>
        <v>-2.53497314453125</v>
      </c>
      <c r="AD22" s="17">
        <f t="shared" si="27"/>
        <v>-2.93450927734375</v>
      </c>
      <c r="AE22" s="17">
        <f t="shared" si="27"/>
        <v>-2.98699951171875</v>
      </c>
      <c r="AF22" s="17">
        <f>$S$22-1-P10</f>
        <v>-2.7491455078125</v>
      </c>
      <c r="AG22">
        <v>1</v>
      </c>
      <c r="AH22" s="17">
        <f>IF(T22&gt;0,1,0)</f>
        <v>0</v>
      </c>
      <c r="AI22" s="17">
        <f t="shared" ref="AI22:AT33" si="28">IF(U22&gt;0,1,0)</f>
        <v>0</v>
      </c>
      <c r="AJ22" s="17">
        <f t="shared" si="28"/>
        <v>0</v>
      </c>
      <c r="AK22" s="17">
        <f t="shared" si="28"/>
        <v>0</v>
      </c>
      <c r="AL22" s="17">
        <f t="shared" si="28"/>
        <v>0</v>
      </c>
      <c r="AM22" s="17">
        <f t="shared" si="28"/>
        <v>0</v>
      </c>
      <c r="AN22" s="17">
        <f t="shared" si="28"/>
        <v>0</v>
      </c>
      <c r="AO22" s="17">
        <f t="shared" si="28"/>
        <v>0</v>
      </c>
      <c r="AP22" s="17">
        <f t="shared" si="28"/>
        <v>0</v>
      </c>
      <c r="AQ22" s="17">
        <f t="shared" si="28"/>
        <v>0</v>
      </c>
      <c r="AR22" s="17">
        <f t="shared" si="28"/>
        <v>0</v>
      </c>
      <c r="AS22" s="17">
        <f t="shared" si="28"/>
        <v>0</v>
      </c>
      <c r="AT22" s="17">
        <f t="shared" si="28"/>
        <v>0</v>
      </c>
      <c r="AU22">
        <v>1</v>
      </c>
      <c r="AV22" s="17">
        <f>($E$17+($E$16-$E$17)*EXP(-$E$18*T22))*AH22+$E$16*(1-AH22)</f>
        <v>2.978759765625</v>
      </c>
      <c r="AW22" s="17">
        <f t="shared" ref="AW22:BH33" si="29">($E$17+($E$16-$E$17)*EXP(-$E$18*U22))*AI22+$E$16*(1-AI22)</f>
        <v>2.978759765625</v>
      </c>
      <c r="AX22" s="17">
        <f t="shared" si="29"/>
        <v>2.978759765625</v>
      </c>
      <c r="AY22" s="17">
        <f t="shared" si="29"/>
        <v>2.978759765625</v>
      </c>
      <c r="AZ22" s="17">
        <f t="shared" si="29"/>
        <v>2.978759765625</v>
      </c>
      <c r="BA22" s="17">
        <f t="shared" si="29"/>
        <v>2.978759765625</v>
      </c>
      <c r="BB22" s="17">
        <f t="shared" si="29"/>
        <v>2.978759765625</v>
      </c>
      <c r="BC22" s="17">
        <f t="shared" si="29"/>
        <v>2.978759765625</v>
      </c>
      <c r="BD22" s="17">
        <f t="shared" si="29"/>
        <v>2.978759765625</v>
      </c>
      <c r="BE22" s="17">
        <f t="shared" si="29"/>
        <v>2.978759765625</v>
      </c>
      <c r="BF22" s="17">
        <f t="shared" si="29"/>
        <v>2.978759765625</v>
      </c>
      <c r="BG22" s="17">
        <f t="shared" si="29"/>
        <v>2.978759765625</v>
      </c>
      <c r="BH22" s="17">
        <f>($E$17+($E$16-$E$17)*EXP(-$E$18*AF22))*AT22+$E$16*(1-AT22)</f>
        <v>2.978759765625</v>
      </c>
      <c r="BI22">
        <v>1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X22" s="44">
        <v>7</v>
      </c>
      <c r="BY22" s="44">
        <v>6.3112610767617205E-3</v>
      </c>
      <c r="BZ22" s="44">
        <v>7.477412752198731E-2</v>
      </c>
      <c r="CA22" s="44">
        <v>1.6875071837145761E-2</v>
      </c>
    </row>
    <row r="23" spans="1:79" s="26" customFormat="1" x14ac:dyDescent="0.2">
      <c r="A23" s="6" t="s">
        <v>103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>
        <v>2</v>
      </c>
      <c r="T23" s="17">
        <f>$S$23-1-D10</f>
        <v>-0.36474609375</v>
      </c>
      <c r="U23" s="17">
        <f t="shared" ref="U23:AF23" si="30">$S$23-1-E10</f>
        <v>-0.37115478515625</v>
      </c>
      <c r="V23" s="17">
        <f t="shared" si="30"/>
        <v>-0.62933349609375</v>
      </c>
      <c r="W23" s="17">
        <f t="shared" si="30"/>
        <v>-0.64093017578125</v>
      </c>
      <c r="X23" s="17">
        <f t="shared" si="30"/>
        <v>-0.8072509765625</v>
      </c>
      <c r="Y23" s="17">
        <f t="shared" si="30"/>
        <v>-1.0111083984375</v>
      </c>
      <c r="Z23" s="17">
        <f t="shared" si="30"/>
        <v>-1.2266845703125</v>
      </c>
      <c r="AA23" s="17">
        <f t="shared" si="30"/>
        <v>-1.363525390625</v>
      </c>
      <c r="AB23" s="17">
        <f t="shared" si="30"/>
        <v>-1.408935546875</v>
      </c>
      <c r="AC23" s="17">
        <f t="shared" si="30"/>
        <v>-1.53497314453125</v>
      </c>
      <c r="AD23" s="17">
        <f t="shared" si="30"/>
        <v>-1.93450927734375</v>
      </c>
      <c r="AE23" s="17">
        <f t="shared" si="30"/>
        <v>-1.98699951171875</v>
      </c>
      <c r="AF23" s="17">
        <f t="shared" si="30"/>
        <v>-1.7491455078125</v>
      </c>
      <c r="AG23">
        <v>2</v>
      </c>
      <c r="AH23" s="17">
        <f t="shared" ref="AH23:AH33" si="31">IF(T23&gt;0,1,0)</f>
        <v>0</v>
      </c>
      <c r="AI23" s="17">
        <f t="shared" si="28"/>
        <v>0</v>
      </c>
      <c r="AJ23" s="17">
        <f t="shared" si="28"/>
        <v>0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0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7">
        <f t="shared" si="28"/>
        <v>0</v>
      </c>
      <c r="AS23" s="17">
        <f t="shared" si="28"/>
        <v>0</v>
      </c>
      <c r="AT23" s="17">
        <f t="shared" si="28"/>
        <v>0</v>
      </c>
      <c r="AU23">
        <v>2</v>
      </c>
      <c r="AV23" s="17">
        <f t="shared" ref="AV23:AV33" si="32">($E$17+($E$16-$E$17)*EXP(-$E$18*T23))*AH23+$E$16*(1-AH23)</f>
        <v>2.978759765625</v>
      </c>
      <c r="AW23" s="17">
        <f t="shared" si="29"/>
        <v>2.978759765625</v>
      </c>
      <c r="AX23" s="17">
        <f t="shared" si="29"/>
        <v>2.978759765625</v>
      </c>
      <c r="AY23" s="17">
        <f t="shared" si="29"/>
        <v>2.978759765625</v>
      </c>
      <c r="AZ23" s="17">
        <f t="shared" si="29"/>
        <v>2.978759765625</v>
      </c>
      <c r="BA23" s="17">
        <f t="shared" si="29"/>
        <v>2.978759765625</v>
      </c>
      <c r="BB23" s="17">
        <f t="shared" si="29"/>
        <v>2.978759765625</v>
      </c>
      <c r="BC23" s="17">
        <f t="shared" si="29"/>
        <v>2.978759765625</v>
      </c>
      <c r="BD23" s="17">
        <f t="shared" si="29"/>
        <v>2.978759765625</v>
      </c>
      <c r="BE23" s="17">
        <f t="shared" si="29"/>
        <v>2.978759765625</v>
      </c>
      <c r="BF23" s="17">
        <f t="shared" si="29"/>
        <v>2.978759765625</v>
      </c>
      <c r="BG23" s="17">
        <f t="shared" si="29"/>
        <v>2.978759765625</v>
      </c>
      <c r="BH23" s="17">
        <f t="shared" si="29"/>
        <v>2.978759765625</v>
      </c>
      <c r="BI23">
        <v>2</v>
      </c>
      <c r="BJ23" s="17">
        <f>AV22-AV23</f>
        <v>0</v>
      </c>
      <c r="BK23" s="17">
        <f t="shared" ref="BK23:BV33" si="33">AW22-AW23</f>
        <v>0</v>
      </c>
      <c r="BL23" s="17">
        <f t="shared" si="33"/>
        <v>0</v>
      </c>
      <c r="BM23" s="17">
        <f t="shared" si="33"/>
        <v>0</v>
      </c>
      <c r="BN23" s="17">
        <f t="shared" si="33"/>
        <v>0</v>
      </c>
      <c r="BO23" s="17">
        <f t="shared" si="33"/>
        <v>0</v>
      </c>
      <c r="BP23" s="17">
        <f t="shared" si="33"/>
        <v>0</v>
      </c>
      <c r="BQ23" s="17">
        <f t="shared" si="33"/>
        <v>0</v>
      </c>
      <c r="BR23" s="17">
        <f t="shared" si="33"/>
        <v>0</v>
      </c>
      <c r="BS23" s="17">
        <f t="shared" si="33"/>
        <v>0</v>
      </c>
      <c r="BT23" s="17">
        <f t="shared" si="33"/>
        <v>0</v>
      </c>
      <c r="BU23" s="17">
        <f t="shared" si="33"/>
        <v>0</v>
      </c>
      <c r="BV23" s="17">
        <f t="shared" si="33"/>
        <v>0</v>
      </c>
      <c r="BX23" s="44">
        <v>8</v>
      </c>
      <c r="BY23" s="44">
        <v>1.4435650507551578E-3</v>
      </c>
      <c r="BZ23" s="44">
        <v>2.0674870098933651E-2</v>
      </c>
      <c r="CA23" s="44">
        <v>3.8076299201024177E-3</v>
      </c>
    </row>
    <row r="24" spans="1:79" x14ac:dyDescent="0.2">
      <c r="S24">
        <v>3</v>
      </c>
      <c r="T24" s="17">
        <f>$S$24-1-D10</f>
        <v>0.63525390625</v>
      </c>
      <c r="U24" s="17">
        <f t="shared" ref="U24:AF24" si="34">$S$24-1-E10</f>
        <v>0.62884521484375</v>
      </c>
      <c r="V24" s="17">
        <f t="shared" si="34"/>
        <v>0.37066650390625</v>
      </c>
      <c r="W24" s="17">
        <f t="shared" si="34"/>
        <v>0.35906982421875</v>
      </c>
      <c r="X24" s="17">
        <f t="shared" si="34"/>
        <v>0.1927490234375</v>
      </c>
      <c r="Y24" s="17">
        <f t="shared" si="34"/>
        <v>-1.11083984375E-2</v>
      </c>
      <c r="Z24" s="17">
        <f t="shared" si="34"/>
        <v>-0.2266845703125</v>
      </c>
      <c r="AA24" s="17">
        <f t="shared" si="34"/>
        <v>-0.363525390625</v>
      </c>
      <c r="AB24" s="17">
        <f t="shared" si="34"/>
        <v>-0.408935546875</v>
      </c>
      <c r="AC24" s="17">
        <f t="shared" si="34"/>
        <v>-0.53497314453125</v>
      </c>
      <c r="AD24" s="17">
        <f t="shared" si="34"/>
        <v>-0.93450927734375</v>
      </c>
      <c r="AE24" s="17">
        <f t="shared" si="34"/>
        <v>-0.98699951171875</v>
      </c>
      <c r="AF24" s="17">
        <f t="shared" si="34"/>
        <v>-0.7491455078125</v>
      </c>
      <c r="AG24">
        <v>3</v>
      </c>
      <c r="AH24" s="17">
        <f t="shared" si="31"/>
        <v>1</v>
      </c>
      <c r="AI24" s="17">
        <f t="shared" si="28"/>
        <v>1</v>
      </c>
      <c r="AJ24" s="17">
        <f t="shared" si="28"/>
        <v>1</v>
      </c>
      <c r="AK24" s="17">
        <f t="shared" si="28"/>
        <v>1</v>
      </c>
      <c r="AL24" s="17">
        <f t="shared" si="28"/>
        <v>1</v>
      </c>
      <c r="AM24" s="17">
        <f t="shared" si="28"/>
        <v>0</v>
      </c>
      <c r="AN24" s="17">
        <f t="shared" si="28"/>
        <v>0</v>
      </c>
      <c r="AO24" s="17">
        <f t="shared" si="28"/>
        <v>0</v>
      </c>
      <c r="AP24" s="17">
        <f t="shared" si="28"/>
        <v>0</v>
      </c>
      <c r="AQ24" s="17">
        <f t="shared" si="28"/>
        <v>0</v>
      </c>
      <c r="AR24" s="17">
        <f t="shared" si="28"/>
        <v>0</v>
      </c>
      <c r="AS24" s="17">
        <f t="shared" si="28"/>
        <v>0</v>
      </c>
      <c r="AT24" s="17">
        <f t="shared" si="28"/>
        <v>0</v>
      </c>
      <c r="AU24">
        <v>3</v>
      </c>
      <c r="AV24" s="17">
        <f t="shared" si="32"/>
        <v>1.9371904077759519</v>
      </c>
      <c r="AW24" s="17">
        <f t="shared" si="29"/>
        <v>1.9440132390212539</v>
      </c>
      <c r="AX24" s="17">
        <f t="shared" si="29"/>
        <v>2.2713288709090462</v>
      </c>
      <c r="AY24" s="17">
        <f t="shared" si="29"/>
        <v>2.2887349674141433</v>
      </c>
      <c r="AZ24" s="17">
        <f t="shared" si="29"/>
        <v>2.5691515229883888</v>
      </c>
      <c r="BA24" s="17">
        <f t="shared" si="29"/>
        <v>2.978759765625</v>
      </c>
      <c r="BB24" s="17">
        <f t="shared" si="29"/>
        <v>2.978759765625</v>
      </c>
      <c r="BC24" s="17">
        <f t="shared" si="29"/>
        <v>2.978759765625</v>
      </c>
      <c r="BD24" s="17">
        <f t="shared" si="29"/>
        <v>2.978759765625</v>
      </c>
      <c r="BE24" s="17">
        <f t="shared" si="29"/>
        <v>2.978759765625</v>
      </c>
      <c r="BF24" s="17">
        <f t="shared" si="29"/>
        <v>2.978759765625</v>
      </c>
      <c r="BG24" s="17">
        <f t="shared" si="29"/>
        <v>2.978759765625</v>
      </c>
      <c r="BH24" s="17">
        <f t="shared" si="29"/>
        <v>2.978759765625</v>
      </c>
      <c r="BI24">
        <v>3</v>
      </c>
      <c r="BJ24" s="17">
        <f t="shared" ref="BJ24:BJ33" si="35">AV23-AV24</f>
        <v>1.0415693578490481</v>
      </c>
      <c r="BK24" s="17">
        <f t="shared" si="33"/>
        <v>1.0347465266037461</v>
      </c>
      <c r="BL24" s="17">
        <f t="shared" si="33"/>
        <v>0.70743089471595377</v>
      </c>
      <c r="BM24" s="17">
        <f t="shared" si="33"/>
        <v>0.69002479821085672</v>
      </c>
      <c r="BN24" s="17">
        <f t="shared" si="33"/>
        <v>0.40960824263661122</v>
      </c>
      <c r="BO24" s="17">
        <f t="shared" si="33"/>
        <v>0</v>
      </c>
      <c r="BP24" s="17">
        <f t="shared" si="33"/>
        <v>0</v>
      </c>
      <c r="BQ24" s="17">
        <f t="shared" si="33"/>
        <v>0</v>
      </c>
      <c r="BR24" s="17">
        <f t="shared" si="33"/>
        <v>0</v>
      </c>
      <c r="BS24" s="17">
        <f t="shared" si="33"/>
        <v>0</v>
      </c>
      <c r="BT24" s="17">
        <f t="shared" si="33"/>
        <v>0</v>
      </c>
      <c r="BU24" s="17">
        <f t="shared" si="33"/>
        <v>0</v>
      </c>
      <c r="BV24" s="17">
        <f t="shared" si="33"/>
        <v>0</v>
      </c>
      <c r="BX24" s="44">
        <v>9</v>
      </c>
      <c r="BY24" s="44">
        <v>3.3018441646071039E-4</v>
      </c>
      <c r="BZ24" s="44">
        <v>5.7165528742824101E-3</v>
      </c>
      <c r="CA24" s="44">
        <v>8.5913978609242214E-4</v>
      </c>
    </row>
    <row r="25" spans="1:79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S25">
        <v>4</v>
      </c>
      <c r="T25" s="17">
        <f>$S$25-1-D10</f>
        <v>1.63525390625</v>
      </c>
      <c r="U25" s="17">
        <f t="shared" ref="U25:AF25" si="36">$S$25-1-E10</f>
        <v>1.62884521484375</v>
      </c>
      <c r="V25" s="17">
        <f t="shared" si="36"/>
        <v>1.37066650390625</v>
      </c>
      <c r="W25" s="17">
        <f t="shared" si="36"/>
        <v>1.35906982421875</v>
      </c>
      <c r="X25" s="17">
        <f t="shared" si="36"/>
        <v>1.1927490234375</v>
      </c>
      <c r="Y25" s="17">
        <f t="shared" si="36"/>
        <v>0.9888916015625</v>
      </c>
      <c r="Z25" s="17">
        <f t="shared" si="36"/>
        <v>0.7733154296875</v>
      </c>
      <c r="AA25" s="17">
        <f t="shared" si="36"/>
        <v>0.636474609375</v>
      </c>
      <c r="AB25" s="17">
        <f t="shared" si="36"/>
        <v>0.591064453125</v>
      </c>
      <c r="AC25" s="17">
        <f t="shared" si="36"/>
        <v>0.46502685546875</v>
      </c>
      <c r="AD25" s="17">
        <f t="shared" si="36"/>
        <v>6.549072265625E-2</v>
      </c>
      <c r="AE25" s="17">
        <f t="shared" si="36"/>
        <v>1.300048828125E-2</v>
      </c>
      <c r="AF25" s="17">
        <f t="shared" si="36"/>
        <v>0.2508544921875</v>
      </c>
      <c r="AG25">
        <v>4</v>
      </c>
      <c r="AH25" s="17">
        <f t="shared" si="31"/>
        <v>1</v>
      </c>
      <c r="AI25" s="17">
        <f t="shared" si="28"/>
        <v>1</v>
      </c>
      <c r="AJ25" s="17">
        <f t="shared" si="28"/>
        <v>1</v>
      </c>
      <c r="AK25" s="17">
        <f t="shared" si="28"/>
        <v>1</v>
      </c>
      <c r="AL25" s="17">
        <f t="shared" si="28"/>
        <v>1</v>
      </c>
      <c r="AM25" s="17">
        <f t="shared" si="28"/>
        <v>1</v>
      </c>
      <c r="AN25" s="17">
        <f t="shared" si="28"/>
        <v>1</v>
      </c>
      <c r="AO25" s="17">
        <f t="shared" si="28"/>
        <v>1</v>
      </c>
      <c r="AP25" s="17">
        <f t="shared" si="28"/>
        <v>1</v>
      </c>
      <c r="AQ25" s="17">
        <f t="shared" si="28"/>
        <v>1</v>
      </c>
      <c r="AR25" s="17">
        <f t="shared" si="28"/>
        <v>1</v>
      </c>
      <c r="AS25" s="17">
        <f t="shared" si="28"/>
        <v>1</v>
      </c>
      <c r="AT25" s="17">
        <f t="shared" si="28"/>
        <v>1</v>
      </c>
      <c r="AU25">
        <v>4</v>
      </c>
      <c r="AV25" s="17">
        <f t="shared" si="32"/>
        <v>1.3404918355465807</v>
      </c>
      <c r="AW25" s="17">
        <f t="shared" si="29"/>
        <v>1.3423783323119503</v>
      </c>
      <c r="AX25" s="17">
        <f t="shared" si="29"/>
        <v>1.4328803334037126</v>
      </c>
      <c r="AY25" s="17">
        <f t="shared" si="29"/>
        <v>1.437693078080226</v>
      </c>
      <c r="AZ25" s="17">
        <f t="shared" si="29"/>
        <v>1.515227595061158</v>
      </c>
      <c r="BA25" s="17">
        <f t="shared" si="29"/>
        <v>1.6359052972870425</v>
      </c>
      <c r="BB25" s="17">
        <f t="shared" si="29"/>
        <v>1.8030662199904972</v>
      </c>
      <c r="BC25" s="17">
        <f t="shared" si="29"/>
        <v>1.9358971819636281</v>
      </c>
      <c r="BD25" s="17">
        <f t="shared" si="29"/>
        <v>1.9853982535935888</v>
      </c>
      <c r="BE25" s="17">
        <f t="shared" si="29"/>
        <v>2.1389431519618216</v>
      </c>
      <c r="BF25" s="17">
        <f t="shared" si="29"/>
        <v>2.8280647977209625</v>
      </c>
      <c r="BG25" s="17">
        <f t="shared" si="29"/>
        <v>2.9478277442791967</v>
      </c>
      <c r="BH25" s="17">
        <f t="shared" si="29"/>
        <v>2.4643043133745532</v>
      </c>
      <c r="BI25">
        <v>4</v>
      </c>
      <c r="BJ25" s="17">
        <f t="shared" si="35"/>
        <v>0.59669857222937117</v>
      </c>
      <c r="BK25" s="17">
        <f t="shared" si="33"/>
        <v>0.60163490670930364</v>
      </c>
      <c r="BL25" s="17">
        <f t="shared" si="33"/>
        <v>0.83844853750533366</v>
      </c>
      <c r="BM25" s="17">
        <f t="shared" si="33"/>
        <v>0.85104188933391733</v>
      </c>
      <c r="BN25" s="17">
        <f t="shared" si="33"/>
        <v>1.0539239279272308</v>
      </c>
      <c r="BO25" s="17">
        <f t="shared" si="33"/>
        <v>1.3428544683379575</v>
      </c>
      <c r="BP25" s="17">
        <f t="shared" si="33"/>
        <v>1.1756935456345028</v>
      </c>
      <c r="BQ25" s="17">
        <f t="shared" si="33"/>
        <v>1.0428625836613719</v>
      </c>
      <c r="BR25" s="17">
        <f t="shared" si="33"/>
        <v>0.99336151203141121</v>
      </c>
      <c r="BS25" s="17">
        <f t="shared" si="33"/>
        <v>0.83981661366317839</v>
      </c>
      <c r="BT25" s="17">
        <f t="shared" si="33"/>
        <v>0.15069496790403747</v>
      </c>
      <c r="BU25" s="17">
        <f t="shared" si="33"/>
        <v>3.0932021345803307E-2</v>
      </c>
      <c r="BV25" s="17">
        <f t="shared" si="33"/>
        <v>0.51445545225044675</v>
      </c>
      <c r="BX25" s="44">
        <v>10</v>
      </c>
      <c r="BY25" s="44">
        <v>7.5522574349173865E-5</v>
      </c>
      <c r="BZ25" s="44">
        <v>1.5806134020717177E-3</v>
      </c>
      <c r="CA25" s="44">
        <v>1.9385318099063298E-4</v>
      </c>
    </row>
    <row r="26" spans="1:79" x14ac:dyDescent="0.2">
      <c r="B26" s="3" t="s">
        <v>100</v>
      </c>
      <c r="C26" t="s">
        <v>116</v>
      </c>
      <c r="S26">
        <v>5</v>
      </c>
      <c r="T26" s="17">
        <f>$S$26-1-D10</f>
        <v>2.63525390625</v>
      </c>
      <c r="U26" s="17">
        <f t="shared" ref="U26:AF26" si="37">$S$26-1-E10</f>
        <v>2.62884521484375</v>
      </c>
      <c r="V26" s="17">
        <f>$S$26-1-F10</f>
        <v>2.37066650390625</v>
      </c>
      <c r="W26" s="17">
        <f t="shared" si="37"/>
        <v>2.35906982421875</v>
      </c>
      <c r="X26" s="17">
        <f t="shared" si="37"/>
        <v>2.1927490234375</v>
      </c>
      <c r="Y26" s="17">
        <f t="shared" si="37"/>
        <v>1.9888916015625</v>
      </c>
      <c r="Z26" s="17">
        <f t="shared" si="37"/>
        <v>1.7733154296875</v>
      </c>
      <c r="AA26" s="17">
        <f t="shared" si="37"/>
        <v>1.636474609375</v>
      </c>
      <c r="AB26" s="17">
        <f t="shared" si="37"/>
        <v>1.591064453125</v>
      </c>
      <c r="AC26" s="17">
        <f t="shared" si="37"/>
        <v>1.46502685546875</v>
      </c>
      <c r="AD26" s="17">
        <f t="shared" si="37"/>
        <v>1.06549072265625</v>
      </c>
      <c r="AE26" s="17">
        <f t="shared" si="37"/>
        <v>1.01300048828125</v>
      </c>
      <c r="AF26" s="17">
        <f t="shared" si="37"/>
        <v>1.2508544921875</v>
      </c>
      <c r="AG26">
        <v>5</v>
      </c>
      <c r="AH26" s="17">
        <f t="shared" si="31"/>
        <v>1</v>
      </c>
      <c r="AI26" s="17">
        <f t="shared" si="28"/>
        <v>1</v>
      </c>
      <c r="AJ26" s="17">
        <f t="shared" si="28"/>
        <v>1</v>
      </c>
      <c r="AK26" s="17">
        <f t="shared" si="28"/>
        <v>1</v>
      </c>
      <c r="AL26" s="17">
        <f t="shared" si="28"/>
        <v>1</v>
      </c>
      <c r="AM26" s="17">
        <f t="shared" si="28"/>
        <v>1</v>
      </c>
      <c r="AN26" s="17">
        <f t="shared" si="28"/>
        <v>1</v>
      </c>
      <c r="AO26" s="17">
        <f t="shared" si="28"/>
        <v>1</v>
      </c>
      <c r="AP26" s="17">
        <f t="shared" si="28"/>
        <v>1</v>
      </c>
      <c r="AQ26" s="17">
        <f t="shared" si="28"/>
        <v>1</v>
      </c>
      <c r="AR26" s="17">
        <f t="shared" si="28"/>
        <v>1</v>
      </c>
      <c r="AS26" s="17">
        <f t="shared" si="28"/>
        <v>1</v>
      </c>
      <c r="AT26" s="17">
        <f t="shared" si="28"/>
        <v>1</v>
      </c>
      <c r="AU26">
        <v>5</v>
      </c>
      <c r="AV26" s="17">
        <f t="shared" si="32"/>
        <v>1.1755060860915465</v>
      </c>
      <c r="AW26" s="17">
        <f t="shared" si="29"/>
        <v>1.1760276980027602</v>
      </c>
      <c r="AX26" s="17">
        <f t="shared" si="29"/>
        <v>1.2010512880903279</v>
      </c>
      <c r="AY26" s="17">
        <f t="shared" si="29"/>
        <v>1.2023820006550046</v>
      </c>
      <c r="AZ26" s="17">
        <f t="shared" si="29"/>
        <v>1.2238201119361154</v>
      </c>
      <c r="BA26" s="17">
        <f t="shared" si="29"/>
        <v>1.2571872122961201</v>
      </c>
      <c r="BB26" s="17">
        <f t="shared" si="29"/>
        <v>1.3034068136080252</v>
      </c>
      <c r="BC26" s="17">
        <f t="shared" si="29"/>
        <v>1.3401342616561931</v>
      </c>
      <c r="BD26" s="17">
        <f t="shared" si="29"/>
        <v>1.3538211913419524</v>
      </c>
      <c r="BE26" s="17">
        <f t="shared" si="29"/>
        <v>1.3962759940032565</v>
      </c>
      <c r="BF26" s="17">
        <f t="shared" si="29"/>
        <v>1.5868165055490993</v>
      </c>
      <c r="BG26" s="17">
        <f t="shared" si="29"/>
        <v>1.6199306781220781</v>
      </c>
      <c r="BH26" s="17">
        <f t="shared" si="29"/>
        <v>1.4862375886132153</v>
      </c>
      <c r="BI26">
        <v>5</v>
      </c>
      <c r="BJ26" s="17">
        <f t="shared" si="35"/>
        <v>0.16498574945503419</v>
      </c>
      <c r="BK26" s="17">
        <f t="shared" si="33"/>
        <v>0.16635063430919006</v>
      </c>
      <c r="BL26" s="17">
        <f t="shared" si="33"/>
        <v>0.23182904531338466</v>
      </c>
      <c r="BM26" s="17">
        <f t="shared" si="33"/>
        <v>0.23531107742522139</v>
      </c>
      <c r="BN26" s="17">
        <f t="shared" si="33"/>
        <v>0.29140748312504261</v>
      </c>
      <c r="BO26" s="17">
        <f t="shared" si="33"/>
        <v>0.37871808499092241</v>
      </c>
      <c r="BP26" s="17">
        <f t="shared" si="33"/>
        <v>0.49965940638247197</v>
      </c>
      <c r="BQ26" s="17">
        <f t="shared" si="33"/>
        <v>0.59576292030743505</v>
      </c>
      <c r="BR26" s="17">
        <f t="shared" si="33"/>
        <v>0.63157706225163635</v>
      </c>
      <c r="BS26" s="17">
        <f t="shared" si="33"/>
        <v>0.74266715795856508</v>
      </c>
      <c r="BT26" s="17">
        <f t="shared" si="33"/>
        <v>1.2412482921718633</v>
      </c>
      <c r="BU26" s="17">
        <f t="shared" si="33"/>
        <v>1.3278970661571186</v>
      </c>
      <c r="BV26" s="17">
        <f t="shared" si="33"/>
        <v>0.97806672476133794</v>
      </c>
      <c r="BX26" s="44">
        <v>11</v>
      </c>
      <c r="BY26" s="44">
        <v>1.7274162413372096E-5</v>
      </c>
      <c r="BZ26" s="44">
        <v>4.3703588189458742E-4</v>
      </c>
      <c r="CA26" s="44">
        <v>4.3740327695829251E-5</v>
      </c>
    </row>
    <row r="27" spans="1:79" x14ac:dyDescent="0.2">
      <c r="A27" s="1" t="s">
        <v>71</v>
      </c>
      <c r="B27">
        <f>0.05*B31</f>
        <v>45</v>
      </c>
      <c r="S27">
        <v>6</v>
      </c>
      <c r="T27" s="17">
        <f>$S$27-1-D10</f>
        <v>3.63525390625</v>
      </c>
      <c r="U27" s="17">
        <f t="shared" ref="U27:AF27" si="38">$S$27-1-E10</f>
        <v>3.62884521484375</v>
      </c>
      <c r="V27" s="17">
        <f t="shared" si="38"/>
        <v>3.37066650390625</v>
      </c>
      <c r="W27" s="17">
        <f t="shared" si="38"/>
        <v>3.35906982421875</v>
      </c>
      <c r="X27" s="17">
        <f t="shared" si="38"/>
        <v>3.1927490234375</v>
      </c>
      <c r="Y27" s="17">
        <f t="shared" si="38"/>
        <v>2.9888916015625</v>
      </c>
      <c r="Z27" s="17">
        <f t="shared" si="38"/>
        <v>2.7733154296875</v>
      </c>
      <c r="AA27" s="17">
        <f t="shared" si="38"/>
        <v>2.636474609375</v>
      </c>
      <c r="AB27" s="17">
        <f t="shared" si="38"/>
        <v>2.591064453125</v>
      </c>
      <c r="AC27" s="17">
        <f t="shared" si="38"/>
        <v>2.46502685546875</v>
      </c>
      <c r="AD27" s="17">
        <f t="shared" si="38"/>
        <v>2.06549072265625</v>
      </c>
      <c r="AE27" s="17">
        <f t="shared" si="38"/>
        <v>2.01300048828125</v>
      </c>
      <c r="AF27" s="17">
        <f t="shared" si="38"/>
        <v>2.2508544921875</v>
      </c>
      <c r="AG27">
        <v>6</v>
      </c>
      <c r="AH27" s="17">
        <f t="shared" si="31"/>
        <v>1</v>
      </c>
      <c r="AI27" s="17">
        <f t="shared" si="28"/>
        <v>1</v>
      </c>
      <c r="AJ27" s="17">
        <f t="shared" si="28"/>
        <v>1</v>
      </c>
      <c r="AK27" s="17">
        <f t="shared" si="28"/>
        <v>1</v>
      </c>
      <c r="AL27" s="17">
        <f t="shared" si="28"/>
        <v>1</v>
      </c>
      <c r="AM27" s="17">
        <f t="shared" si="28"/>
        <v>1</v>
      </c>
      <c r="AN27" s="17">
        <f t="shared" si="28"/>
        <v>1</v>
      </c>
      <c r="AO27" s="17">
        <f t="shared" si="28"/>
        <v>1</v>
      </c>
      <c r="AP27" s="17">
        <f t="shared" si="28"/>
        <v>1</v>
      </c>
      <c r="AQ27" s="17">
        <f t="shared" si="28"/>
        <v>1</v>
      </c>
      <c r="AR27" s="17">
        <f t="shared" si="28"/>
        <v>1</v>
      </c>
      <c r="AS27" s="17">
        <f t="shared" si="28"/>
        <v>1</v>
      </c>
      <c r="AT27" s="17">
        <f t="shared" si="28"/>
        <v>1</v>
      </c>
      <c r="AU27">
        <v>6</v>
      </c>
      <c r="AV27" s="17">
        <f t="shared" si="32"/>
        <v>1.1298879150583236</v>
      </c>
      <c r="AW27" s="17">
        <f t="shared" si="29"/>
        <v>1.1300321395229052</v>
      </c>
      <c r="AX27" s="17">
        <f t="shared" si="29"/>
        <v>1.1369511032288646</v>
      </c>
      <c r="AY27" s="17">
        <f t="shared" si="29"/>
        <v>1.1373190421179626</v>
      </c>
      <c r="AZ27" s="17">
        <f t="shared" si="29"/>
        <v>1.1432466293809918</v>
      </c>
      <c r="BA27" s="17">
        <f t="shared" si="29"/>
        <v>1.1524725540207454</v>
      </c>
      <c r="BB27" s="17">
        <f t="shared" si="29"/>
        <v>1.1652521648944014</v>
      </c>
      <c r="BC27" s="17">
        <f t="shared" si="29"/>
        <v>1.1754072177532653</v>
      </c>
      <c r="BD27" s="17">
        <f t="shared" si="29"/>
        <v>1.1791916215662432</v>
      </c>
      <c r="BE27" s="17">
        <f t="shared" si="29"/>
        <v>1.1909302744825239</v>
      </c>
      <c r="BF27" s="17">
        <f t="shared" si="29"/>
        <v>1.2436142770292107</v>
      </c>
      <c r="BG27" s="17">
        <f t="shared" si="29"/>
        <v>1.2527702677317258</v>
      </c>
      <c r="BH27" s="17">
        <f t="shared" si="29"/>
        <v>1.2158044434510205</v>
      </c>
      <c r="BI27">
        <v>6</v>
      </c>
      <c r="BJ27" s="17">
        <f t="shared" si="35"/>
        <v>4.5618171033222854E-2</v>
      </c>
      <c r="BK27" s="17">
        <f t="shared" si="33"/>
        <v>4.5995558479855037E-2</v>
      </c>
      <c r="BL27" s="17">
        <f t="shared" si="33"/>
        <v>6.4100184861463294E-2</v>
      </c>
      <c r="BM27" s="17">
        <f t="shared" si="33"/>
        <v>6.5062958537041915E-2</v>
      </c>
      <c r="BN27" s="17">
        <f t="shared" si="33"/>
        <v>8.0573482555123643E-2</v>
      </c>
      <c r="BO27" s="17">
        <f t="shared" si="33"/>
        <v>0.10471465827537463</v>
      </c>
      <c r="BP27" s="17">
        <f t="shared" si="33"/>
        <v>0.13815464871362382</v>
      </c>
      <c r="BQ27" s="17">
        <f t="shared" si="33"/>
        <v>0.16472704390292781</v>
      </c>
      <c r="BR27" s="17">
        <f t="shared" si="33"/>
        <v>0.1746295697757092</v>
      </c>
      <c r="BS27" s="17">
        <f t="shared" si="33"/>
        <v>0.20534571952073266</v>
      </c>
      <c r="BT27" s="17">
        <f t="shared" si="33"/>
        <v>0.34320222851988857</v>
      </c>
      <c r="BU27" s="17">
        <f t="shared" si="33"/>
        <v>0.3671604103903523</v>
      </c>
      <c r="BV27" s="17">
        <f t="shared" si="33"/>
        <v>0.27043314516219485</v>
      </c>
      <c r="BX27" s="44">
        <v>12</v>
      </c>
      <c r="BY27" s="44">
        <v>3.9510926324037854E-6</v>
      </c>
      <c r="BZ27" s="44">
        <v>1.2083939172780056E-4</v>
      </c>
      <c r="CA27" s="44">
        <v>9.8694086789752333E-6</v>
      </c>
    </row>
    <row r="28" spans="1:79" x14ac:dyDescent="0.2">
      <c r="A28" s="1" t="s">
        <v>72</v>
      </c>
      <c r="B28">
        <f>0.08*B32</f>
        <v>64</v>
      </c>
      <c r="S28">
        <v>7</v>
      </c>
      <c r="T28" s="17">
        <f>$S$28-1-D10</f>
        <v>4.63525390625</v>
      </c>
      <c r="U28" s="17">
        <f t="shared" ref="U28:AF28" si="39">$S$28-1-E10</f>
        <v>4.62884521484375</v>
      </c>
      <c r="V28" s="17">
        <f t="shared" si="39"/>
        <v>4.37066650390625</v>
      </c>
      <c r="W28" s="17">
        <f t="shared" si="39"/>
        <v>4.35906982421875</v>
      </c>
      <c r="X28" s="17">
        <f t="shared" si="39"/>
        <v>4.1927490234375</v>
      </c>
      <c r="Y28" s="17">
        <f t="shared" si="39"/>
        <v>3.9888916015625</v>
      </c>
      <c r="Z28" s="17">
        <f t="shared" si="39"/>
        <v>3.7733154296875</v>
      </c>
      <c r="AA28" s="17">
        <f t="shared" si="39"/>
        <v>3.636474609375</v>
      </c>
      <c r="AB28" s="17">
        <f t="shared" si="39"/>
        <v>3.591064453125</v>
      </c>
      <c r="AC28" s="17">
        <f t="shared" si="39"/>
        <v>3.46502685546875</v>
      </c>
      <c r="AD28" s="17">
        <f t="shared" si="39"/>
        <v>3.06549072265625</v>
      </c>
      <c r="AE28" s="17">
        <f t="shared" si="39"/>
        <v>3.01300048828125</v>
      </c>
      <c r="AF28" s="17">
        <f t="shared" si="39"/>
        <v>3.2508544921875</v>
      </c>
      <c r="AG28">
        <v>7</v>
      </c>
      <c r="AH28" s="17">
        <f t="shared" si="31"/>
        <v>1</v>
      </c>
      <c r="AI28" s="17">
        <f t="shared" si="28"/>
        <v>1</v>
      </c>
      <c r="AJ28" s="17">
        <f t="shared" si="28"/>
        <v>1</v>
      </c>
      <c r="AK28" s="17">
        <f t="shared" si="28"/>
        <v>1</v>
      </c>
      <c r="AL28" s="17">
        <f t="shared" si="28"/>
        <v>1</v>
      </c>
      <c r="AM28" s="17">
        <f t="shared" si="28"/>
        <v>1</v>
      </c>
      <c r="AN28" s="17">
        <f t="shared" si="28"/>
        <v>1</v>
      </c>
      <c r="AO28" s="17">
        <f t="shared" si="28"/>
        <v>1</v>
      </c>
      <c r="AP28" s="17">
        <f t="shared" si="28"/>
        <v>1</v>
      </c>
      <c r="AQ28" s="17">
        <f t="shared" si="28"/>
        <v>1</v>
      </c>
      <c r="AR28" s="17">
        <f t="shared" si="28"/>
        <v>1</v>
      </c>
      <c r="AS28" s="17">
        <f t="shared" si="28"/>
        <v>1</v>
      </c>
      <c r="AT28" s="17">
        <f t="shared" si="28"/>
        <v>1</v>
      </c>
      <c r="AU28">
        <v>7</v>
      </c>
      <c r="AV28" s="17">
        <f t="shared" si="32"/>
        <v>1.1172745982398093</v>
      </c>
      <c r="AW28" s="17">
        <f t="shared" si="29"/>
        <v>1.1173144759644869</v>
      </c>
      <c r="AX28" s="17">
        <f t="shared" si="29"/>
        <v>1.119227553128749</v>
      </c>
      <c r="AY28" s="17">
        <f t="shared" si="29"/>
        <v>1.1193292873647549</v>
      </c>
      <c r="AZ28" s="17">
        <f t="shared" si="29"/>
        <v>1.1209682512781376</v>
      </c>
      <c r="BA28" s="17">
        <f t="shared" si="29"/>
        <v>1.1235191977056083</v>
      </c>
      <c r="BB28" s="17">
        <f t="shared" si="29"/>
        <v>1.1270527300045985</v>
      </c>
      <c r="BC28" s="17">
        <f t="shared" si="29"/>
        <v>1.1298605781957136</v>
      </c>
      <c r="BD28" s="17">
        <f t="shared" si="29"/>
        <v>1.1309069569342982</v>
      </c>
      <c r="BE28" s="17">
        <f t="shared" si="29"/>
        <v>1.1341526668104744</v>
      </c>
      <c r="BF28" s="17">
        <f t="shared" si="29"/>
        <v>1.1487196693960191</v>
      </c>
      <c r="BG28" s="17">
        <f t="shared" si="29"/>
        <v>1.1512512792546012</v>
      </c>
      <c r="BH28" s="17">
        <f t="shared" si="29"/>
        <v>1.1410303159290331</v>
      </c>
      <c r="BI28">
        <v>7</v>
      </c>
      <c r="BJ28" s="17">
        <f t="shared" si="35"/>
        <v>1.2613316818514297E-2</v>
      </c>
      <c r="BK28" s="17">
        <f t="shared" si="33"/>
        <v>1.2717663558418302E-2</v>
      </c>
      <c r="BL28" s="17">
        <f t="shared" si="33"/>
        <v>1.7723550100115615E-2</v>
      </c>
      <c r="BM28" s="17">
        <f t="shared" si="33"/>
        <v>1.7989754753207743E-2</v>
      </c>
      <c r="BN28" s="17">
        <f t="shared" si="33"/>
        <v>2.2278378102854157E-2</v>
      </c>
      <c r="BO28" s="17">
        <f t="shared" si="33"/>
        <v>2.895335631513718E-2</v>
      </c>
      <c r="BP28" s="17">
        <f t="shared" si="33"/>
        <v>3.819943488980293E-2</v>
      </c>
      <c r="BQ28" s="17">
        <f t="shared" si="33"/>
        <v>4.5546639557551671E-2</v>
      </c>
      <c r="BR28" s="17">
        <f t="shared" si="33"/>
        <v>4.8284664631945029E-2</v>
      </c>
      <c r="BS28" s="17">
        <f t="shared" si="33"/>
        <v>5.6777607672049424E-2</v>
      </c>
      <c r="BT28" s="17">
        <f t="shared" si="33"/>
        <v>9.4894607633191574E-2</v>
      </c>
      <c r="BU28" s="17">
        <f t="shared" si="33"/>
        <v>0.10151898847712459</v>
      </c>
      <c r="BV28" s="17">
        <f t="shared" si="33"/>
        <v>7.477412752198731E-2</v>
      </c>
    </row>
    <row r="29" spans="1:79" x14ac:dyDescent="0.2">
      <c r="A29" s="1" t="s">
        <v>73</v>
      </c>
      <c r="B29">
        <f>0.07*B33</f>
        <v>21.000000000000004</v>
      </c>
      <c r="S29">
        <v>8</v>
      </c>
      <c r="T29" s="17">
        <f>$S$29-1-D10</f>
        <v>5.63525390625</v>
      </c>
      <c r="U29" s="17">
        <f t="shared" ref="U29:AF29" si="40">$S$29-1-E10</f>
        <v>5.62884521484375</v>
      </c>
      <c r="V29" s="17">
        <f t="shared" si="40"/>
        <v>5.37066650390625</v>
      </c>
      <c r="W29" s="17">
        <f t="shared" si="40"/>
        <v>5.35906982421875</v>
      </c>
      <c r="X29" s="17">
        <f t="shared" si="40"/>
        <v>5.1927490234375</v>
      </c>
      <c r="Y29" s="17">
        <f t="shared" si="40"/>
        <v>4.9888916015625</v>
      </c>
      <c r="Z29" s="17">
        <f t="shared" si="40"/>
        <v>4.7733154296875</v>
      </c>
      <c r="AA29" s="17">
        <f t="shared" si="40"/>
        <v>4.636474609375</v>
      </c>
      <c r="AB29" s="17">
        <f t="shared" si="40"/>
        <v>4.591064453125</v>
      </c>
      <c r="AC29" s="17">
        <f t="shared" si="40"/>
        <v>4.46502685546875</v>
      </c>
      <c r="AD29" s="17">
        <f t="shared" si="40"/>
        <v>4.06549072265625</v>
      </c>
      <c r="AE29" s="17">
        <f t="shared" si="40"/>
        <v>4.01300048828125</v>
      </c>
      <c r="AF29" s="17">
        <f t="shared" si="40"/>
        <v>4.2508544921875</v>
      </c>
      <c r="AG29">
        <v>8</v>
      </c>
      <c r="AH29" s="17">
        <f t="shared" si="31"/>
        <v>1</v>
      </c>
      <c r="AI29" s="17">
        <f t="shared" si="28"/>
        <v>1</v>
      </c>
      <c r="AJ29" s="17">
        <f t="shared" si="28"/>
        <v>1</v>
      </c>
      <c r="AK29" s="17">
        <f t="shared" si="28"/>
        <v>1</v>
      </c>
      <c r="AL29" s="17">
        <f t="shared" si="28"/>
        <v>1</v>
      </c>
      <c r="AM29" s="17">
        <f t="shared" si="28"/>
        <v>1</v>
      </c>
      <c r="AN29" s="17">
        <f t="shared" si="28"/>
        <v>1</v>
      </c>
      <c r="AO29" s="17">
        <f t="shared" si="28"/>
        <v>1</v>
      </c>
      <c r="AP29" s="17">
        <f t="shared" si="28"/>
        <v>1</v>
      </c>
      <c r="AQ29" s="17">
        <f t="shared" si="28"/>
        <v>1</v>
      </c>
      <c r="AR29" s="17">
        <f t="shared" si="28"/>
        <v>1</v>
      </c>
      <c r="AS29" s="17">
        <f t="shared" si="28"/>
        <v>1</v>
      </c>
      <c r="AT29" s="17">
        <f t="shared" si="28"/>
        <v>1</v>
      </c>
      <c r="AU29">
        <v>8</v>
      </c>
      <c r="AV29" s="17">
        <f t="shared" si="32"/>
        <v>1.1137870458552925</v>
      </c>
      <c r="AW29" s="17">
        <f t="shared" si="29"/>
        <v>1.1137980719522176</v>
      </c>
      <c r="AX29" s="17">
        <f t="shared" si="29"/>
        <v>1.1143270332811042</v>
      </c>
      <c r="AY29" s="17">
        <f t="shared" si="29"/>
        <v>1.1143551625576833</v>
      </c>
      <c r="AZ29" s="17">
        <f t="shared" si="29"/>
        <v>1.114808332218487</v>
      </c>
      <c r="BA29" s="17">
        <f t="shared" si="29"/>
        <v>1.1155136628958899</v>
      </c>
      <c r="BB29" s="17">
        <f t="shared" si="29"/>
        <v>1.1164906762518869</v>
      </c>
      <c r="BC29" s="17">
        <f t="shared" si="29"/>
        <v>1.1172670396617008</v>
      </c>
      <c r="BD29" s="17">
        <f t="shared" si="29"/>
        <v>1.1175563609177483</v>
      </c>
      <c r="BE29" s="17">
        <f t="shared" si="29"/>
        <v>1.1184537920519202</v>
      </c>
      <c r="BF29" s="17">
        <f t="shared" si="29"/>
        <v>1.122481533948319</v>
      </c>
      <c r="BG29" s="17">
        <f t="shared" si="29"/>
        <v>1.1231815181099793</v>
      </c>
      <c r="BH29" s="17">
        <f t="shared" si="29"/>
        <v>1.1203554458300995</v>
      </c>
      <c r="BI29">
        <v>8</v>
      </c>
      <c r="BJ29" s="17">
        <f t="shared" si="35"/>
        <v>3.4875523845168122E-3</v>
      </c>
      <c r="BK29" s="17">
        <f t="shared" si="33"/>
        <v>3.5164040122692697E-3</v>
      </c>
      <c r="BL29" s="17">
        <f t="shared" si="33"/>
        <v>4.9005198476448353E-3</v>
      </c>
      <c r="BM29" s="17">
        <f t="shared" si="33"/>
        <v>4.9741248070716004E-3</v>
      </c>
      <c r="BN29" s="17">
        <f t="shared" si="33"/>
        <v>6.1599190596506315E-3</v>
      </c>
      <c r="BO29" s="17">
        <f t="shared" si="33"/>
        <v>8.0055348097183288E-3</v>
      </c>
      <c r="BP29" s="17">
        <f t="shared" si="33"/>
        <v>1.0562053752711575E-2</v>
      </c>
      <c r="BQ29" s="17">
        <f t="shared" si="33"/>
        <v>1.2593538534012794E-2</v>
      </c>
      <c r="BR29" s="17">
        <f t="shared" si="33"/>
        <v>1.3350596016549865E-2</v>
      </c>
      <c r="BS29" s="17">
        <f t="shared" si="33"/>
        <v>1.5698874758554249E-2</v>
      </c>
      <c r="BT29" s="17">
        <f t="shared" si="33"/>
        <v>2.623813544770015E-2</v>
      </c>
      <c r="BU29" s="17">
        <f t="shared" si="33"/>
        <v>2.8069761144621896E-2</v>
      </c>
      <c r="BV29" s="17">
        <f t="shared" si="33"/>
        <v>2.0674870098933651E-2</v>
      </c>
    </row>
    <row r="30" spans="1:79" x14ac:dyDescent="0.2">
      <c r="B30" s="3" t="s">
        <v>99</v>
      </c>
      <c r="S30">
        <v>9</v>
      </c>
      <c r="T30" s="17">
        <f>$S$30-1-D10</f>
        <v>6.63525390625</v>
      </c>
      <c r="U30" s="17">
        <f t="shared" ref="U30:AF30" si="41">$S$30-1-E10</f>
        <v>6.62884521484375</v>
      </c>
      <c r="V30" s="17">
        <f t="shared" si="41"/>
        <v>6.37066650390625</v>
      </c>
      <c r="W30" s="17">
        <f t="shared" si="41"/>
        <v>6.35906982421875</v>
      </c>
      <c r="X30" s="17">
        <f t="shared" si="41"/>
        <v>6.1927490234375</v>
      </c>
      <c r="Y30" s="17">
        <f t="shared" si="41"/>
        <v>5.9888916015625</v>
      </c>
      <c r="Z30" s="17">
        <f t="shared" si="41"/>
        <v>5.7733154296875</v>
      </c>
      <c r="AA30" s="17">
        <f t="shared" si="41"/>
        <v>5.636474609375</v>
      </c>
      <c r="AB30" s="17">
        <f t="shared" si="41"/>
        <v>5.591064453125</v>
      </c>
      <c r="AC30" s="17">
        <f t="shared" si="41"/>
        <v>5.46502685546875</v>
      </c>
      <c r="AD30" s="17">
        <f t="shared" si="41"/>
        <v>5.06549072265625</v>
      </c>
      <c r="AE30" s="17">
        <f t="shared" si="41"/>
        <v>5.01300048828125</v>
      </c>
      <c r="AF30" s="17">
        <f t="shared" si="41"/>
        <v>5.2508544921875</v>
      </c>
      <c r="AG30">
        <v>9</v>
      </c>
      <c r="AH30" s="17">
        <f>IF(T30&gt;0,1,0)</f>
        <v>1</v>
      </c>
      <c r="AI30" s="17">
        <f t="shared" si="28"/>
        <v>1</v>
      </c>
      <c r="AJ30" s="17">
        <f t="shared" si="28"/>
        <v>1</v>
      </c>
      <c r="AK30" s="17">
        <f t="shared" si="28"/>
        <v>1</v>
      </c>
      <c r="AL30" s="17">
        <f t="shared" si="28"/>
        <v>1</v>
      </c>
      <c r="AM30" s="17">
        <f t="shared" si="28"/>
        <v>1</v>
      </c>
      <c r="AN30" s="17">
        <f t="shared" si="28"/>
        <v>1</v>
      </c>
      <c r="AO30" s="17">
        <f t="shared" si="28"/>
        <v>1</v>
      </c>
      <c r="AP30" s="17">
        <f t="shared" si="28"/>
        <v>1</v>
      </c>
      <c r="AQ30" s="17">
        <f t="shared" si="28"/>
        <v>1</v>
      </c>
      <c r="AR30" s="17">
        <f t="shared" si="28"/>
        <v>1</v>
      </c>
      <c r="AS30" s="17">
        <f t="shared" si="28"/>
        <v>1</v>
      </c>
      <c r="AT30" s="17">
        <f t="shared" si="28"/>
        <v>1</v>
      </c>
      <c r="AU30">
        <v>9</v>
      </c>
      <c r="AV30" s="17">
        <f t="shared" si="32"/>
        <v>1.112822745837323</v>
      </c>
      <c r="AW30" s="17">
        <f t="shared" si="29"/>
        <v>1.1128257945271463</v>
      </c>
      <c r="AX30" s="17">
        <f t="shared" si="29"/>
        <v>1.1129720510883996</v>
      </c>
      <c r="AY30" s="17">
        <f t="shared" si="29"/>
        <v>1.1129798287671038</v>
      </c>
      <c r="AZ30" s="17">
        <f t="shared" si="29"/>
        <v>1.1131051291106904</v>
      </c>
      <c r="BA30" s="17">
        <f t="shared" si="29"/>
        <v>1.1133001513812988</v>
      </c>
      <c r="BB30" s="17">
        <f t="shared" si="29"/>
        <v>1.1135702932724794</v>
      </c>
      <c r="BC30" s="17">
        <f t="shared" si="29"/>
        <v>1.1137849559262529</v>
      </c>
      <c r="BD30" s="17">
        <f t="shared" si="29"/>
        <v>1.113864952571936</v>
      </c>
      <c r="BE30" s="17">
        <f t="shared" si="29"/>
        <v>1.1141130901662701</v>
      </c>
      <c r="BF30" s="17">
        <f t="shared" si="29"/>
        <v>1.1152267513116387</v>
      </c>
      <c r="BG30" s="17">
        <f t="shared" si="29"/>
        <v>1.1154202952832402</v>
      </c>
      <c r="BH30" s="17">
        <f t="shared" si="29"/>
        <v>1.1146388929558171</v>
      </c>
      <c r="BI30">
        <v>9</v>
      </c>
      <c r="BJ30" s="17">
        <f t="shared" si="35"/>
        <v>9.6430001796954379E-4</v>
      </c>
      <c r="BK30" s="17">
        <f t="shared" si="33"/>
        <v>9.7227742507133286E-4</v>
      </c>
      <c r="BL30" s="17">
        <f t="shared" si="33"/>
        <v>1.3549821927045791E-3</v>
      </c>
      <c r="BM30" s="17">
        <f t="shared" si="33"/>
        <v>1.3753337905795249E-3</v>
      </c>
      <c r="BN30" s="17">
        <f t="shared" si="33"/>
        <v>1.7032031077965915E-3</v>
      </c>
      <c r="BO30" s="17">
        <f t="shared" si="33"/>
        <v>2.2135115145911488E-3</v>
      </c>
      <c r="BP30" s="17">
        <f t="shared" si="33"/>
        <v>2.9203829794075542E-3</v>
      </c>
      <c r="BQ30" s="17">
        <f t="shared" si="33"/>
        <v>3.482083735447894E-3</v>
      </c>
      <c r="BR30" s="17">
        <f t="shared" si="33"/>
        <v>3.6914083458123859E-3</v>
      </c>
      <c r="BS30" s="17">
        <f t="shared" si="33"/>
        <v>4.3407018856500557E-3</v>
      </c>
      <c r="BT30" s="17">
        <f t="shared" si="33"/>
        <v>7.2547826366802237E-3</v>
      </c>
      <c r="BU30" s="17">
        <f t="shared" si="33"/>
        <v>7.7612228267391892E-3</v>
      </c>
      <c r="BV30" s="17">
        <f t="shared" si="33"/>
        <v>5.7165528742824101E-3</v>
      </c>
    </row>
    <row r="31" spans="1:79" x14ac:dyDescent="0.2">
      <c r="A31" s="1" t="s">
        <v>71</v>
      </c>
      <c r="B31">
        <v>900</v>
      </c>
      <c r="S31">
        <v>10</v>
      </c>
      <c r="T31" s="17">
        <f>$S$31-1-D10</f>
        <v>7.63525390625</v>
      </c>
      <c r="U31" s="17">
        <f t="shared" ref="U31:AF31" si="42">$S$31-1-E10</f>
        <v>7.62884521484375</v>
      </c>
      <c r="V31" s="17">
        <f t="shared" si="42"/>
        <v>7.37066650390625</v>
      </c>
      <c r="W31" s="17">
        <f t="shared" si="42"/>
        <v>7.35906982421875</v>
      </c>
      <c r="X31" s="17">
        <f t="shared" si="42"/>
        <v>7.1927490234375</v>
      </c>
      <c r="Y31" s="17">
        <f t="shared" si="42"/>
        <v>6.9888916015625</v>
      </c>
      <c r="Z31" s="17">
        <f t="shared" si="42"/>
        <v>6.7733154296875</v>
      </c>
      <c r="AA31" s="17">
        <f t="shared" si="42"/>
        <v>6.636474609375</v>
      </c>
      <c r="AB31" s="17">
        <f t="shared" si="42"/>
        <v>6.591064453125</v>
      </c>
      <c r="AC31" s="17">
        <f t="shared" si="42"/>
        <v>6.46502685546875</v>
      </c>
      <c r="AD31" s="17">
        <f t="shared" si="42"/>
        <v>6.06549072265625</v>
      </c>
      <c r="AE31" s="17">
        <f t="shared" si="42"/>
        <v>6.01300048828125</v>
      </c>
      <c r="AF31" s="17">
        <f t="shared" si="42"/>
        <v>6.2508544921875</v>
      </c>
      <c r="AG31">
        <v>10</v>
      </c>
      <c r="AH31" s="17">
        <f t="shared" si="31"/>
        <v>1</v>
      </c>
      <c r="AI31" s="17">
        <f t="shared" si="28"/>
        <v>1</v>
      </c>
      <c r="AJ31" s="17">
        <f t="shared" si="28"/>
        <v>1</v>
      </c>
      <c r="AK31" s="17">
        <f t="shared" si="28"/>
        <v>1</v>
      </c>
      <c r="AL31" s="17">
        <f t="shared" si="28"/>
        <v>1</v>
      </c>
      <c r="AM31" s="17">
        <f t="shared" si="28"/>
        <v>1</v>
      </c>
      <c r="AN31" s="17">
        <f t="shared" si="28"/>
        <v>1</v>
      </c>
      <c r="AO31" s="17">
        <f t="shared" si="28"/>
        <v>1</v>
      </c>
      <c r="AP31" s="17">
        <f t="shared" si="28"/>
        <v>1</v>
      </c>
      <c r="AQ31" s="17">
        <f t="shared" si="28"/>
        <v>1</v>
      </c>
      <c r="AR31" s="17">
        <f t="shared" si="28"/>
        <v>1</v>
      </c>
      <c r="AS31" s="17">
        <f t="shared" si="28"/>
        <v>1</v>
      </c>
      <c r="AT31" s="17">
        <f t="shared" si="28"/>
        <v>1</v>
      </c>
      <c r="AU31">
        <v>10</v>
      </c>
      <c r="AV31" s="17">
        <f t="shared" si="32"/>
        <v>1.1125561191541555</v>
      </c>
      <c r="AW31" s="17">
        <f t="shared" si="29"/>
        <v>1.1125569621097093</v>
      </c>
      <c r="AX31" s="17">
        <f t="shared" si="29"/>
        <v>1.112597401704329</v>
      </c>
      <c r="AY31" s="17">
        <f t="shared" si="29"/>
        <v>1.1125995522141672</v>
      </c>
      <c r="AZ31" s="17">
        <f t="shared" si="29"/>
        <v>1.1126341974639731</v>
      </c>
      <c r="BA31" s="17">
        <f t="shared" si="29"/>
        <v>1.1126881206623418</v>
      </c>
      <c r="BB31" s="17">
        <f t="shared" si="29"/>
        <v>1.112762814258824</v>
      </c>
      <c r="BC31" s="17">
        <f t="shared" si="29"/>
        <v>1.1128221679768671</v>
      </c>
      <c r="BD31" s="17">
        <f t="shared" si="29"/>
        <v>1.1128442868609338</v>
      </c>
      <c r="BE31" s="17">
        <f t="shared" si="29"/>
        <v>1.1129128963211781</v>
      </c>
      <c r="BF31" s="17">
        <f t="shared" si="29"/>
        <v>1.1132208210041905</v>
      </c>
      <c r="BG31" s="17">
        <f t="shared" si="29"/>
        <v>1.1132743354563666</v>
      </c>
      <c r="BH31" s="17">
        <f t="shared" si="29"/>
        <v>1.1130582795537454</v>
      </c>
      <c r="BI31">
        <v>10</v>
      </c>
      <c r="BJ31" s="17">
        <f t="shared" si="35"/>
        <v>2.6662668316745908E-4</v>
      </c>
      <c r="BK31" s="17">
        <f t="shared" si="33"/>
        <v>2.6883241743691499E-4</v>
      </c>
      <c r="BL31" s="17">
        <f t="shared" si="33"/>
        <v>3.7464938407061332E-4</v>
      </c>
      <c r="BM31" s="17">
        <f t="shared" si="33"/>
        <v>3.8027655293659812E-4</v>
      </c>
      <c r="BN31" s="17">
        <f t="shared" si="33"/>
        <v>4.7093164671729859E-4</v>
      </c>
      <c r="BO31" s="17">
        <f t="shared" si="33"/>
        <v>6.1203071895699068E-4</v>
      </c>
      <c r="BP31" s="17">
        <f t="shared" si="33"/>
        <v>8.0747901365540997E-4</v>
      </c>
      <c r="BQ31" s="17">
        <f t="shared" si="33"/>
        <v>9.627879493858682E-4</v>
      </c>
      <c r="BR31" s="17">
        <f t="shared" si="33"/>
        <v>1.0206657110021222E-3</v>
      </c>
      <c r="BS31" s="17">
        <f t="shared" si="33"/>
        <v>1.2001938450920679E-3</v>
      </c>
      <c r="BT31" s="17">
        <f t="shared" si="33"/>
        <v>2.0059303074482226E-3</v>
      </c>
      <c r="BU31" s="17">
        <f t="shared" si="33"/>
        <v>2.1459598268736002E-3</v>
      </c>
      <c r="BV31" s="17">
        <f t="shared" si="33"/>
        <v>1.5806134020717177E-3</v>
      </c>
    </row>
    <row r="32" spans="1:79" x14ac:dyDescent="0.2">
      <c r="A32" s="1" t="s">
        <v>72</v>
      </c>
      <c r="B32">
        <v>800</v>
      </c>
      <c r="S32">
        <v>11</v>
      </c>
      <c r="T32" s="17">
        <f>$S$32-1-D10</f>
        <v>8.63525390625</v>
      </c>
      <c r="U32" s="17">
        <f t="shared" ref="U32:AF32" si="43">$S$32-1-E10</f>
        <v>8.62884521484375</v>
      </c>
      <c r="V32" s="17">
        <f t="shared" si="43"/>
        <v>8.37066650390625</v>
      </c>
      <c r="W32" s="17">
        <f t="shared" si="43"/>
        <v>8.35906982421875</v>
      </c>
      <c r="X32" s="17">
        <f t="shared" si="43"/>
        <v>8.1927490234375</v>
      </c>
      <c r="Y32" s="17">
        <f t="shared" si="43"/>
        <v>7.9888916015625</v>
      </c>
      <c r="Z32" s="17">
        <f t="shared" si="43"/>
        <v>7.7733154296875</v>
      </c>
      <c r="AA32" s="17">
        <f t="shared" si="43"/>
        <v>7.636474609375</v>
      </c>
      <c r="AB32" s="17">
        <f t="shared" si="43"/>
        <v>7.591064453125</v>
      </c>
      <c r="AC32" s="17">
        <f t="shared" si="43"/>
        <v>7.46502685546875</v>
      </c>
      <c r="AD32" s="17">
        <f t="shared" si="43"/>
        <v>7.06549072265625</v>
      </c>
      <c r="AE32" s="17">
        <f t="shared" si="43"/>
        <v>7.01300048828125</v>
      </c>
      <c r="AF32" s="17">
        <f t="shared" si="43"/>
        <v>7.2508544921875</v>
      </c>
      <c r="AG32">
        <v>11</v>
      </c>
      <c r="AH32" s="17">
        <f t="shared" si="31"/>
        <v>1</v>
      </c>
      <c r="AI32" s="17">
        <f t="shared" si="28"/>
        <v>1</v>
      </c>
      <c r="AJ32" s="17">
        <f t="shared" si="28"/>
        <v>1</v>
      </c>
      <c r="AK32" s="17">
        <f t="shared" si="28"/>
        <v>1</v>
      </c>
      <c r="AL32" s="17">
        <f t="shared" si="28"/>
        <v>1</v>
      </c>
      <c r="AM32" s="17">
        <f t="shared" si="28"/>
        <v>1</v>
      </c>
      <c r="AN32" s="17">
        <f t="shared" si="28"/>
        <v>1</v>
      </c>
      <c r="AO32" s="17">
        <f t="shared" si="28"/>
        <v>1</v>
      </c>
      <c r="AP32" s="17">
        <f t="shared" si="28"/>
        <v>1</v>
      </c>
      <c r="AQ32" s="17">
        <f t="shared" si="28"/>
        <v>1</v>
      </c>
      <c r="AR32" s="17">
        <f t="shared" si="28"/>
        <v>1</v>
      </c>
      <c r="AS32" s="17">
        <f t="shared" si="28"/>
        <v>1</v>
      </c>
      <c r="AT32" s="17">
        <f t="shared" si="28"/>
        <v>1</v>
      </c>
      <c r="AU32">
        <v>11</v>
      </c>
      <c r="AV32" s="17">
        <f t="shared" si="32"/>
        <v>1.1124823975044076</v>
      </c>
      <c r="AW32" s="17">
        <f t="shared" si="29"/>
        <v>1.1124826305796323</v>
      </c>
      <c r="AX32" s="17">
        <f t="shared" si="29"/>
        <v>1.1124938120322727</v>
      </c>
      <c r="AY32" s="17">
        <f t="shared" si="29"/>
        <v>1.1124944066431766</v>
      </c>
      <c r="AZ32" s="17">
        <f t="shared" si="29"/>
        <v>1.1125039859731267</v>
      </c>
      <c r="BA32" s="17">
        <f t="shared" si="29"/>
        <v>1.1125188956104377</v>
      </c>
      <c r="BB32" s="17">
        <f t="shared" si="29"/>
        <v>1.1125395482138938</v>
      </c>
      <c r="BC32" s="17">
        <f t="shared" si="29"/>
        <v>1.1125559593771011</v>
      </c>
      <c r="BD32" s="17">
        <f t="shared" si="29"/>
        <v>1.1125620751964354</v>
      </c>
      <c r="BE32" s="17">
        <f t="shared" si="29"/>
        <v>1.1125810455505554</v>
      </c>
      <c r="BF32" s="17">
        <f t="shared" si="29"/>
        <v>1.1126661859999663</v>
      </c>
      <c r="BG32" s="17">
        <f t="shared" si="29"/>
        <v>1.112680982619918</v>
      </c>
      <c r="BH32" s="17">
        <f t="shared" si="29"/>
        <v>1.1126212436718508</v>
      </c>
      <c r="BI32">
        <v>11</v>
      </c>
      <c r="BJ32" s="17">
        <f t="shared" si="35"/>
        <v>7.3721649747948703E-5</v>
      </c>
      <c r="BK32" s="17">
        <f t="shared" si="33"/>
        <v>7.433153007707638E-5</v>
      </c>
      <c r="BL32" s="17">
        <f t="shared" si="33"/>
        <v>1.0358967205625902E-4</v>
      </c>
      <c r="BM32" s="17">
        <f t="shared" si="33"/>
        <v>1.0514557099061683E-4</v>
      </c>
      <c r="BN32" s="17">
        <f t="shared" si="33"/>
        <v>1.3021149084635475E-4</v>
      </c>
      <c r="BO32" s="17">
        <f t="shared" si="33"/>
        <v>1.6922505190408721E-4</v>
      </c>
      <c r="BP32" s="17">
        <f t="shared" si="33"/>
        <v>2.2326604493017044E-4</v>
      </c>
      <c r="BQ32" s="17">
        <f t="shared" si="33"/>
        <v>2.6620859976600464E-4</v>
      </c>
      <c r="BR32" s="17">
        <f t="shared" si="33"/>
        <v>2.8221166449848845E-4</v>
      </c>
      <c r="BS32" s="17">
        <f t="shared" si="33"/>
        <v>3.3185077062269919E-4</v>
      </c>
      <c r="BT32" s="17">
        <f t="shared" si="33"/>
        <v>5.546350042242576E-4</v>
      </c>
      <c r="BU32" s="17">
        <f t="shared" si="33"/>
        <v>5.9335283644856851E-4</v>
      </c>
      <c r="BV32" s="17">
        <f t="shared" si="33"/>
        <v>4.3703588189458742E-4</v>
      </c>
    </row>
    <row r="33" spans="1:74" x14ac:dyDescent="0.2">
      <c r="A33" s="1" t="s">
        <v>73</v>
      </c>
      <c r="B33">
        <v>300</v>
      </c>
      <c r="S33">
        <v>12</v>
      </c>
      <c r="T33" s="17">
        <f>$S$33-1-D10</f>
        <v>9.63525390625</v>
      </c>
      <c r="U33" s="17">
        <f t="shared" ref="U33:AD33" si="44">$S$33-1-E10</f>
        <v>9.62884521484375</v>
      </c>
      <c r="V33" s="17">
        <f t="shared" si="44"/>
        <v>9.37066650390625</v>
      </c>
      <c r="W33" s="17">
        <f t="shared" si="44"/>
        <v>9.35906982421875</v>
      </c>
      <c r="X33" s="17">
        <f t="shared" si="44"/>
        <v>9.1927490234375</v>
      </c>
      <c r="Y33" s="17">
        <f t="shared" si="44"/>
        <v>8.9888916015625</v>
      </c>
      <c r="Z33" s="17">
        <f t="shared" si="44"/>
        <v>8.7733154296875</v>
      </c>
      <c r="AA33" s="17">
        <f t="shared" si="44"/>
        <v>8.636474609375</v>
      </c>
      <c r="AB33" s="17">
        <f t="shared" si="44"/>
        <v>8.591064453125</v>
      </c>
      <c r="AC33" s="17">
        <f t="shared" si="44"/>
        <v>8.46502685546875</v>
      </c>
      <c r="AD33" s="17">
        <f t="shared" si="44"/>
        <v>8.06549072265625</v>
      </c>
      <c r="AE33" s="17">
        <f>$S$33-1-O10</f>
        <v>8.01300048828125</v>
      </c>
      <c r="AF33" s="17">
        <f>$S$33-1-P10</f>
        <v>8.2508544921875</v>
      </c>
      <c r="AG33">
        <v>12</v>
      </c>
      <c r="AH33" s="17">
        <f t="shared" si="31"/>
        <v>1</v>
      </c>
      <c r="AI33" s="17">
        <f t="shared" si="28"/>
        <v>1</v>
      </c>
      <c r="AJ33" s="17">
        <f t="shared" si="28"/>
        <v>1</v>
      </c>
      <c r="AK33" s="17">
        <f t="shared" si="28"/>
        <v>1</v>
      </c>
      <c r="AL33" s="17">
        <f t="shared" si="28"/>
        <v>1</v>
      </c>
      <c r="AM33" s="17">
        <f t="shared" si="28"/>
        <v>1</v>
      </c>
      <c r="AN33" s="17">
        <f t="shared" si="28"/>
        <v>1</v>
      </c>
      <c r="AO33" s="17">
        <f t="shared" si="28"/>
        <v>1</v>
      </c>
      <c r="AP33" s="17">
        <f t="shared" si="28"/>
        <v>1</v>
      </c>
      <c r="AQ33" s="17">
        <f t="shared" si="28"/>
        <v>1</v>
      </c>
      <c r="AR33" s="17">
        <f t="shared" si="28"/>
        <v>1</v>
      </c>
      <c r="AS33" s="17">
        <f>IF(AE33&gt;0,1,0)</f>
        <v>1</v>
      </c>
      <c r="AT33" s="17">
        <f>IF(AF33&gt;0,1,0)</f>
        <v>1</v>
      </c>
      <c r="AU33">
        <v>12</v>
      </c>
      <c r="AV33" s="17">
        <f t="shared" si="32"/>
        <v>1.1124620136419334</v>
      </c>
      <c r="AW33" s="17">
        <f t="shared" si="29"/>
        <v>1.1124620780866841</v>
      </c>
      <c r="AX33" s="17">
        <f t="shared" si="29"/>
        <v>1.1124651697319967</v>
      </c>
      <c r="AY33" s="17">
        <f t="shared" si="29"/>
        <v>1.1124653341405106</v>
      </c>
      <c r="AZ33" s="17">
        <f t="shared" si="29"/>
        <v>1.112467982802674</v>
      </c>
      <c r="BA33" s="17">
        <f t="shared" si="29"/>
        <v>1.1124721052822648</v>
      </c>
      <c r="BB33" s="17">
        <f t="shared" si="29"/>
        <v>1.1124778156784647</v>
      </c>
      <c r="BC33" s="17">
        <f t="shared" si="29"/>
        <v>1.1124823533264283</v>
      </c>
      <c r="BD33" s="17">
        <f t="shared" si="29"/>
        <v>1.112484044336066</v>
      </c>
      <c r="BE33" s="17">
        <f t="shared" si="29"/>
        <v>1.1124892895942877</v>
      </c>
      <c r="BF33" s="17">
        <f t="shared" si="29"/>
        <v>1.112512830727967</v>
      </c>
      <c r="BG33" s="17">
        <f t="shared" si="29"/>
        <v>1.112516921958524</v>
      </c>
      <c r="BH33" s="17">
        <f t="shared" si="29"/>
        <v>1.112500404280123</v>
      </c>
      <c r="BI33">
        <v>12</v>
      </c>
      <c r="BJ33" s="17">
        <f t="shared" si="35"/>
        <v>2.0383862474160352E-5</v>
      </c>
      <c r="BK33" s="17">
        <f t="shared" si="33"/>
        <v>2.0552492948189283E-5</v>
      </c>
      <c r="BL33" s="17">
        <f t="shared" si="33"/>
        <v>2.8642300275993904E-5</v>
      </c>
      <c r="BM33" s="17">
        <f t="shared" si="33"/>
        <v>2.9072502665927757E-5</v>
      </c>
      <c r="BN33" s="17">
        <f t="shared" si="33"/>
        <v>3.6003170452714173E-5</v>
      </c>
      <c r="BO33" s="17">
        <f t="shared" si="33"/>
        <v>4.6790328172896523E-5</v>
      </c>
      <c r="BP33" s="17">
        <f t="shared" si="33"/>
        <v>6.1732535429070978E-5</v>
      </c>
      <c r="BQ33" s="17">
        <f t="shared" si="33"/>
        <v>7.3606050672747614E-5</v>
      </c>
      <c r="BR33" s="17">
        <f t="shared" si="33"/>
        <v>7.8030860369393551E-5</v>
      </c>
      <c r="BS33" s="17">
        <f t="shared" si="33"/>
        <v>9.1755956267647321E-5</v>
      </c>
      <c r="BT33" s="17">
        <f t="shared" si="33"/>
        <v>1.5335527199922261E-4</v>
      </c>
      <c r="BU33" s="17">
        <f>BG32-BG33</f>
        <v>1.6406066139396103E-4</v>
      </c>
      <c r="BV33" s="17">
        <f>BH32-BH33</f>
        <v>1.2083939172780056E-4</v>
      </c>
    </row>
    <row r="34" spans="1:74" x14ac:dyDescent="0.2">
      <c r="A34" s="1"/>
    </row>
    <row r="35" spans="1:74" x14ac:dyDescent="0.2">
      <c r="B35" s="3" t="s">
        <v>88</v>
      </c>
    </row>
    <row r="36" spans="1:74" x14ac:dyDescent="0.2">
      <c r="A36" s="1" t="s">
        <v>71</v>
      </c>
      <c r="B36">
        <f>B31*0.25</f>
        <v>225</v>
      </c>
      <c r="S36" s="35" t="s">
        <v>70</v>
      </c>
      <c r="T36" s="35" t="s">
        <v>151</v>
      </c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G36" s="35" t="s">
        <v>70</v>
      </c>
      <c r="AH36" s="35" t="s">
        <v>152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6"/>
      <c r="AS36" s="36"/>
      <c r="AU36" s="35" t="s">
        <v>70</v>
      </c>
      <c r="BI36" s="35" t="s">
        <v>73</v>
      </c>
    </row>
    <row r="37" spans="1:74" x14ac:dyDescent="0.2">
      <c r="A37" s="1" t="s">
        <v>72</v>
      </c>
      <c r="B37">
        <f t="shared" ref="B37:B38" si="45">B32*0.25</f>
        <v>200</v>
      </c>
      <c r="S37" s="33" t="s">
        <v>136</v>
      </c>
      <c r="T37" s="37">
        <v>1</v>
      </c>
      <c r="U37" s="37">
        <v>2</v>
      </c>
      <c r="V37" s="37">
        <v>3</v>
      </c>
      <c r="W37" s="37">
        <v>4</v>
      </c>
      <c r="X37" s="37">
        <v>5</v>
      </c>
      <c r="Y37" s="37">
        <v>6</v>
      </c>
      <c r="Z37" s="37">
        <v>7</v>
      </c>
      <c r="AA37" s="37">
        <v>8</v>
      </c>
      <c r="AB37" s="37">
        <v>9</v>
      </c>
      <c r="AC37" s="37">
        <v>10</v>
      </c>
      <c r="AD37" s="33">
        <v>11</v>
      </c>
      <c r="AE37" s="33">
        <v>12</v>
      </c>
      <c r="AG37" s="33" t="s">
        <v>136</v>
      </c>
      <c r="AH37" s="37">
        <v>1</v>
      </c>
      <c r="AI37" s="37">
        <v>2</v>
      </c>
      <c r="AJ37" s="37">
        <v>3</v>
      </c>
      <c r="AK37" s="37">
        <v>4</v>
      </c>
      <c r="AL37" s="37">
        <v>5</v>
      </c>
      <c r="AM37" s="37">
        <v>6</v>
      </c>
      <c r="AN37" s="37">
        <v>7</v>
      </c>
      <c r="AO37" s="37">
        <v>8</v>
      </c>
      <c r="AP37" s="37">
        <v>9</v>
      </c>
      <c r="AQ37" s="37">
        <v>10</v>
      </c>
      <c r="AR37" s="33">
        <v>11</v>
      </c>
      <c r="AS37" s="33">
        <v>12</v>
      </c>
      <c r="AU37" s="33" t="s">
        <v>136</v>
      </c>
      <c r="AV37" s="37">
        <v>1</v>
      </c>
      <c r="AW37" s="37">
        <v>2</v>
      </c>
      <c r="AX37" s="37">
        <v>3</v>
      </c>
      <c r="AY37" s="37">
        <v>4</v>
      </c>
      <c r="AZ37" s="37">
        <v>5</v>
      </c>
      <c r="BA37" s="37">
        <v>6</v>
      </c>
      <c r="BB37" s="37">
        <v>7</v>
      </c>
      <c r="BC37" s="37">
        <v>8</v>
      </c>
      <c r="BD37" s="37">
        <v>9</v>
      </c>
      <c r="BE37" s="37">
        <v>10</v>
      </c>
      <c r="BF37" s="33">
        <v>11</v>
      </c>
      <c r="BG37" s="33">
        <v>12</v>
      </c>
      <c r="BI37" s="33" t="s">
        <v>136</v>
      </c>
      <c r="BJ37" s="37">
        <v>1</v>
      </c>
      <c r="BK37" s="37">
        <v>2</v>
      </c>
      <c r="BL37" s="37">
        <v>3</v>
      </c>
      <c r="BM37" s="37">
        <v>4</v>
      </c>
      <c r="BN37" s="37">
        <v>5</v>
      </c>
      <c r="BO37" s="37">
        <v>6</v>
      </c>
      <c r="BP37" s="37">
        <v>7</v>
      </c>
      <c r="BQ37" s="37">
        <v>8</v>
      </c>
      <c r="BR37" s="37">
        <v>9</v>
      </c>
      <c r="BS37" s="37">
        <v>10</v>
      </c>
      <c r="BT37" s="33">
        <v>11</v>
      </c>
      <c r="BU37" s="33">
        <v>12</v>
      </c>
    </row>
    <row r="38" spans="1:74" x14ac:dyDescent="0.2">
      <c r="A38" s="1" t="s">
        <v>73</v>
      </c>
      <c r="B38">
        <f t="shared" si="45"/>
        <v>75</v>
      </c>
      <c r="S38">
        <v>1</v>
      </c>
      <c r="T38" s="17">
        <f>$S$38-1-D11</f>
        <v>-1.14080810546875</v>
      </c>
      <c r="U38" s="17">
        <f t="shared" ref="U38:AF38" si="46">$S$38-1-E11</f>
        <v>-1.39129638671875</v>
      </c>
      <c r="V38" s="17">
        <f t="shared" si="46"/>
        <v>-1.57232666015625</v>
      </c>
      <c r="W38" s="17">
        <f t="shared" si="46"/>
        <v>-1.6317138671875</v>
      </c>
      <c r="X38" s="17">
        <f t="shared" si="46"/>
        <v>-1.8138427734375</v>
      </c>
      <c r="Y38" s="17">
        <f t="shared" si="46"/>
        <v>-1.95489501953125</v>
      </c>
      <c r="Z38" s="17">
        <f t="shared" si="46"/>
        <v>-2.20855712890625</v>
      </c>
      <c r="AA38" s="17">
        <f t="shared" si="46"/>
        <v>-2.30810546875</v>
      </c>
      <c r="AB38" s="17">
        <f t="shared" si="46"/>
        <v>-2.400634765625</v>
      </c>
      <c r="AC38" s="17">
        <f t="shared" si="46"/>
        <v>-2.50238037109375</v>
      </c>
      <c r="AD38" s="17">
        <f t="shared" si="46"/>
        <v>-2.7236328125</v>
      </c>
      <c r="AE38" s="17">
        <f t="shared" si="46"/>
        <v>-2.8731689453125</v>
      </c>
      <c r="AF38" s="17">
        <f t="shared" si="46"/>
        <v>-2.18475341796875</v>
      </c>
      <c r="AG38">
        <v>1</v>
      </c>
      <c r="AH38" s="17">
        <f>IF(T38&gt;0,1,0)</f>
        <v>0</v>
      </c>
      <c r="AI38" s="17">
        <f t="shared" ref="AI38:AT49" si="47">IF(U38&gt;0,1,0)</f>
        <v>0</v>
      </c>
      <c r="AJ38" s="17">
        <f t="shared" si="47"/>
        <v>0</v>
      </c>
      <c r="AK38" s="17">
        <f t="shared" si="47"/>
        <v>0</v>
      </c>
      <c r="AL38" s="17">
        <f t="shared" si="47"/>
        <v>0</v>
      </c>
      <c r="AM38" s="17">
        <f t="shared" si="47"/>
        <v>0</v>
      </c>
      <c r="AN38" s="17">
        <f t="shared" si="47"/>
        <v>0</v>
      </c>
      <c r="AO38" s="17">
        <f t="shared" si="47"/>
        <v>0</v>
      </c>
      <c r="AP38" s="17">
        <f t="shared" si="47"/>
        <v>0</v>
      </c>
      <c r="AQ38" s="17">
        <f t="shared" si="47"/>
        <v>0</v>
      </c>
      <c r="AR38" s="17">
        <f t="shared" si="47"/>
        <v>0</v>
      </c>
      <c r="AS38" s="17">
        <f t="shared" si="47"/>
        <v>0</v>
      </c>
      <c r="AT38" s="17">
        <f t="shared" si="47"/>
        <v>0</v>
      </c>
      <c r="AU38">
        <v>1</v>
      </c>
      <c r="AV38" s="17">
        <f>($F$17+($F$16-$F$17)*EXP(-$F$18*T38))*AH38+$F$16*(1-AH38)</f>
        <v>2.5624877929687502</v>
      </c>
      <c r="AW38" s="17">
        <f t="shared" ref="AW38:BH49" si="48">($F$17+($F$16-$F$17)*EXP(-$F$18*U38))*AI38+$F$16*(1-AI38)</f>
        <v>2.5624877929687502</v>
      </c>
      <c r="AX38" s="17">
        <f t="shared" si="48"/>
        <v>2.5624877929687502</v>
      </c>
      <c r="AY38" s="17">
        <f t="shared" si="48"/>
        <v>2.5624877929687502</v>
      </c>
      <c r="AZ38" s="17">
        <f t="shared" si="48"/>
        <v>2.5624877929687502</v>
      </c>
      <c r="BA38" s="17">
        <f t="shared" si="48"/>
        <v>2.5624877929687502</v>
      </c>
      <c r="BB38" s="17">
        <f t="shared" si="48"/>
        <v>2.5624877929687502</v>
      </c>
      <c r="BC38" s="17">
        <f t="shared" si="48"/>
        <v>2.5624877929687502</v>
      </c>
      <c r="BD38" s="17">
        <f t="shared" si="48"/>
        <v>2.5624877929687502</v>
      </c>
      <c r="BE38" s="17">
        <f t="shared" si="48"/>
        <v>2.5624877929687502</v>
      </c>
      <c r="BF38" s="17">
        <f t="shared" si="48"/>
        <v>2.5624877929687502</v>
      </c>
      <c r="BG38" s="17">
        <f t="shared" si="48"/>
        <v>2.5624877929687502</v>
      </c>
      <c r="BH38" s="17">
        <f t="shared" si="48"/>
        <v>2.5624877929687502</v>
      </c>
      <c r="BI38">
        <v>1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</row>
    <row r="39" spans="1:74" x14ac:dyDescent="0.2">
      <c r="B39" s="3" t="s">
        <v>89</v>
      </c>
      <c r="S39">
        <v>2</v>
      </c>
      <c r="T39" s="17">
        <f>$S$39-1-D11</f>
        <v>-0.14080810546875</v>
      </c>
      <c r="U39" s="17">
        <f t="shared" ref="U39:AF39" si="49">$S$39-1-E11</f>
        <v>-0.39129638671875</v>
      </c>
      <c r="V39" s="17">
        <f t="shared" si="49"/>
        <v>-0.57232666015625</v>
      </c>
      <c r="W39" s="17">
        <f t="shared" si="49"/>
        <v>-0.6317138671875</v>
      </c>
      <c r="X39" s="17">
        <f t="shared" si="49"/>
        <v>-0.8138427734375</v>
      </c>
      <c r="Y39" s="17">
        <f t="shared" si="49"/>
        <v>-0.95489501953125</v>
      </c>
      <c r="Z39" s="17">
        <f t="shared" si="49"/>
        <v>-1.20855712890625</v>
      </c>
      <c r="AA39" s="17">
        <f t="shared" si="49"/>
        <v>-1.30810546875</v>
      </c>
      <c r="AB39" s="17">
        <f t="shared" si="49"/>
        <v>-1.400634765625</v>
      </c>
      <c r="AC39" s="17">
        <f t="shared" si="49"/>
        <v>-1.50238037109375</v>
      </c>
      <c r="AD39" s="17">
        <f t="shared" si="49"/>
        <v>-1.7236328125</v>
      </c>
      <c r="AE39" s="17">
        <f t="shared" si="49"/>
        <v>-1.8731689453125</v>
      </c>
      <c r="AF39" s="17">
        <f t="shared" si="49"/>
        <v>-1.18475341796875</v>
      </c>
      <c r="AG39">
        <v>2</v>
      </c>
      <c r="AH39" s="17">
        <f t="shared" ref="AH39:AH48" si="50">IF(T39&gt;0,1,0)</f>
        <v>0</v>
      </c>
      <c r="AI39" s="17">
        <f t="shared" si="47"/>
        <v>0</v>
      </c>
      <c r="AJ39" s="17">
        <f t="shared" si="47"/>
        <v>0</v>
      </c>
      <c r="AK39" s="17">
        <f t="shared" si="47"/>
        <v>0</v>
      </c>
      <c r="AL39" s="17">
        <f t="shared" si="47"/>
        <v>0</v>
      </c>
      <c r="AM39" s="17">
        <f t="shared" si="47"/>
        <v>0</v>
      </c>
      <c r="AN39" s="17">
        <f t="shared" si="47"/>
        <v>0</v>
      </c>
      <c r="AO39" s="17">
        <f t="shared" si="47"/>
        <v>0</v>
      </c>
      <c r="AP39" s="17">
        <f t="shared" si="47"/>
        <v>0</v>
      </c>
      <c r="AQ39" s="17">
        <f t="shared" si="47"/>
        <v>0</v>
      </c>
      <c r="AR39" s="17">
        <f t="shared" si="47"/>
        <v>0</v>
      </c>
      <c r="AS39" s="17">
        <f t="shared" si="47"/>
        <v>0</v>
      </c>
      <c r="AT39" s="17">
        <f t="shared" si="47"/>
        <v>0</v>
      </c>
      <c r="AU39">
        <v>2</v>
      </c>
      <c r="AV39" s="17">
        <f t="shared" ref="AV39:AV49" si="51">($F$17+($F$16-$F$17)*EXP(-$F$18*T39))*AH39+$F$16*(1-AH39)</f>
        <v>2.5624877929687502</v>
      </c>
      <c r="AW39" s="17">
        <f t="shared" si="48"/>
        <v>2.5624877929687502</v>
      </c>
      <c r="AX39" s="17">
        <f t="shared" si="48"/>
        <v>2.5624877929687502</v>
      </c>
      <c r="AY39" s="17">
        <f t="shared" si="48"/>
        <v>2.5624877929687502</v>
      </c>
      <c r="AZ39" s="17">
        <f t="shared" si="48"/>
        <v>2.5624877929687502</v>
      </c>
      <c r="BA39" s="17">
        <f t="shared" si="48"/>
        <v>2.5624877929687502</v>
      </c>
      <c r="BB39" s="17">
        <f t="shared" si="48"/>
        <v>2.5624877929687502</v>
      </c>
      <c r="BC39" s="17">
        <f t="shared" si="48"/>
        <v>2.5624877929687502</v>
      </c>
      <c r="BD39" s="17">
        <f t="shared" si="48"/>
        <v>2.5624877929687502</v>
      </c>
      <c r="BE39" s="17">
        <f t="shared" si="48"/>
        <v>2.5624877929687502</v>
      </c>
      <c r="BF39" s="17">
        <f t="shared" si="48"/>
        <v>2.5624877929687502</v>
      </c>
      <c r="BG39" s="17">
        <f t="shared" si="48"/>
        <v>2.5624877929687502</v>
      </c>
      <c r="BH39" s="17">
        <f t="shared" si="48"/>
        <v>2.5624877929687502</v>
      </c>
      <c r="BI39">
        <v>2</v>
      </c>
      <c r="BJ39" s="17">
        <f>AV38-AV39</f>
        <v>0</v>
      </c>
      <c r="BK39" s="17">
        <f t="shared" ref="BK39:BV49" si="52">AW38-AW39</f>
        <v>0</v>
      </c>
      <c r="BL39" s="17">
        <f t="shared" si="52"/>
        <v>0</v>
      </c>
      <c r="BM39" s="17">
        <f t="shared" si="52"/>
        <v>0</v>
      </c>
      <c r="BN39" s="17">
        <f t="shared" si="52"/>
        <v>0</v>
      </c>
      <c r="BO39" s="17">
        <f t="shared" si="52"/>
        <v>0</v>
      </c>
      <c r="BP39" s="17">
        <f t="shared" si="52"/>
        <v>0</v>
      </c>
      <c r="BQ39" s="17">
        <f t="shared" si="52"/>
        <v>0</v>
      </c>
      <c r="BR39" s="17">
        <f t="shared" si="52"/>
        <v>0</v>
      </c>
      <c r="BS39" s="17">
        <f t="shared" si="52"/>
        <v>0</v>
      </c>
      <c r="BT39" s="17">
        <f t="shared" si="52"/>
        <v>0</v>
      </c>
      <c r="BU39" s="17">
        <f t="shared" si="52"/>
        <v>0</v>
      </c>
      <c r="BV39" s="17">
        <f t="shared" si="52"/>
        <v>0</v>
      </c>
    </row>
    <row r="40" spans="1:74" x14ac:dyDescent="0.2">
      <c r="A40" s="1" t="s">
        <v>71</v>
      </c>
      <c r="B40">
        <f>B31*0.3</f>
        <v>270</v>
      </c>
      <c r="S40">
        <v>3</v>
      </c>
      <c r="T40" s="17">
        <f>$S$40-1-D11</f>
        <v>0.85919189453125</v>
      </c>
      <c r="U40" s="17">
        <f t="shared" ref="U40:AF40" si="53">$S$40-1-E11</f>
        <v>0.60870361328125</v>
      </c>
      <c r="V40" s="17">
        <f t="shared" si="53"/>
        <v>0.42767333984375</v>
      </c>
      <c r="W40" s="17">
        <f t="shared" si="53"/>
        <v>0.3682861328125</v>
      </c>
      <c r="X40" s="17">
        <f t="shared" si="53"/>
        <v>0.1861572265625</v>
      </c>
      <c r="Y40" s="17">
        <f t="shared" si="53"/>
        <v>4.510498046875E-2</v>
      </c>
      <c r="Z40" s="17">
        <f t="shared" si="53"/>
        <v>-0.20855712890625</v>
      </c>
      <c r="AA40" s="17">
        <f t="shared" si="53"/>
        <v>-0.30810546875</v>
      </c>
      <c r="AB40" s="17">
        <f t="shared" si="53"/>
        <v>-0.400634765625</v>
      </c>
      <c r="AC40" s="17">
        <f t="shared" si="53"/>
        <v>-0.50238037109375</v>
      </c>
      <c r="AD40" s="17">
        <f t="shared" si="53"/>
        <v>-0.7236328125</v>
      </c>
      <c r="AE40" s="17">
        <f t="shared" si="53"/>
        <v>-0.8731689453125</v>
      </c>
      <c r="AF40" s="17">
        <f t="shared" si="53"/>
        <v>-0.18475341796875</v>
      </c>
      <c r="AG40">
        <v>3</v>
      </c>
      <c r="AH40" s="17">
        <f t="shared" si="50"/>
        <v>1</v>
      </c>
      <c r="AI40" s="17">
        <f t="shared" si="47"/>
        <v>1</v>
      </c>
      <c r="AJ40" s="17">
        <f t="shared" si="47"/>
        <v>1</v>
      </c>
      <c r="AK40" s="17">
        <f t="shared" si="47"/>
        <v>1</v>
      </c>
      <c r="AL40" s="17">
        <f t="shared" si="47"/>
        <v>1</v>
      </c>
      <c r="AM40" s="17">
        <f t="shared" si="47"/>
        <v>1</v>
      </c>
      <c r="AN40" s="17">
        <f t="shared" si="47"/>
        <v>0</v>
      </c>
      <c r="AO40" s="17">
        <f t="shared" si="47"/>
        <v>0</v>
      </c>
      <c r="AP40" s="17">
        <f t="shared" si="47"/>
        <v>0</v>
      </c>
      <c r="AQ40" s="17">
        <f t="shared" si="47"/>
        <v>0</v>
      </c>
      <c r="AR40" s="17">
        <f t="shared" si="47"/>
        <v>0</v>
      </c>
      <c r="AS40" s="17">
        <f t="shared" si="47"/>
        <v>0</v>
      </c>
      <c r="AT40" s="17">
        <f t="shared" si="47"/>
        <v>0</v>
      </c>
      <c r="AU40">
        <v>3</v>
      </c>
      <c r="AV40" s="17">
        <f t="shared" si="51"/>
        <v>1.5225846161580199</v>
      </c>
      <c r="AW40" s="17">
        <f t="shared" si="48"/>
        <v>1.7038004254624606</v>
      </c>
      <c r="AX40" s="17">
        <f t="shared" si="48"/>
        <v>1.883881367678844</v>
      </c>
      <c r="AY40" s="17">
        <f t="shared" si="48"/>
        <v>1.9543446808273692</v>
      </c>
      <c r="AZ40" s="17">
        <f t="shared" si="48"/>
        <v>2.2137138484766785</v>
      </c>
      <c r="BA40" s="17">
        <f t="shared" si="48"/>
        <v>2.4689078785406346</v>
      </c>
      <c r="BB40" s="17">
        <f t="shared" si="48"/>
        <v>2.5624877929687502</v>
      </c>
      <c r="BC40" s="17">
        <f t="shared" si="48"/>
        <v>2.5624877929687502</v>
      </c>
      <c r="BD40" s="17">
        <f t="shared" si="48"/>
        <v>2.5624877929687502</v>
      </c>
      <c r="BE40" s="17">
        <f t="shared" si="48"/>
        <v>2.5624877929687502</v>
      </c>
      <c r="BF40" s="17">
        <f t="shared" si="48"/>
        <v>2.5624877929687502</v>
      </c>
      <c r="BG40" s="17">
        <f t="shared" si="48"/>
        <v>2.5624877929687502</v>
      </c>
      <c r="BH40" s="17">
        <f t="shared" si="48"/>
        <v>2.5624877929687502</v>
      </c>
      <c r="BI40">
        <v>3</v>
      </c>
      <c r="BJ40" s="17">
        <f t="shared" ref="BJ40:BJ48" si="54">AV39-AV40</f>
        <v>1.0399031768107303</v>
      </c>
      <c r="BK40" s="17">
        <f t="shared" si="52"/>
        <v>0.8586873675062896</v>
      </c>
      <c r="BL40" s="17">
        <f t="shared" si="52"/>
        <v>0.67860642528990622</v>
      </c>
      <c r="BM40" s="17">
        <f t="shared" si="52"/>
        <v>0.60814311214138095</v>
      </c>
      <c r="BN40" s="17">
        <f t="shared" si="52"/>
        <v>0.34877394449207166</v>
      </c>
      <c r="BO40" s="17">
        <f t="shared" si="52"/>
        <v>9.3579914428115529E-2</v>
      </c>
      <c r="BP40" s="17">
        <f t="shared" si="52"/>
        <v>0</v>
      </c>
      <c r="BQ40" s="17">
        <f t="shared" si="52"/>
        <v>0</v>
      </c>
      <c r="BR40" s="17">
        <f t="shared" si="52"/>
        <v>0</v>
      </c>
      <c r="BS40" s="17">
        <f t="shared" si="52"/>
        <v>0</v>
      </c>
      <c r="BT40" s="17">
        <f t="shared" si="52"/>
        <v>0</v>
      </c>
      <c r="BU40" s="17">
        <f t="shared" si="52"/>
        <v>0</v>
      </c>
      <c r="BV40" s="17">
        <f t="shared" si="52"/>
        <v>0</v>
      </c>
    </row>
    <row r="41" spans="1:74" x14ac:dyDescent="0.2">
      <c r="A41" s="1" t="s">
        <v>72</v>
      </c>
      <c r="B41">
        <f t="shared" ref="B41:B42" si="55">B32*0.3</f>
        <v>240</v>
      </c>
      <c r="S41">
        <v>4</v>
      </c>
      <c r="T41" s="17">
        <f>$S$41-1-D11</f>
        <v>1.85919189453125</v>
      </c>
      <c r="U41" s="17">
        <f t="shared" ref="U41:AF41" si="56">$S$41-1-E11</f>
        <v>1.60870361328125</v>
      </c>
      <c r="V41" s="17">
        <f t="shared" si="56"/>
        <v>1.42767333984375</v>
      </c>
      <c r="W41" s="17">
        <f t="shared" si="56"/>
        <v>1.3682861328125</v>
      </c>
      <c r="X41" s="17">
        <f t="shared" si="56"/>
        <v>1.1861572265625</v>
      </c>
      <c r="Y41" s="17">
        <f t="shared" si="56"/>
        <v>1.04510498046875</v>
      </c>
      <c r="Z41" s="17">
        <f t="shared" si="56"/>
        <v>0.79144287109375</v>
      </c>
      <c r="AA41" s="17">
        <f t="shared" si="56"/>
        <v>0.69189453125</v>
      </c>
      <c r="AB41" s="17">
        <f t="shared" si="56"/>
        <v>0.599365234375</v>
      </c>
      <c r="AC41" s="17">
        <f t="shared" si="56"/>
        <v>0.49761962890625</v>
      </c>
      <c r="AD41" s="17">
        <f t="shared" si="56"/>
        <v>0.2763671875</v>
      </c>
      <c r="AE41" s="17">
        <f t="shared" si="56"/>
        <v>0.1268310546875</v>
      </c>
      <c r="AF41" s="17">
        <f t="shared" si="56"/>
        <v>0.81524658203125</v>
      </c>
      <c r="AG41">
        <v>4</v>
      </c>
      <c r="AH41" s="17">
        <f t="shared" si="50"/>
        <v>1</v>
      </c>
      <c r="AI41" s="17">
        <f t="shared" si="47"/>
        <v>1</v>
      </c>
      <c r="AJ41" s="17">
        <f t="shared" si="47"/>
        <v>1</v>
      </c>
      <c r="AK41" s="17">
        <f t="shared" si="47"/>
        <v>1</v>
      </c>
      <c r="AL41" s="17">
        <f t="shared" si="47"/>
        <v>1</v>
      </c>
      <c r="AM41" s="17">
        <f t="shared" si="47"/>
        <v>1</v>
      </c>
      <c r="AN41" s="17">
        <f t="shared" si="47"/>
        <v>1</v>
      </c>
      <c r="AO41" s="17">
        <f t="shared" si="47"/>
        <v>1</v>
      </c>
      <c r="AP41" s="17">
        <f t="shared" si="47"/>
        <v>1</v>
      </c>
      <c r="AQ41" s="17">
        <f t="shared" si="47"/>
        <v>1</v>
      </c>
      <c r="AR41" s="17">
        <f t="shared" si="47"/>
        <v>1</v>
      </c>
      <c r="AS41" s="17">
        <f t="shared" si="47"/>
        <v>1</v>
      </c>
      <c r="AT41" s="17">
        <f t="shared" si="47"/>
        <v>1</v>
      </c>
      <c r="AU41">
        <v>4</v>
      </c>
      <c r="AV41" s="17">
        <f t="shared" si="51"/>
        <v>1.2121195141780525</v>
      </c>
      <c r="AW41" s="17">
        <f t="shared" si="48"/>
        <v>1.2530083912247461</v>
      </c>
      <c r="AX41" s="17">
        <f t="shared" si="48"/>
        <v>1.2936412009834584</v>
      </c>
      <c r="AY41" s="17">
        <f t="shared" si="48"/>
        <v>1.3095402870438384</v>
      </c>
      <c r="AZ41" s="17">
        <f t="shared" si="48"/>
        <v>1.3680634040192399</v>
      </c>
      <c r="BA41" s="17">
        <f t="shared" si="48"/>
        <v>1.4256444581137273</v>
      </c>
      <c r="BB41" s="17">
        <f t="shared" si="48"/>
        <v>1.5651349723691652</v>
      </c>
      <c r="BC41" s="17">
        <f t="shared" si="48"/>
        <v>1.6359840156083645</v>
      </c>
      <c r="BD41" s="17">
        <f t="shared" si="48"/>
        <v>1.7119506693812734</v>
      </c>
      <c r="BE41" s="17">
        <f t="shared" si="48"/>
        <v>1.8084978021608851</v>
      </c>
      <c r="BF41" s="17">
        <f t="shared" si="48"/>
        <v>2.0764653497903875</v>
      </c>
      <c r="BG41" s="17">
        <f t="shared" si="48"/>
        <v>2.3145598265063221</v>
      </c>
      <c r="BH41" s="17">
        <f t="shared" si="48"/>
        <v>1.5496934262051405</v>
      </c>
      <c r="BI41">
        <v>4</v>
      </c>
      <c r="BJ41" s="17">
        <f t="shared" si="54"/>
        <v>0.31046510197996735</v>
      </c>
      <c r="BK41" s="17">
        <f t="shared" si="52"/>
        <v>0.45079203423771452</v>
      </c>
      <c r="BL41" s="17">
        <f t="shared" si="52"/>
        <v>0.59024016669538559</v>
      </c>
      <c r="BM41" s="17">
        <f t="shared" si="52"/>
        <v>0.64480439378353083</v>
      </c>
      <c r="BN41" s="17">
        <f t="shared" si="52"/>
        <v>0.84565044445743864</v>
      </c>
      <c r="BO41" s="17">
        <f t="shared" si="52"/>
        <v>1.0432634204269073</v>
      </c>
      <c r="BP41" s="17">
        <f t="shared" si="52"/>
        <v>0.99735282059958497</v>
      </c>
      <c r="BQ41" s="17">
        <f t="shared" si="52"/>
        <v>0.92650377736038569</v>
      </c>
      <c r="BR41" s="17">
        <f t="shared" si="52"/>
        <v>0.8505371235874768</v>
      </c>
      <c r="BS41" s="17">
        <f t="shared" si="52"/>
        <v>0.75398999080786511</v>
      </c>
      <c r="BT41" s="17">
        <f t="shared" si="52"/>
        <v>0.48602244317836263</v>
      </c>
      <c r="BU41" s="17">
        <f t="shared" si="52"/>
        <v>0.2479279664624281</v>
      </c>
      <c r="BV41" s="17">
        <f t="shared" si="52"/>
        <v>1.0127943667636097</v>
      </c>
    </row>
    <row r="42" spans="1:74" x14ac:dyDescent="0.2">
      <c r="A42" s="1" t="s">
        <v>73</v>
      </c>
      <c r="B42">
        <f t="shared" si="55"/>
        <v>90</v>
      </c>
      <c r="S42">
        <v>5</v>
      </c>
      <c r="T42" s="17">
        <f>$S$42-1-D11</f>
        <v>2.85919189453125</v>
      </c>
      <c r="U42" s="17">
        <f t="shared" ref="U42:AF42" si="57">$S$42-1-E11</f>
        <v>2.60870361328125</v>
      </c>
      <c r="V42" s="17">
        <f t="shared" si="57"/>
        <v>2.42767333984375</v>
      </c>
      <c r="W42" s="17">
        <f t="shared" si="57"/>
        <v>2.3682861328125</v>
      </c>
      <c r="X42" s="17">
        <f t="shared" si="57"/>
        <v>2.1861572265625</v>
      </c>
      <c r="Y42" s="17">
        <f t="shared" si="57"/>
        <v>2.04510498046875</v>
      </c>
      <c r="Z42" s="17">
        <f t="shared" si="57"/>
        <v>1.79144287109375</v>
      </c>
      <c r="AA42" s="17">
        <f t="shared" si="57"/>
        <v>1.69189453125</v>
      </c>
      <c r="AB42" s="17">
        <f t="shared" si="57"/>
        <v>1.599365234375</v>
      </c>
      <c r="AC42" s="17">
        <f t="shared" si="57"/>
        <v>1.49761962890625</v>
      </c>
      <c r="AD42" s="17">
        <f t="shared" si="57"/>
        <v>1.2763671875</v>
      </c>
      <c r="AE42" s="17">
        <f t="shared" si="57"/>
        <v>1.1268310546875</v>
      </c>
      <c r="AF42" s="17">
        <f t="shared" si="57"/>
        <v>1.81524658203125</v>
      </c>
      <c r="AG42">
        <v>5</v>
      </c>
      <c r="AH42" s="17">
        <f t="shared" si="50"/>
        <v>1</v>
      </c>
      <c r="AI42" s="17">
        <f t="shared" si="47"/>
        <v>1</v>
      </c>
      <c r="AJ42" s="17">
        <f t="shared" si="47"/>
        <v>1</v>
      </c>
      <c r="AK42" s="17">
        <f t="shared" si="47"/>
        <v>1</v>
      </c>
      <c r="AL42" s="17">
        <f t="shared" si="47"/>
        <v>1</v>
      </c>
      <c r="AM42" s="17">
        <f t="shared" si="47"/>
        <v>1</v>
      </c>
      <c r="AN42" s="17">
        <f t="shared" si="47"/>
        <v>1</v>
      </c>
      <c r="AO42" s="17">
        <f t="shared" si="47"/>
        <v>1</v>
      </c>
      <c r="AP42" s="17">
        <f t="shared" si="47"/>
        <v>1</v>
      </c>
      <c r="AQ42" s="17">
        <f t="shared" si="47"/>
        <v>1</v>
      </c>
      <c r="AR42" s="17">
        <f t="shared" si="47"/>
        <v>1</v>
      </c>
      <c r="AS42" s="17">
        <f t="shared" si="47"/>
        <v>1</v>
      </c>
      <c r="AT42" s="17">
        <f t="shared" si="47"/>
        <v>1</v>
      </c>
      <c r="AU42">
        <v>5</v>
      </c>
      <c r="AV42" s="17">
        <f t="shared" si="51"/>
        <v>1.1420672961575966</v>
      </c>
      <c r="AW42" s="17">
        <f t="shared" si="48"/>
        <v>1.1512933138685064</v>
      </c>
      <c r="AX42" s="17">
        <f t="shared" si="48"/>
        <v>1.160461553486577</v>
      </c>
      <c r="AY42" s="17">
        <f t="shared" si="48"/>
        <v>1.1640489655207307</v>
      </c>
      <c r="AZ42" s="17">
        <f t="shared" si="48"/>
        <v>1.177253909082671</v>
      </c>
      <c r="BA42" s="17">
        <f t="shared" si="48"/>
        <v>1.1902462889976766</v>
      </c>
      <c r="BB42" s="17">
        <f t="shared" si="48"/>
        <v>1.2217204220132383</v>
      </c>
      <c r="BC42" s="17">
        <f t="shared" si="48"/>
        <v>1.23770654281033</v>
      </c>
      <c r="BD42" s="17">
        <f t="shared" si="48"/>
        <v>1.2548473826613984</v>
      </c>
      <c r="BE42" s="17">
        <f t="shared" si="48"/>
        <v>1.2766319270484958</v>
      </c>
      <c r="BF42" s="17">
        <f t="shared" si="48"/>
        <v>1.3370951512538367</v>
      </c>
      <c r="BG42" s="17">
        <f t="shared" si="48"/>
        <v>1.3908179242354106</v>
      </c>
      <c r="BH42" s="17">
        <f t="shared" si="48"/>
        <v>1.2182362476195412</v>
      </c>
      <c r="BI42">
        <v>5</v>
      </c>
      <c r="BJ42" s="17">
        <f t="shared" si="54"/>
        <v>7.0052218020455914E-2</v>
      </c>
      <c r="BK42" s="17">
        <f t="shared" si="52"/>
        <v>0.10171507735623964</v>
      </c>
      <c r="BL42" s="17">
        <f t="shared" si="52"/>
        <v>0.13317964749688138</v>
      </c>
      <c r="BM42" s="17">
        <f t="shared" si="52"/>
        <v>0.14549132152310773</v>
      </c>
      <c r="BN42" s="17">
        <f t="shared" si="52"/>
        <v>0.19080949493656885</v>
      </c>
      <c r="BO42" s="17">
        <f t="shared" si="52"/>
        <v>0.23539816911605072</v>
      </c>
      <c r="BP42" s="17">
        <f t="shared" si="52"/>
        <v>0.34341455035592694</v>
      </c>
      <c r="BQ42" s="17">
        <f t="shared" si="52"/>
        <v>0.39827747279803449</v>
      </c>
      <c r="BR42" s="17">
        <f t="shared" si="52"/>
        <v>0.45710328671987499</v>
      </c>
      <c r="BS42" s="17">
        <f t="shared" si="52"/>
        <v>0.53186587511238925</v>
      </c>
      <c r="BT42" s="17">
        <f t="shared" si="52"/>
        <v>0.73937019853655084</v>
      </c>
      <c r="BU42" s="17">
        <f t="shared" si="52"/>
        <v>0.92374190227091146</v>
      </c>
      <c r="BV42" s="17">
        <f t="shared" si="52"/>
        <v>0.33145717858559931</v>
      </c>
    </row>
    <row r="43" spans="1:74" x14ac:dyDescent="0.2">
      <c r="A43" s="1"/>
      <c r="S43">
        <v>6</v>
      </c>
      <c r="T43" s="17">
        <f>$S$43-1-D11</f>
        <v>3.85919189453125</v>
      </c>
      <c r="U43" s="17">
        <f t="shared" ref="U43:AF43" si="58">$S$43-1-E11</f>
        <v>3.60870361328125</v>
      </c>
      <c r="V43" s="17">
        <f t="shared" si="58"/>
        <v>3.42767333984375</v>
      </c>
      <c r="W43" s="17">
        <f t="shared" si="58"/>
        <v>3.3682861328125</v>
      </c>
      <c r="X43" s="17">
        <f t="shared" si="58"/>
        <v>3.1861572265625</v>
      </c>
      <c r="Y43" s="17">
        <f t="shared" si="58"/>
        <v>3.04510498046875</v>
      </c>
      <c r="Z43" s="17">
        <f t="shared" si="58"/>
        <v>2.79144287109375</v>
      </c>
      <c r="AA43" s="17">
        <f t="shared" si="58"/>
        <v>2.69189453125</v>
      </c>
      <c r="AB43" s="17">
        <f t="shared" si="58"/>
        <v>2.599365234375</v>
      </c>
      <c r="AC43" s="17">
        <f t="shared" si="58"/>
        <v>2.49761962890625</v>
      </c>
      <c r="AD43" s="17">
        <f t="shared" si="58"/>
        <v>2.2763671875</v>
      </c>
      <c r="AE43" s="17">
        <f t="shared" si="58"/>
        <v>2.1268310546875</v>
      </c>
      <c r="AF43" s="17">
        <f t="shared" si="58"/>
        <v>2.81524658203125</v>
      </c>
      <c r="AG43">
        <v>6</v>
      </c>
      <c r="AH43" s="17">
        <f t="shared" si="50"/>
        <v>1</v>
      </c>
      <c r="AI43" s="17">
        <f t="shared" si="47"/>
        <v>1</v>
      </c>
      <c r="AJ43" s="17">
        <f t="shared" si="47"/>
        <v>1</v>
      </c>
      <c r="AK43" s="17">
        <f t="shared" si="47"/>
        <v>1</v>
      </c>
      <c r="AL43" s="17">
        <f t="shared" si="47"/>
        <v>1</v>
      </c>
      <c r="AM43" s="17">
        <f t="shared" si="47"/>
        <v>1</v>
      </c>
      <c r="AN43" s="17">
        <f t="shared" si="47"/>
        <v>1</v>
      </c>
      <c r="AO43" s="17">
        <f t="shared" si="47"/>
        <v>1</v>
      </c>
      <c r="AP43" s="17">
        <f t="shared" si="47"/>
        <v>1</v>
      </c>
      <c r="AQ43" s="17">
        <f t="shared" si="47"/>
        <v>1</v>
      </c>
      <c r="AR43" s="17">
        <f t="shared" si="47"/>
        <v>1</v>
      </c>
      <c r="AS43" s="17">
        <f t="shared" si="47"/>
        <v>1</v>
      </c>
      <c r="AT43" s="17">
        <f t="shared" si="47"/>
        <v>1</v>
      </c>
      <c r="AU43">
        <v>6</v>
      </c>
      <c r="AV43" s="17">
        <f t="shared" si="51"/>
        <v>1.1262609681088418</v>
      </c>
      <c r="AW43" s="17">
        <f t="shared" si="48"/>
        <v>1.1283426932367981</v>
      </c>
      <c r="AX43" s="17">
        <f t="shared" si="48"/>
        <v>1.1304113815257328</v>
      </c>
      <c r="AY43" s="17">
        <f t="shared" si="48"/>
        <v>1.1312208321478576</v>
      </c>
      <c r="AZ43" s="17">
        <f t="shared" si="48"/>
        <v>1.1342003476536247</v>
      </c>
      <c r="BA43" s="17">
        <f t="shared" si="48"/>
        <v>1.1371319010701155</v>
      </c>
      <c r="BB43" s="17">
        <f t="shared" si="48"/>
        <v>1.1442336101316166</v>
      </c>
      <c r="BC43" s="17">
        <f t="shared" si="48"/>
        <v>1.1478406603676572</v>
      </c>
      <c r="BD43" s="17">
        <f t="shared" si="48"/>
        <v>1.151708257217168</v>
      </c>
      <c r="BE43" s="17">
        <f t="shared" si="48"/>
        <v>1.1566236426925369</v>
      </c>
      <c r="BF43" s="17">
        <f t="shared" si="48"/>
        <v>1.1702663450034896</v>
      </c>
      <c r="BG43" s="17">
        <f t="shared" si="48"/>
        <v>1.1823881563812189</v>
      </c>
      <c r="BH43" s="17">
        <f t="shared" si="48"/>
        <v>1.1434474536757315</v>
      </c>
      <c r="BI43">
        <v>6</v>
      </c>
      <c r="BJ43" s="17">
        <f t="shared" si="54"/>
        <v>1.5806328048754814E-2</v>
      </c>
      <c r="BK43" s="17">
        <f t="shared" si="52"/>
        <v>2.2950620631708274E-2</v>
      </c>
      <c r="BL43" s="17">
        <f t="shared" si="52"/>
        <v>3.0050171960844141E-2</v>
      </c>
      <c r="BM43" s="17">
        <f t="shared" si="52"/>
        <v>3.2828133372873047E-2</v>
      </c>
      <c r="BN43" s="17">
        <f t="shared" si="52"/>
        <v>4.3053561429046372E-2</v>
      </c>
      <c r="BO43" s="17">
        <f t="shared" si="52"/>
        <v>5.3114387927561069E-2</v>
      </c>
      <c r="BP43" s="17">
        <f t="shared" si="52"/>
        <v>7.7486811881621653E-2</v>
      </c>
      <c r="BQ43" s="17">
        <f t="shared" si="52"/>
        <v>8.9865882442672795E-2</v>
      </c>
      <c r="BR43" s="17">
        <f t="shared" si="52"/>
        <v>0.10313912544423043</v>
      </c>
      <c r="BS43" s="17">
        <f t="shared" si="52"/>
        <v>0.12000828435595889</v>
      </c>
      <c r="BT43" s="17">
        <f t="shared" si="52"/>
        <v>0.16682880625034713</v>
      </c>
      <c r="BU43" s="17">
        <f t="shared" si="52"/>
        <v>0.20842976785419176</v>
      </c>
      <c r="BV43" s="17">
        <f t="shared" si="52"/>
        <v>7.4788793943809662E-2</v>
      </c>
    </row>
    <row r="44" spans="1:74" x14ac:dyDescent="0.2">
      <c r="A44" s="1"/>
      <c r="S44">
        <v>7</v>
      </c>
      <c r="T44" s="17">
        <f>$S$44-1-D11</f>
        <v>4.85919189453125</v>
      </c>
      <c r="U44" s="17">
        <f t="shared" ref="U44:AF44" si="59">$S$44-1-E11</f>
        <v>4.60870361328125</v>
      </c>
      <c r="V44" s="17">
        <f t="shared" si="59"/>
        <v>4.42767333984375</v>
      </c>
      <c r="W44" s="17">
        <f t="shared" si="59"/>
        <v>4.3682861328125</v>
      </c>
      <c r="X44" s="17">
        <f t="shared" si="59"/>
        <v>4.1861572265625</v>
      </c>
      <c r="Y44" s="17">
        <f t="shared" si="59"/>
        <v>4.04510498046875</v>
      </c>
      <c r="Z44" s="17">
        <f t="shared" si="59"/>
        <v>3.79144287109375</v>
      </c>
      <c r="AA44" s="17">
        <f t="shared" si="59"/>
        <v>3.69189453125</v>
      </c>
      <c r="AB44" s="17">
        <f t="shared" si="59"/>
        <v>3.599365234375</v>
      </c>
      <c r="AC44" s="17">
        <f t="shared" si="59"/>
        <v>3.49761962890625</v>
      </c>
      <c r="AD44" s="17">
        <f t="shared" si="59"/>
        <v>3.2763671875</v>
      </c>
      <c r="AE44" s="17">
        <f t="shared" si="59"/>
        <v>3.1268310546875</v>
      </c>
      <c r="AF44" s="17">
        <f t="shared" si="59"/>
        <v>3.81524658203125</v>
      </c>
      <c r="AG44">
        <v>7</v>
      </c>
      <c r="AH44" s="17">
        <f t="shared" si="50"/>
        <v>1</v>
      </c>
      <c r="AI44" s="17">
        <f t="shared" si="47"/>
        <v>1</v>
      </c>
      <c r="AJ44" s="17">
        <f t="shared" si="47"/>
        <v>1</v>
      </c>
      <c r="AK44" s="17">
        <f t="shared" si="47"/>
        <v>1</v>
      </c>
      <c r="AL44" s="17">
        <f t="shared" si="47"/>
        <v>1</v>
      </c>
      <c r="AM44" s="17">
        <f t="shared" si="47"/>
        <v>1</v>
      </c>
      <c r="AN44" s="17">
        <f t="shared" si="47"/>
        <v>1</v>
      </c>
      <c r="AO44" s="17">
        <f t="shared" si="47"/>
        <v>1</v>
      </c>
      <c r="AP44" s="17">
        <f t="shared" si="47"/>
        <v>1</v>
      </c>
      <c r="AQ44" s="17">
        <f t="shared" si="47"/>
        <v>1</v>
      </c>
      <c r="AR44" s="17">
        <f t="shared" si="47"/>
        <v>1</v>
      </c>
      <c r="AS44" s="17">
        <f t="shared" si="47"/>
        <v>1</v>
      </c>
      <c r="AT44" s="17">
        <f t="shared" si="47"/>
        <v>1</v>
      </c>
      <c r="AU44">
        <v>7</v>
      </c>
      <c r="AV44" s="17">
        <f t="shared" si="51"/>
        <v>1.1226944856555396</v>
      </c>
      <c r="AW44" s="17">
        <f t="shared" si="48"/>
        <v>1.123164198552713</v>
      </c>
      <c r="AX44" s="17">
        <f t="shared" si="48"/>
        <v>1.1236309698648788</v>
      </c>
      <c r="AY44" s="17">
        <f t="shared" si="48"/>
        <v>1.1238136113633796</v>
      </c>
      <c r="AZ44" s="17">
        <f t="shared" si="48"/>
        <v>1.1244858984206825</v>
      </c>
      <c r="BA44" s="17">
        <f t="shared" si="48"/>
        <v>1.1251473634863562</v>
      </c>
      <c r="BB44" s="17">
        <f t="shared" si="48"/>
        <v>1.1267497673260194</v>
      </c>
      <c r="BC44" s="17">
        <f t="shared" si="48"/>
        <v>1.1275636490406933</v>
      </c>
      <c r="BD44" s="17">
        <f t="shared" si="48"/>
        <v>1.1284363195469413</v>
      </c>
      <c r="BE44" s="17">
        <f t="shared" si="48"/>
        <v>1.1295454092732233</v>
      </c>
      <c r="BF44" s="17">
        <f t="shared" si="48"/>
        <v>1.1326236990732046</v>
      </c>
      <c r="BG44" s="17">
        <f t="shared" si="48"/>
        <v>1.1353588205667962</v>
      </c>
      <c r="BH44" s="17">
        <f t="shared" si="48"/>
        <v>1.1265723818385858</v>
      </c>
      <c r="BI44">
        <v>7</v>
      </c>
      <c r="BJ44" s="17">
        <f t="shared" si="54"/>
        <v>3.5664824533021555E-3</v>
      </c>
      <c r="BK44" s="17">
        <f t="shared" si="52"/>
        <v>5.1784946840851553E-3</v>
      </c>
      <c r="BL44" s="17">
        <f t="shared" si="52"/>
        <v>6.7804116608540799E-3</v>
      </c>
      <c r="BM44" s="17">
        <f t="shared" si="52"/>
        <v>7.4072207844779747E-3</v>
      </c>
      <c r="BN44" s="17">
        <f t="shared" si="52"/>
        <v>9.7144492329421794E-3</v>
      </c>
      <c r="BO44" s="17">
        <f t="shared" si="52"/>
        <v>1.198453758375928E-2</v>
      </c>
      <c r="BP44" s="17">
        <f t="shared" si="52"/>
        <v>1.7483842805597227E-2</v>
      </c>
      <c r="BQ44" s="17">
        <f t="shared" si="52"/>
        <v>2.0277011326963912E-2</v>
      </c>
      <c r="BR44" s="17">
        <f t="shared" si="52"/>
        <v>2.3271937670226617E-2</v>
      </c>
      <c r="BS44" s="17">
        <f t="shared" si="52"/>
        <v>2.7078233419313591E-2</v>
      </c>
      <c r="BT44" s="17">
        <f t="shared" si="52"/>
        <v>3.764264593028499E-2</v>
      </c>
      <c r="BU44" s="17">
        <f t="shared" si="52"/>
        <v>4.7029335814422701E-2</v>
      </c>
      <c r="BV44" s="17">
        <f t="shared" si="52"/>
        <v>1.6875071837145761E-2</v>
      </c>
    </row>
    <row r="45" spans="1:74" s="7" customFormat="1" x14ac:dyDescent="0.2">
      <c r="A45" s="6" t="s">
        <v>101</v>
      </c>
      <c r="S45">
        <v>8</v>
      </c>
      <c r="T45" s="17">
        <f>$S$45-1-D11</f>
        <v>5.85919189453125</v>
      </c>
      <c r="U45" s="17">
        <f t="shared" ref="U45:AF45" si="60">$S$45-1-E11</f>
        <v>5.60870361328125</v>
      </c>
      <c r="V45" s="17">
        <f t="shared" si="60"/>
        <v>5.42767333984375</v>
      </c>
      <c r="W45" s="17">
        <f t="shared" si="60"/>
        <v>5.3682861328125</v>
      </c>
      <c r="X45" s="17">
        <f t="shared" si="60"/>
        <v>5.1861572265625</v>
      </c>
      <c r="Y45" s="17">
        <f t="shared" si="60"/>
        <v>5.04510498046875</v>
      </c>
      <c r="Z45" s="17">
        <f t="shared" si="60"/>
        <v>4.79144287109375</v>
      </c>
      <c r="AA45" s="17">
        <f t="shared" si="60"/>
        <v>4.69189453125</v>
      </c>
      <c r="AB45" s="17">
        <f t="shared" si="60"/>
        <v>4.599365234375</v>
      </c>
      <c r="AC45" s="17">
        <f t="shared" si="60"/>
        <v>4.49761962890625</v>
      </c>
      <c r="AD45" s="17">
        <f t="shared" si="60"/>
        <v>4.2763671875</v>
      </c>
      <c r="AE45" s="17">
        <f t="shared" si="60"/>
        <v>4.1268310546875</v>
      </c>
      <c r="AF45" s="17">
        <f t="shared" si="60"/>
        <v>4.81524658203125</v>
      </c>
      <c r="AG45">
        <v>8</v>
      </c>
      <c r="AH45" s="17">
        <f t="shared" si="50"/>
        <v>1</v>
      </c>
      <c r="AI45" s="17">
        <f t="shared" si="47"/>
        <v>1</v>
      </c>
      <c r="AJ45" s="17">
        <f t="shared" si="47"/>
        <v>1</v>
      </c>
      <c r="AK45" s="17">
        <f t="shared" si="47"/>
        <v>1</v>
      </c>
      <c r="AL45" s="17">
        <f t="shared" si="47"/>
        <v>1</v>
      </c>
      <c r="AM45" s="17">
        <f t="shared" si="47"/>
        <v>1</v>
      </c>
      <c r="AN45" s="17">
        <f t="shared" si="47"/>
        <v>1</v>
      </c>
      <c r="AO45" s="17">
        <f t="shared" si="47"/>
        <v>1</v>
      </c>
      <c r="AP45" s="17">
        <f t="shared" si="47"/>
        <v>1</v>
      </c>
      <c r="AQ45" s="17">
        <f t="shared" si="47"/>
        <v>1</v>
      </c>
      <c r="AR45" s="17">
        <f t="shared" si="47"/>
        <v>1</v>
      </c>
      <c r="AS45" s="17">
        <f t="shared" si="47"/>
        <v>1</v>
      </c>
      <c r="AT45" s="17">
        <f t="shared" si="47"/>
        <v>1</v>
      </c>
      <c r="AU45">
        <v>8</v>
      </c>
      <c r="AV45" s="17">
        <f t="shared" si="51"/>
        <v>1.1218897575080231</v>
      </c>
      <c r="AW45" s="17">
        <f t="shared" si="48"/>
        <v>1.1219957418201727</v>
      </c>
      <c r="AX45" s="17">
        <f t="shared" si="48"/>
        <v>1.1221010624037648</v>
      </c>
      <c r="AY45" s="17">
        <f t="shared" si="48"/>
        <v>1.1221422729681438</v>
      </c>
      <c r="AZ45" s="17">
        <f t="shared" si="48"/>
        <v>1.1222939653780482</v>
      </c>
      <c r="BA45" s="17">
        <f t="shared" si="48"/>
        <v>1.122443215953066</v>
      </c>
      <c r="BB45" s="17">
        <f t="shared" si="48"/>
        <v>1.1228047765356146</v>
      </c>
      <c r="BC45" s="17">
        <f t="shared" si="48"/>
        <v>1.1229884178497449</v>
      </c>
      <c r="BD45" s="17">
        <f t="shared" si="48"/>
        <v>1.1231853240532887</v>
      </c>
      <c r="BE45" s="17">
        <f t="shared" si="48"/>
        <v>1.1234355750309808</v>
      </c>
      <c r="BF45" s="17">
        <f t="shared" si="48"/>
        <v>1.1241301491612878</v>
      </c>
      <c r="BG45" s="17">
        <f t="shared" si="48"/>
        <v>1.1247472920413075</v>
      </c>
      <c r="BH45" s="17">
        <f t="shared" si="48"/>
        <v>1.1227647519184834</v>
      </c>
      <c r="BI45">
        <v>8</v>
      </c>
      <c r="BJ45" s="17">
        <f t="shared" si="54"/>
        <v>8.0472814751653132E-4</v>
      </c>
      <c r="BK45" s="17">
        <f t="shared" si="52"/>
        <v>1.1684567325402906E-3</v>
      </c>
      <c r="BL45" s="17">
        <f t="shared" si="52"/>
        <v>1.5299074611139218E-3</v>
      </c>
      <c r="BM45" s="17">
        <f t="shared" si="52"/>
        <v>1.6713383952358107E-3</v>
      </c>
      <c r="BN45" s="17">
        <f t="shared" si="52"/>
        <v>2.1919330426343198E-3</v>
      </c>
      <c r="BO45" s="17">
        <f t="shared" si="52"/>
        <v>2.7041475332902909E-3</v>
      </c>
      <c r="BP45" s="17">
        <f t="shared" si="52"/>
        <v>3.9449907904047787E-3</v>
      </c>
      <c r="BQ45" s="17">
        <f t="shared" si="52"/>
        <v>4.5752311909483812E-3</v>
      </c>
      <c r="BR45" s="17">
        <f t="shared" si="52"/>
        <v>5.2509954936525993E-3</v>
      </c>
      <c r="BS45" s="17">
        <f t="shared" si="52"/>
        <v>6.10983424224254E-3</v>
      </c>
      <c r="BT45" s="17">
        <f t="shared" si="52"/>
        <v>8.4935499119167535E-3</v>
      </c>
      <c r="BU45" s="17">
        <f t="shared" si="52"/>
        <v>1.0611528525488634E-2</v>
      </c>
      <c r="BV45" s="17">
        <f t="shared" si="52"/>
        <v>3.8076299201024177E-3</v>
      </c>
    </row>
    <row r="46" spans="1:74" x14ac:dyDescent="0.2">
      <c r="S46">
        <v>9</v>
      </c>
      <c r="T46" s="17">
        <f>$S$46-1-D11</f>
        <v>6.85919189453125</v>
      </c>
      <c r="U46" s="17">
        <f t="shared" ref="U46:AF46" si="61">$S$46-1-E11</f>
        <v>6.60870361328125</v>
      </c>
      <c r="V46" s="17">
        <f t="shared" si="61"/>
        <v>6.42767333984375</v>
      </c>
      <c r="W46" s="17">
        <f t="shared" si="61"/>
        <v>6.3682861328125</v>
      </c>
      <c r="X46" s="17">
        <f t="shared" si="61"/>
        <v>6.1861572265625</v>
      </c>
      <c r="Y46" s="17">
        <f t="shared" si="61"/>
        <v>6.04510498046875</v>
      </c>
      <c r="Z46" s="17">
        <f t="shared" si="61"/>
        <v>5.79144287109375</v>
      </c>
      <c r="AA46" s="17">
        <f t="shared" si="61"/>
        <v>5.69189453125</v>
      </c>
      <c r="AB46" s="17">
        <f t="shared" si="61"/>
        <v>5.599365234375</v>
      </c>
      <c r="AC46" s="17">
        <f t="shared" si="61"/>
        <v>5.49761962890625</v>
      </c>
      <c r="AD46" s="17">
        <f t="shared" si="61"/>
        <v>5.2763671875</v>
      </c>
      <c r="AE46" s="17">
        <f t="shared" si="61"/>
        <v>5.1268310546875</v>
      </c>
      <c r="AF46" s="17">
        <f t="shared" si="61"/>
        <v>5.81524658203125</v>
      </c>
      <c r="AG46">
        <v>9</v>
      </c>
      <c r="AH46" s="17">
        <f>IF(T46&gt;0,1,0)</f>
        <v>1</v>
      </c>
      <c r="AI46" s="17">
        <f t="shared" si="47"/>
        <v>1</v>
      </c>
      <c r="AJ46" s="17">
        <f t="shared" si="47"/>
        <v>1</v>
      </c>
      <c r="AK46" s="17">
        <f t="shared" si="47"/>
        <v>1</v>
      </c>
      <c r="AL46" s="17">
        <f t="shared" si="47"/>
        <v>1</v>
      </c>
      <c r="AM46" s="17">
        <f t="shared" si="47"/>
        <v>1</v>
      </c>
      <c r="AN46" s="17">
        <f t="shared" si="47"/>
        <v>1</v>
      </c>
      <c r="AO46" s="17">
        <f t="shared" si="47"/>
        <v>1</v>
      </c>
      <c r="AP46" s="17">
        <f t="shared" si="47"/>
        <v>1</v>
      </c>
      <c r="AQ46" s="17">
        <f t="shared" si="47"/>
        <v>1</v>
      </c>
      <c r="AR46" s="17">
        <f t="shared" si="47"/>
        <v>1</v>
      </c>
      <c r="AS46" s="17">
        <f t="shared" si="47"/>
        <v>1</v>
      </c>
      <c r="AT46" s="17">
        <f t="shared" si="47"/>
        <v>1</v>
      </c>
      <c r="AU46">
        <v>9</v>
      </c>
      <c r="AV46" s="17">
        <f t="shared" si="51"/>
        <v>1.1217081815715411</v>
      </c>
      <c r="AW46" s="17">
        <f t="shared" si="48"/>
        <v>1.121732095486806</v>
      </c>
      <c r="AX46" s="17">
        <f t="shared" si="48"/>
        <v>1.1217558596407697</v>
      </c>
      <c r="AY46" s="17">
        <f t="shared" si="48"/>
        <v>1.1217651582428418</v>
      </c>
      <c r="AZ46" s="17">
        <f t="shared" si="48"/>
        <v>1.1217993855672752</v>
      </c>
      <c r="BA46" s="17">
        <f t="shared" si="48"/>
        <v>1.1218330619249532</v>
      </c>
      <c r="BB46" s="17">
        <f t="shared" si="48"/>
        <v>1.1219146431416336</v>
      </c>
      <c r="BC46" s="17">
        <f t="shared" si="48"/>
        <v>1.1219560793007799</v>
      </c>
      <c r="BD46" s="17">
        <f t="shared" si="48"/>
        <v>1.1220005085013962</v>
      </c>
      <c r="BE46" s="17">
        <f t="shared" si="48"/>
        <v>1.1220569742231064</v>
      </c>
      <c r="BF46" s="17">
        <f t="shared" si="48"/>
        <v>1.1222136954072179</v>
      </c>
      <c r="BG46" s="17">
        <f t="shared" si="48"/>
        <v>1.1223529452852403</v>
      </c>
      <c r="BH46" s="17">
        <f t="shared" si="48"/>
        <v>1.1219056121323909</v>
      </c>
      <c r="BI46">
        <v>9</v>
      </c>
      <c r="BJ46" s="17">
        <f t="shared" si="54"/>
        <v>1.8157593648204795E-4</v>
      </c>
      <c r="BK46" s="17">
        <f t="shared" si="52"/>
        <v>2.6364633336672938E-4</v>
      </c>
      <c r="BL46" s="17">
        <f t="shared" si="52"/>
        <v>3.4520276299510044E-4</v>
      </c>
      <c r="BM46" s="17">
        <f t="shared" si="52"/>
        <v>3.7711472530199686E-4</v>
      </c>
      <c r="BN46" s="17">
        <f t="shared" si="52"/>
        <v>4.9457981077294377E-4</v>
      </c>
      <c r="BO46" s="17">
        <f t="shared" si="52"/>
        <v>6.1015402811270825E-4</v>
      </c>
      <c r="BP46" s="17">
        <f t="shared" si="52"/>
        <v>8.9013339398102964E-4</v>
      </c>
      <c r="BQ46" s="17">
        <f t="shared" si="52"/>
        <v>1.0323385489650061E-3</v>
      </c>
      <c r="BR46" s="17">
        <f t="shared" si="52"/>
        <v>1.1848155518925374E-3</v>
      </c>
      <c r="BS46" s="17">
        <f t="shared" si="52"/>
        <v>1.3786008078744416E-3</v>
      </c>
      <c r="BT46" s="17">
        <f t="shared" si="52"/>
        <v>1.9164537540699023E-3</v>
      </c>
      <c r="BU46" s="17">
        <f t="shared" si="52"/>
        <v>2.3943467560672005E-3</v>
      </c>
      <c r="BV46" s="17">
        <f t="shared" si="52"/>
        <v>8.5913978609242214E-4</v>
      </c>
    </row>
    <row r="47" spans="1:74" x14ac:dyDescent="0.2">
      <c r="B47" s="3" t="s">
        <v>92</v>
      </c>
      <c r="C47" t="s">
        <v>117</v>
      </c>
      <c r="S47">
        <v>10</v>
      </c>
      <c r="T47" s="17">
        <f>$S$47-1-D11</f>
        <v>7.85919189453125</v>
      </c>
      <c r="U47" s="17">
        <f t="shared" ref="U47:AF47" si="62">$S$47-1-E11</f>
        <v>7.60870361328125</v>
      </c>
      <c r="V47" s="17">
        <f t="shared" si="62"/>
        <v>7.42767333984375</v>
      </c>
      <c r="W47" s="17">
        <f t="shared" si="62"/>
        <v>7.3682861328125</v>
      </c>
      <c r="X47" s="17">
        <f t="shared" si="62"/>
        <v>7.1861572265625</v>
      </c>
      <c r="Y47" s="17">
        <f t="shared" si="62"/>
        <v>7.04510498046875</v>
      </c>
      <c r="Z47" s="17">
        <f t="shared" si="62"/>
        <v>6.79144287109375</v>
      </c>
      <c r="AA47" s="17">
        <f t="shared" si="62"/>
        <v>6.69189453125</v>
      </c>
      <c r="AB47" s="17">
        <f t="shared" si="62"/>
        <v>6.599365234375</v>
      </c>
      <c r="AC47" s="17">
        <f t="shared" si="62"/>
        <v>6.49761962890625</v>
      </c>
      <c r="AD47" s="17">
        <f t="shared" si="62"/>
        <v>6.2763671875</v>
      </c>
      <c r="AE47" s="17">
        <f t="shared" si="62"/>
        <v>6.1268310546875</v>
      </c>
      <c r="AF47" s="17">
        <f t="shared" si="62"/>
        <v>6.81524658203125</v>
      </c>
      <c r="AG47">
        <v>10</v>
      </c>
      <c r="AH47" s="17">
        <f t="shared" si="50"/>
        <v>1</v>
      </c>
      <c r="AI47" s="17">
        <f t="shared" si="47"/>
        <v>1</v>
      </c>
      <c r="AJ47" s="17">
        <f t="shared" si="47"/>
        <v>1</v>
      </c>
      <c r="AK47" s="17">
        <f t="shared" si="47"/>
        <v>1</v>
      </c>
      <c r="AL47" s="17">
        <f t="shared" si="47"/>
        <v>1</v>
      </c>
      <c r="AM47" s="17">
        <f t="shared" si="47"/>
        <v>1</v>
      </c>
      <c r="AN47" s="17">
        <f t="shared" si="47"/>
        <v>1</v>
      </c>
      <c r="AO47" s="17">
        <f t="shared" si="47"/>
        <v>1</v>
      </c>
      <c r="AP47" s="17">
        <f t="shared" si="47"/>
        <v>1</v>
      </c>
      <c r="AQ47" s="17">
        <f t="shared" si="47"/>
        <v>1</v>
      </c>
      <c r="AR47" s="17">
        <f t="shared" si="47"/>
        <v>1</v>
      </c>
      <c r="AS47" s="17">
        <f t="shared" si="47"/>
        <v>1</v>
      </c>
      <c r="AT47" s="17">
        <f t="shared" si="47"/>
        <v>1</v>
      </c>
      <c r="AU47">
        <v>10</v>
      </c>
      <c r="AV47" s="17">
        <f t="shared" si="51"/>
        <v>1.1216672114367059</v>
      </c>
      <c r="AW47" s="17">
        <f t="shared" si="48"/>
        <v>1.1216726072856924</v>
      </c>
      <c r="AX47" s="17">
        <f t="shared" si="48"/>
        <v>1.1216779693430829</v>
      </c>
      <c r="AY47" s="17">
        <f t="shared" si="48"/>
        <v>1.1216800674458824</v>
      </c>
      <c r="AZ47" s="17">
        <f t="shared" si="48"/>
        <v>1.1216877903750559</v>
      </c>
      <c r="BA47" s="17">
        <f t="shared" si="48"/>
        <v>1.1216953889860921</v>
      </c>
      <c r="BB47" s="17">
        <f t="shared" si="48"/>
        <v>1.1217137966755257</v>
      </c>
      <c r="BC47" s="17">
        <f t="shared" si="48"/>
        <v>1.1217231461799819</v>
      </c>
      <c r="BD47" s="17">
        <f t="shared" si="48"/>
        <v>1.1217331710234448</v>
      </c>
      <c r="BE47" s="17">
        <f t="shared" si="48"/>
        <v>1.1217459117438116</v>
      </c>
      <c r="BF47" s="17">
        <f t="shared" si="48"/>
        <v>1.1217812737425927</v>
      </c>
      <c r="BG47" s="17">
        <f t="shared" si="48"/>
        <v>1.1218126935793227</v>
      </c>
      <c r="BH47" s="17">
        <f t="shared" si="48"/>
        <v>1.1217117589514003</v>
      </c>
      <c r="BI47">
        <v>10</v>
      </c>
      <c r="BJ47" s="17">
        <f t="shared" si="54"/>
        <v>4.097013483517209E-5</v>
      </c>
      <c r="BK47" s="17">
        <f t="shared" si="52"/>
        <v>5.9488201113566674E-5</v>
      </c>
      <c r="BL47" s="17">
        <f t="shared" si="52"/>
        <v>7.7890297686789012E-5</v>
      </c>
      <c r="BM47" s="17">
        <f t="shared" si="52"/>
        <v>8.5090796959397252E-5</v>
      </c>
      <c r="BN47" s="17">
        <f t="shared" si="52"/>
        <v>1.115951922192604E-4</v>
      </c>
      <c r="BO47" s="17">
        <f t="shared" si="52"/>
        <v>1.3767293886113308E-4</v>
      </c>
      <c r="BP47" s="17">
        <f t="shared" si="52"/>
        <v>2.0084646610785128E-4</v>
      </c>
      <c r="BQ47" s="17">
        <f t="shared" si="52"/>
        <v>2.3293312079797346E-4</v>
      </c>
      <c r="BR47" s="17">
        <f t="shared" si="52"/>
        <v>2.673374779513793E-4</v>
      </c>
      <c r="BS47" s="17">
        <f t="shared" si="52"/>
        <v>3.1106247929479913E-4</v>
      </c>
      <c r="BT47" s="17">
        <f t="shared" si="52"/>
        <v>4.3242166462520437E-4</v>
      </c>
      <c r="BU47" s="17">
        <f t="shared" si="52"/>
        <v>5.4025170591764926E-4</v>
      </c>
      <c r="BV47" s="17">
        <f t="shared" si="52"/>
        <v>1.9385318099063298E-4</v>
      </c>
    </row>
    <row r="48" spans="1:74" x14ac:dyDescent="0.2">
      <c r="A48" s="1" t="s">
        <v>71</v>
      </c>
      <c r="B48">
        <v>40</v>
      </c>
      <c r="S48">
        <v>11</v>
      </c>
      <c r="T48" s="17">
        <f>$S$48-1-D11</f>
        <v>8.85919189453125</v>
      </c>
      <c r="U48" s="17">
        <f t="shared" ref="U48:AF48" si="63">$S$48-1-E11</f>
        <v>8.60870361328125</v>
      </c>
      <c r="V48" s="17">
        <f t="shared" si="63"/>
        <v>8.42767333984375</v>
      </c>
      <c r="W48" s="17">
        <f t="shared" si="63"/>
        <v>8.3682861328125</v>
      </c>
      <c r="X48" s="17">
        <f t="shared" si="63"/>
        <v>8.1861572265625</v>
      </c>
      <c r="Y48" s="17">
        <f t="shared" si="63"/>
        <v>8.04510498046875</v>
      </c>
      <c r="Z48" s="17">
        <f t="shared" si="63"/>
        <v>7.79144287109375</v>
      </c>
      <c r="AA48" s="17">
        <f t="shared" si="63"/>
        <v>7.69189453125</v>
      </c>
      <c r="AB48" s="17">
        <f t="shared" si="63"/>
        <v>7.599365234375</v>
      </c>
      <c r="AC48" s="17">
        <f t="shared" si="63"/>
        <v>7.49761962890625</v>
      </c>
      <c r="AD48" s="17">
        <f t="shared" si="63"/>
        <v>7.2763671875</v>
      </c>
      <c r="AE48" s="17">
        <f t="shared" si="63"/>
        <v>7.1268310546875</v>
      </c>
      <c r="AF48" s="17">
        <f t="shared" si="63"/>
        <v>7.81524658203125</v>
      </c>
      <c r="AG48">
        <v>11</v>
      </c>
      <c r="AH48" s="17">
        <f t="shared" si="50"/>
        <v>1</v>
      </c>
      <c r="AI48" s="17">
        <f t="shared" si="47"/>
        <v>1</v>
      </c>
      <c r="AJ48" s="17">
        <f t="shared" si="47"/>
        <v>1</v>
      </c>
      <c r="AK48" s="17">
        <f t="shared" si="47"/>
        <v>1</v>
      </c>
      <c r="AL48" s="17">
        <f t="shared" si="47"/>
        <v>1</v>
      </c>
      <c r="AM48" s="17">
        <f t="shared" si="47"/>
        <v>1</v>
      </c>
      <c r="AN48" s="17">
        <f t="shared" si="47"/>
        <v>1</v>
      </c>
      <c r="AO48" s="17">
        <f t="shared" si="47"/>
        <v>1</v>
      </c>
      <c r="AP48" s="17">
        <f t="shared" si="47"/>
        <v>1</v>
      </c>
      <c r="AQ48" s="17">
        <f t="shared" si="47"/>
        <v>1</v>
      </c>
      <c r="AR48" s="17">
        <f t="shared" si="47"/>
        <v>1</v>
      </c>
      <c r="AS48" s="17">
        <f t="shared" si="47"/>
        <v>1</v>
      </c>
      <c r="AT48" s="17">
        <f t="shared" si="47"/>
        <v>1</v>
      </c>
      <c r="AU48">
        <v>11</v>
      </c>
      <c r="AV48" s="17">
        <f t="shared" si="51"/>
        <v>1.1216579670842828</v>
      </c>
      <c r="AW48" s="17">
        <f t="shared" si="48"/>
        <v>1.1216591845840507</v>
      </c>
      <c r="AX48" s="17">
        <f t="shared" si="48"/>
        <v>1.1216603944592056</v>
      </c>
      <c r="AY48" s="17">
        <f t="shared" si="48"/>
        <v>1.1216608678675011</v>
      </c>
      <c r="AZ48" s="17">
        <f t="shared" si="48"/>
        <v>1.1216626104411906</v>
      </c>
      <c r="BA48" s="17">
        <f t="shared" si="48"/>
        <v>1.1216643249641871</v>
      </c>
      <c r="BB48" s="17">
        <f t="shared" si="48"/>
        <v>1.1216684784083752</v>
      </c>
      <c r="BC48" s="17">
        <f t="shared" si="48"/>
        <v>1.121670587996604</v>
      </c>
      <c r="BD48" s="17">
        <f t="shared" si="48"/>
        <v>1.1216728499658735</v>
      </c>
      <c r="BE48" s="17">
        <f t="shared" si="48"/>
        <v>1.1216757247357434</v>
      </c>
      <c r="BF48" s="17">
        <f t="shared" si="48"/>
        <v>1.1216837036887157</v>
      </c>
      <c r="BG48" s="17">
        <f t="shared" si="48"/>
        <v>1.1216907931465605</v>
      </c>
      <c r="BH48" s="17">
        <f t="shared" si="48"/>
        <v>1.1216680186237045</v>
      </c>
      <c r="BI48">
        <v>11</v>
      </c>
      <c r="BJ48" s="17">
        <f t="shared" si="54"/>
        <v>9.2443524231100582E-6</v>
      </c>
      <c r="BK48" s="17">
        <f t="shared" si="52"/>
        <v>1.3422701641729873E-5</v>
      </c>
      <c r="BL48" s="17">
        <f t="shared" si="52"/>
        <v>1.7574883877324865E-5</v>
      </c>
      <c r="BM48" s="17">
        <f t="shared" si="52"/>
        <v>1.9199578381368099E-5</v>
      </c>
      <c r="BN48" s="17">
        <f t="shared" si="52"/>
        <v>2.5179933865304704E-5</v>
      </c>
      <c r="BO48" s="17">
        <f t="shared" si="52"/>
        <v>3.1064021905002903E-5</v>
      </c>
      <c r="BP48" s="17">
        <f t="shared" si="52"/>
        <v>4.5318267150484814E-5</v>
      </c>
      <c r="BQ48" s="17">
        <f t="shared" si="52"/>
        <v>5.25581833779043E-5</v>
      </c>
      <c r="BR48" s="17">
        <f t="shared" si="52"/>
        <v>6.032105757136641E-5</v>
      </c>
      <c r="BS48" s="17">
        <f t="shared" si="52"/>
        <v>7.0187008068156587E-5</v>
      </c>
      <c r="BT48" s="17">
        <f t="shared" si="52"/>
        <v>9.7570053877005236E-5</v>
      </c>
      <c r="BU48" s="17">
        <f t="shared" si="52"/>
        <v>1.2190043276216755E-4</v>
      </c>
      <c r="BV48" s="17">
        <f t="shared" si="52"/>
        <v>4.3740327695829251E-5</v>
      </c>
    </row>
    <row r="49" spans="1:74" x14ac:dyDescent="0.2">
      <c r="A49" s="1" t="s">
        <v>72</v>
      </c>
      <c r="B49">
        <v>25</v>
      </c>
      <c r="S49">
        <v>12</v>
      </c>
      <c r="T49" s="17">
        <f>$S$49-1-D11</f>
        <v>9.85919189453125</v>
      </c>
      <c r="U49" s="17">
        <f t="shared" ref="U49:AD49" si="64">$S$49-1-E11</f>
        <v>9.60870361328125</v>
      </c>
      <c r="V49" s="17">
        <f t="shared" si="64"/>
        <v>9.42767333984375</v>
      </c>
      <c r="W49" s="17">
        <f t="shared" si="64"/>
        <v>9.3682861328125</v>
      </c>
      <c r="X49" s="17">
        <f t="shared" si="64"/>
        <v>9.1861572265625</v>
      </c>
      <c r="Y49" s="17">
        <f t="shared" si="64"/>
        <v>9.04510498046875</v>
      </c>
      <c r="Z49" s="17">
        <f t="shared" si="64"/>
        <v>8.79144287109375</v>
      </c>
      <c r="AA49" s="17">
        <f t="shared" si="64"/>
        <v>8.69189453125</v>
      </c>
      <c r="AB49" s="17">
        <f t="shared" si="64"/>
        <v>8.599365234375</v>
      </c>
      <c r="AC49" s="17">
        <f t="shared" si="64"/>
        <v>8.49761962890625</v>
      </c>
      <c r="AD49" s="17">
        <f t="shared" si="64"/>
        <v>8.2763671875</v>
      </c>
      <c r="AE49" s="17">
        <f>$S$49-1-O11</f>
        <v>8.1268310546875</v>
      </c>
      <c r="AF49" s="17">
        <f>$S$49-1-P11</f>
        <v>8.81524658203125</v>
      </c>
      <c r="AG49">
        <v>12</v>
      </c>
      <c r="AH49" s="17">
        <f>IF(T49&gt;0,1,0)</f>
        <v>1</v>
      </c>
      <c r="AI49" s="17">
        <f t="shared" si="47"/>
        <v>1</v>
      </c>
      <c r="AJ49" s="17">
        <f t="shared" si="47"/>
        <v>1</v>
      </c>
      <c r="AK49" s="17">
        <f t="shared" si="47"/>
        <v>1</v>
      </c>
      <c r="AL49" s="17">
        <f t="shared" si="47"/>
        <v>1</v>
      </c>
      <c r="AM49" s="17">
        <f t="shared" si="47"/>
        <v>1</v>
      </c>
      <c r="AN49" s="17">
        <f t="shared" si="47"/>
        <v>1</v>
      </c>
      <c r="AO49" s="17">
        <f t="shared" si="47"/>
        <v>1</v>
      </c>
      <c r="AP49" s="17">
        <f t="shared" si="47"/>
        <v>1</v>
      </c>
      <c r="AQ49" s="17">
        <f t="shared" si="47"/>
        <v>1</v>
      </c>
      <c r="AR49" s="17">
        <f t="shared" si="47"/>
        <v>1</v>
      </c>
      <c r="AS49" s="17">
        <f>IF(AE49&gt;0,1,0)</f>
        <v>1</v>
      </c>
      <c r="AT49" s="17">
        <f>IF(AF49&gt;0,1,0)</f>
        <v>1</v>
      </c>
      <c r="AU49">
        <v>12</v>
      </c>
      <c r="AV49" s="17">
        <f t="shared" si="51"/>
        <v>1.1216558812221769</v>
      </c>
      <c r="AW49" s="17">
        <f t="shared" si="48"/>
        <v>1.1216561559344027</v>
      </c>
      <c r="AX49" s="17">
        <f t="shared" si="48"/>
        <v>1.1216564289262385</v>
      </c>
      <c r="AY49" s="17">
        <f t="shared" si="48"/>
        <v>1.1216565357443669</v>
      </c>
      <c r="AZ49" s="17">
        <f t="shared" si="48"/>
        <v>1.1216569289323652</v>
      </c>
      <c r="BA49" s="17">
        <f t="shared" si="48"/>
        <v>1.1216573157911072</v>
      </c>
      <c r="BB49" s="17">
        <f t="shared" si="48"/>
        <v>1.1216582529591688</v>
      </c>
      <c r="BC49" s="17">
        <f t="shared" si="48"/>
        <v>1.1216587289589948</v>
      </c>
      <c r="BD49" s="17">
        <f t="shared" si="48"/>
        <v>1.1216592393415252</v>
      </c>
      <c r="BE49" s="17">
        <f t="shared" si="48"/>
        <v>1.1216598879941577</v>
      </c>
      <c r="BF49" s="17">
        <f t="shared" si="48"/>
        <v>1.1216616883361274</v>
      </c>
      <c r="BG49" s="17">
        <f t="shared" si="48"/>
        <v>1.121663287975647</v>
      </c>
      <c r="BH49" s="17">
        <f t="shared" si="48"/>
        <v>1.1216581492150255</v>
      </c>
      <c r="BI49">
        <v>12</v>
      </c>
      <c r="BJ49" s="17">
        <f>AV48-AV49</f>
        <v>2.0858621059272053E-6</v>
      </c>
      <c r="BK49" s="17">
        <f t="shared" si="52"/>
        <v>3.0286496479625669E-6</v>
      </c>
      <c r="BL49" s="17">
        <f t="shared" si="52"/>
        <v>3.9655329671095529E-6</v>
      </c>
      <c r="BM49" s="17">
        <f t="shared" si="52"/>
        <v>4.3321231342208222E-6</v>
      </c>
      <c r="BN49" s="17">
        <f t="shared" si="52"/>
        <v>5.6815088254058566E-6</v>
      </c>
      <c r="BO49" s="17">
        <f t="shared" si="52"/>
        <v>7.009173079941533E-6</v>
      </c>
      <c r="BP49" s="17">
        <f t="shared" si="52"/>
        <v>1.0225449206480164E-5</v>
      </c>
      <c r="BQ49" s="17">
        <f t="shared" si="52"/>
        <v>1.1859037609251999E-5</v>
      </c>
      <c r="BR49" s="17">
        <f t="shared" si="52"/>
        <v>1.361062434823701E-5</v>
      </c>
      <c r="BS49" s="17">
        <f t="shared" si="52"/>
        <v>1.5836741585673053E-5</v>
      </c>
      <c r="BT49" s="17">
        <f t="shared" si="52"/>
        <v>2.2015352588278247E-5</v>
      </c>
      <c r="BU49" s="17">
        <f>BG48-BG49</f>
        <v>2.7505170913544319E-5</v>
      </c>
      <c r="BV49" s="17">
        <f>BH48-BH49</f>
        <v>9.8694086789752333E-6</v>
      </c>
    </row>
    <row r="50" spans="1:74" x14ac:dyDescent="0.2">
      <c r="A50" s="1" t="s">
        <v>73</v>
      </c>
      <c r="B50">
        <v>15</v>
      </c>
    </row>
    <row r="51" spans="1:74" x14ac:dyDescent="0.2">
      <c r="B51" s="3" t="s">
        <v>91</v>
      </c>
    </row>
    <row r="52" spans="1:74" x14ac:dyDescent="0.2">
      <c r="A52" s="1" t="s">
        <v>71</v>
      </c>
      <c r="B52">
        <v>0</v>
      </c>
    </row>
    <row r="53" spans="1:74" x14ac:dyDescent="0.2">
      <c r="A53" s="1" t="s">
        <v>72</v>
      </c>
      <c r="B53">
        <v>0</v>
      </c>
    </row>
    <row r="54" spans="1:74" x14ac:dyDescent="0.2">
      <c r="A54" s="1" t="s">
        <v>73</v>
      </c>
      <c r="B54">
        <v>0</v>
      </c>
    </row>
    <row r="57" spans="1:74" x14ac:dyDescent="0.2">
      <c r="B57" s="3" t="s">
        <v>94</v>
      </c>
    </row>
    <row r="58" spans="1:74" x14ac:dyDescent="0.2">
      <c r="A58" s="1" t="s">
        <v>71</v>
      </c>
      <c r="B58">
        <v>5</v>
      </c>
    </row>
    <row r="59" spans="1:74" x14ac:dyDescent="0.2">
      <c r="A59" s="1" t="s">
        <v>72</v>
      </c>
      <c r="B59">
        <v>5</v>
      </c>
    </row>
    <row r="60" spans="1:74" x14ac:dyDescent="0.2">
      <c r="A60" s="1" t="s">
        <v>73</v>
      </c>
      <c r="B60">
        <v>5</v>
      </c>
    </row>
    <row r="61" spans="1:74" x14ac:dyDescent="0.2">
      <c r="B61" s="3" t="s">
        <v>95</v>
      </c>
    </row>
    <row r="62" spans="1:74" x14ac:dyDescent="0.2">
      <c r="A62" s="1" t="s">
        <v>71</v>
      </c>
      <c r="B62">
        <v>5</v>
      </c>
    </row>
    <row r="63" spans="1:74" x14ac:dyDescent="0.2">
      <c r="A63" s="1" t="s">
        <v>72</v>
      </c>
      <c r="B63">
        <v>5</v>
      </c>
    </row>
    <row r="64" spans="1:74" x14ac:dyDescent="0.2">
      <c r="A64" s="1" t="s">
        <v>73</v>
      </c>
      <c r="B64">
        <v>5</v>
      </c>
    </row>
    <row r="65" spans="1:11" x14ac:dyDescent="0.2">
      <c r="A65" s="1"/>
    </row>
    <row r="67" spans="1:11" x14ac:dyDescent="0.2">
      <c r="A67" s="1" t="s">
        <v>105</v>
      </c>
      <c r="B67">
        <v>0.9</v>
      </c>
    </row>
    <row r="72" spans="1:11" x14ac:dyDescent="0.2">
      <c r="A72" t="s">
        <v>155</v>
      </c>
      <c r="B72" t="s">
        <v>163</v>
      </c>
      <c r="C72" t="s">
        <v>164</v>
      </c>
      <c r="D72" t="s">
        <v>165</v>
      </c>
      <c r="E72" t="s">
        <v>166</v>
      </c>
      <c r="F72" t="s">
        <v>167</v>
      </c>
      <c r="G72" t="s">
        <v>168</v>
      </c>
      <c r="H72" t="s">
        <v>162</v>
      </c>
      <c r="I72">
        <v>1</v>
      </c>
      <c r="J72">
        <v>2</v>
      </c>
      <c r="K72">
        <v>3</v>
      </c>
    </row>
    <row r="73" spans="1:11" x14ac:dyDescent="0.2">
      <c r="A73">
        <v>1</v>
      </c>
      <c r="B73">
        <v>3</v>
      </c>
      <c r="C73">
        <v>3.11</v>
      </c>
      <c r="D73">
        <v>1.4</v>
      </c>
      <c r="E73">
        <v>1.6</v>
      </c>
      <c r="F73">
        <v>2.5</v>
      </c>
      <c r="G73">
        <v>2.65</v>
      </c>
      <c r="H73">
        <v>6.2408447265625E-2</v>
      </c>
      <c r="I73">
        <f>(C73-B73)*H73+B73</f>
        <v>3.0068649291992187</v>
      </c>
      <c r="J73">
        <f>(E73-D73)*H73+D73</f>
        <v>1.4124816894531249</v>
      </c>
      <c r="K73">
        <f>(G73-F73)*H73+F73</f>
        <v>2.5093612670898438</v>
      </c>
    </row>
    <row r="74" spans="1:11" x14ac:dyDescent="0.2">
      <c r="A74">
        <v>2</v>
      </c>
      <c r="B74">
        <v>3</v>
      </c>
      <c r="C74">
        <v>3.11</v>
      </c>
      <c r="D74">
        <v>1.4</v>
      </c>
      <c r="E74">
        <v>1.6</v>
      </c>
      <c r="F74">
        <v>2.5</v>
      </c>
      <c r="G74">
        <v>2.65</v>
      </c>
      <c r="H74">
        <v>6.2713623046875E-2</v>
      </c>
      <c r="I74">
        <f t="shared" ref="I74:I84" si="65">(C74-B74)*H74+B74</f>
        <v>3.0068984985351563</v>
      </c>
      <c r="J74">
        <f t="shared" ref="J74:J84" si="66">(E74-D74)*H74+D74</f>
        <v>1.4125427246093749</v>
      </c>
      <c r="K74">
        <f t="shared" ref="K74:K84" si="67">(G74-F74)*H74+F74</f>
        <v>2.5094070434570312</v>
      </c>
    </row>
    <row r="75" spans="1:11" x14ac:dyDescent="0.2">
      <c r="A75">
        <v>3</v>
      </c>
      <c r="B75">
        <v>3</v>
      </c>
      <c r="C75">
        <v>3.11</v>
      </c>
      <c r="D75">
        <v>1.4</v>
      </c>
      <c r="E75">
        <v>1.6</v>
      </c>
      <c r="F75">
        <v>2.5</v>
      </c>
      <c r="G75">
        <v>2.65</v>
      </c>
      <c r="H75">
        <v>9.38720703125E-2</v>
      </c>
      <c r="I75">
        <f t="shared" si="65"/>
        <v>3.010325927734375</v>
      </c>
      <c r="J75">
        <f t="shared" si="66"/>
        <v>1.4187744140624998</v>
      </c>
      <c r="K75">
        <f t="shared" si="67"/>
        <v>2.5140808105468748</v>
      </c>
    </row>
    <row r="76" spans="1:11" x14ac:dyDescent="0.2">
      <c r="A76">
        <v>4</v>
      </c>
      <c r="B76">
        <v>3</v>
      </c>
      <c r="C76">
        <v>3.11</v>
      </c>
      <c r="D76">
        <v>1.4</v>
      </c>
      <c r="E76">
        <v>1.6</v>
      </c>
      <c r="F76">
        <v>2.5</v>
      </c>
      <c r="G76">
        <v>2.65</v>
      </c>
      <c r="H76">
        <v>0.18597412109375</v>
      </c>
      <c r="I76">
        <f t="shared" si="65"/>
        <v>3.0204571533203124</v>
      </c>
      <c r="J76">
        <f t="shared" si="66"/>
        <v>1.43719482421875</v>
      </c>
      <c r="K76">
        <f t="shared" si="67"/>
        <v>2.5278961181640627</v>
      </c>
    </row>
    <row r="77" spans="1:11" x14ac:dyDescent="0.2">
      <c r="A77">
        <v>5</v>
      </c>
      <c r="B77">
        <v>3</v>
      </c>
      <c r="C77">
        <v>3.11</v>
      </c>
      <c r="D77">
        <v>1.4</v>
      </c>
      <c r="E77">
        <v>1.6</v>
      </c>
      <c r="F77">
        <v>2.5</v>
      </c>
      <c r="G77">
        <v>2.65</v>
      </c>
      <c r="H77">
        <v>0.366302490234375</v>
      </c>
      <c r="I77">
        <f t="shared" si="65"/>
        <v>3.0402932739257813</v>
      </c>
      <c r="J77">
        <f t="shared" si="66"/>
        <v>1.4732604980468751</v>
      </c>
      <c r="K77">
        <f t="shared" si="67"/>
        <v>2.5549453735351562</v>
      </c>
    </row>
    <row r="78" spans="1:11" x14ac:dyDescent="0.2">
      <c r="A78">
        <v>6</v>
      </c>
      <c r="B78">
        <v>3</v>
      </c>
      <c r="C78">
        <v>3.11</v>
      </c>
      <c r="D78">
        <v>1.4</v>
      </c>
      <c r="E78">
        <v>1.6</v>
      </c>
      <c r="F78">
        <v>2.5</v>
      </c>
      <c r="G78">
        <v>2.65</v>
      </c>
      <c r="H78">
        <v>0.402313232421875</v>
      </c>
      <c r="I78">
        <f t="shared" si="65"/>
        <v>3.0442544555664064</v>
      </c>
      <c r="J78">
        <f t="shared" si="66"/>
        <v>1.4804626464843751</v>
      </c>
      <c r="K78">
        <f t="shared" si="67"/>
        <v>2.5603469848632812</v>
      </c>
    </row>
    <row r="79" spans="1:11" x14ac:dyDescent="0.2">
      <c r="A79">
        <v>7</v>
      </c>
      <c r="B79">
        <v>3</v>
      </c>
      <c r="C79">
        <v>3.11</v>
      </c>
      <c r="D79">
        <v>1.4</v>
      </c>
      <c r="E79">
        <v>1.6</v>
      </c>
      <c r="F79">
        <v>2.5</v>
      </c>
      <c r="G79">
        <v>2.65</v>
      </c>
      <c r="H79">
        <v>0.548614501953125</v>
      </c>
      <c r="I79">
        <f t="shared" si="65"/>
        <v>3.0603475952148438</v>
      </c>
      <c r="J79">
        <f t="shared" si="66"/>
        <v>1.509722900390625</v>
      </c>
      <c r="K79">
        <f t="shared" si="67"/>
        <v>2.5822921752929688</v>
      </c>
    </row>
    <row r="80" spans="1:11" x14ac:dyDescent="0.2">
      <c r="A80">
        <v>8</v>
      </c>
      <c r="B80">
        <v>3</v>
      </c>
      <c r="C80">
        <v>3.11</v>
      </c>
      <c r="D80">
        <v>1.4</v>
      </c>
      <c r="E80">
        <v>1.6</v>
      </c>
      <c r="F80">
        <v>2.5</v>
      </c>
      <c r="G80">
        <v>2.65</v>
      </c>
      <c r="H80">
        <v>0.55224609375</v>
      </c>
      <c r="I80">
        <f t="shared" si="65"/>
        <v>3.0607470703124999</v>
      </c>
      <c r="J80">
        <f t="shared" si="66"/>
        <v>1.51044921875</v>
      </c>
      <c r="K80">
        <f t="shared" si="67"/>
        <v>2.5828369140624998</v>
      </c>
    </row>
    <row r="81" spans="1:11" x14ac:dyDescent="0.2">
      <c r="A81">
        <v>9</v>
      </c>
      <c r="B81">
        <v>3</v>
      </c>
      <c r="C81">
        <v>3.11</v>
      </c>
      <c r="D81">
        <v>1.4</v>
      </c>
      <c r="E81">
        <v>1.6</v>
      </c>
      <c r="F81">
        <v>2.5</v>
      </c>
      <c r="G81">
        <v>2.65</v>
      </c>
      <c r="H81">
        <v>0.63482666015625</v>
      </c>
      <c r="I81">
        <f t="shared" si="65"/>
        <v>3.0698309326171875</v>
      </c>
      <c r="J81">
        <f t="shared" si="66"/>
        <v>1.52696533203125</v>
      </c>
      <c r="K81">
        <f t="shared" si="67"/>
        <v>2.5952239990234376</v>
      </c>
    </row>
    <row r="82" spans="1:11" x14ac:dyDescent="0.2">
      <c r="A82">
        <v>10</v>
      </c>
      <c r="B82">
        <v>3</v>
      </c>
      <c r="C82">
        <v>3.11</v>
      </c>
      <c r="D82">
        <v>1.4</v>
      </c>
      <c r="E82">
        <v>1.6</v>
      </c>
      <c r="F82">
        <v>2.5</v>
      </c>
      <c r="G82">
        <v>2.65</v>
      </c>
      <c r="H82">
        <v>0.689117431640625</v>
      </c>
      <c r="I82">
        <f t="shared" si="65"/>
        <v>3.0758029174804689</v>
      </c>
      <c r="J82">
        <f t="shared" si="66"/>
        <v>1.537823486328125</v>
      </c>
      <c r="K82">
        <f t="shared" si="67"/>
        <v>2.6033676147460936</v>
      </c>
    </row>
    <row r="83" spans="1:11" x14ac:dyDescent="0.2">
      <c r="A83">
        <v>11</v>
      </c>
      <c r="B83">
        <v>3</v>
      </c>
      <c r="C83">
        <v>3.11</v>
      </c>
      <c r="D83">
        <v>1.4</v>
      </c>
      <c r="E83">
        <v>1.6</v>
      </c>
      <c r="F83">
        <v>2.5</v>
      </c>
      <c r="G83">
        <v>2.65</v>
      </c>
      <c r="H83">
        <v>0.7196044921875</v>
      </c>
      <c r="I83">
        <f t="shared" si="65"/>
        <v>3.0791564941406251</v>
      </c>
      <c r="J83">
        <f t="shared" si="66"/>
        <v>1.5439208984375001</v>
      </c>
      <c r="K83">
        <f t="shared" si="67"/>
        <v>2.607940673828125</v>
      </c>
    </row>
    <row r="84" spans="1:11" x14ac:dyDescent="0.2">
      <c r="A84">
        <v>12</v>
      </c>
      <c r="B84">
        <v>3</v>
      </c>
      <c r="C84">
        <v>3.11</v>
      </c>
      <c r="D84">
        <v>1.4</v>
      </c>
      <c r="E84">
        <v>1.6</v>
      </c>
      <c r="F84">
        <v>2.5</v>
      </c>
      <c r="G84">
        <v>2.65</v>
      </c>
      <c r="H84">
        <v>0.93048095703125</v>
      </c>
      <c r="I84">
        <f t="shared" si="65"/>
        <v>3.1023529052734373</v>
      </c>
      <c r="J84">
        <f t="shared" si="66"/>
        <v>1.5860961914062501</v>
      </c>
      <c r="K84">
        <f t="shared" si="67"/>
        <v>2.6395721435546875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F706-B4CC-A349-9DE9-9D5C8A54E7BF}">
  <dimension ref="A1:BU87"/>
  <sheetViews>
    <sheetView topLeftCell="BA26" zoomScale="112" zoomScaleNormal="125" workbookViewId="0">
      <selection activeCell="BJ40" sqref="BJ40:BL51"/>
    </sheetView>
  </sheetViews>
  <sheetFormatPr baseColWidth="10" defaultRowHeight="16" x14ac:dyDescent="0.2"/>
  <sheetData>
    <row r="1" spans="1:16" x14ac:dyDescent="0.2">
      <c r="A1" t="s">
        <v>81</v>
      </c>
    </row>
    <row r="2" spans="1:16" x14ac:dyDescent="0.2">
      <c r="A2" s="1" t="s">
        <v>78</v>
      </c>
      <c r="B2" t="s">
        <v>129</v>
      </c>
      <c r="C2" t="s">
        <v>130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</row>
    <row r="3" spans="1:16" x14ac:dyDescent="0.2">
      <c r="A3" s="1" t="s">
        <v>79</v>
      </c>
      <c r="B3">
        <v>285</v>
      </c>
      <c r="C3">
        <v>300</v>
      </c>
      <c r="D3" s="19">
        <f>($C$3-$B$3)*D6+$B$3</f>
        <v>285.99929809570312</v>
      </c>
      <c r="E3" s="19">
        <f t="shared" ref="E3:O3" si="0">($C$3-$B$3)*E6+$B$3</f>
        <v>286.04461669921875</v>
      </c>
      <c r="F3" s="19">
        <f t="shared" si="0"/>
        <v>286.37786865234375</v>
      </c>
      <c r="G3" s="19">
        <f t="shared" si="0"/>
        <v>288.21304321289062</v>
      </c>
      <c r="H3" s="19">
        <f t="shared" si="0"/>
        <v>290.460205078125</v>
      </c>
      <c r="I3" s="19">
        <f t="shared" si="0"/>
        <v>291.49063110351562</v>
      </c>
      <c r="J3" s="19">
        <f t="shared" si="0"/>
        <v>291.94564819335938</v>
      </c>
      <c r="K3" s="19">
        <f t="shared" si="0"/>
        <v>292.1978759765625</v>
      </c>
      <c r="L3" s="19">
        <f t="shared" si="0"/>
        <v>294.14108276367188</v>
      </c>
      <c r="M3" s="19">
        <f t="shared" si="0"/>
        <v>296.5447998046875</v>
      </c>
      <c r="N3" s="19">
        <f t="shared" si="0"/>
        <v>297.41729736328125</v>
      </c>
      <c r="O3" s="19">
        <f t="shared" si="0"/>
        <v>299.58847045898438</v>
      </c>
      <c r="P3">
        <v>632</v>
      </c>
    </row>
    <row r="4" spans="1:16" x14ac:dyDescent="0.2">
      <c r="A4" s="1" t="s">
        <v>75</v>
      </c>
      <c r="B4">
        <v>190</v>
      </c>
      <c r="C4">
        <v>200</v>
      </c>
      <c r="D4" s="19">
        <f>($C$4-$B$4)*D7+$B$4</f>
        <v>190.17333984375</v>
      </c>
      <c r="E4" s="19">
        <f t="shared" ref="E4:O4" si="1">($C$4-$B$4)*E7+$B$4</f>
        <v>190.4095458984375</v>
      </c>
      <c r="F4" s="19">
        <f t="shared" si="1"/>
        <v>190.5145263671875</v>
      </c>
      <c r="G4" s="19">
        <f t="shared" si="1"/>
        <v>190.57891845703125</v>
      </c>
      <c r="H4" s="19">
        <f t="shared" si="1"/>
        <v>190.63934326171875</v>
      </c>
      <c r="I4" s="19">
        <f t="shared" si="1"/>
        <v>191.33819580078125</v>
      </c>
      <c r="J4" s="19">
        <f t="shared" si="1"/>
        <v>192.55096435546875</v>
      </c>
      <c r="K4" s="19">
        <f t="shared" si="1"/>
        <v>196.37054443359375</v>
      </c>
      <c r="L4" s="19">
        <f t="shared" si="1"/>
        <v>197.705078125</v>
      </c>
      <c r="M4" s="19">
        <f t="shared" si="1"/>
        <v>198.46832275390625</v>
      </c>
      <c r="N4" s="19">
        <f t="shared" si="1"/>
        <v>199.300537109375</v>
      </c>
      <c r="O4" s="19">
        <f t="shared" si="1"/>
        <v>199.6514892578125</v>
      </c>
      <c r="P4">
        <v>633</v>
      </c>
    </row>
    <row r="5" spans="1:16" x14ac:dyDescent="0.2">
      <c r="A5" s="1" t="s">
        <v>76</v>
      </c>
      <c r="B5">
        <v>125</v>
      </c>
      <c r="C5">
        <v>140</v>
      </c>
      <c r="D5" s="19">
        <f>($C$5-$B$5)*D8+$B$5</f>
        <v>125.01419067382812</v>
      </c>
      <c r="E5" s="19">
        <f t="shared" ref="E5:N5" si="2">($C$5-$B$5)*E8+$B$5</f>
        <v>125.99380493164062</v>
      </c>
      <c r="F5" s="19">
        <f t="shared" si="2"/>
        <v>127.55844116210938</v>
      </c>
      <c r="G5" s="19">
        <f t="shared" si="2"/>
        <v>133.65402221679688</v>
      </c>
      <c r="H5" s="19">
        <f t="shared" si="2"/>
        <v>133.78082275390625</v>
      </c>
      <c r="I5" s="19">
        <f t="shared" si="2"/>
        <v>134.55215454101562</v>
      </c>
      <c r="J5" s="19">
        <f t="shared" si="2"/>
        <v>135.80780029296875</v>
      </c>
      <c r="K5" s="19">
        <f t="shared" si="2"/>
        <v>136.7462158203125</v>
      </c>
      <c r="L5" s="19">
        <f t="shared" si="2"/>
        <v>137.75146484375</v>
      </c>
      <c r="M5" s="19">
        <f t="shared" si="2"/>
        <v>138.1414794921875</v>
      </c>
      <c r="N5" s="19">
        <f t="shared" si="2"/>
        <v>138.31405639648438</v>
      </c>
      <c r="O5" s="19">
        <f>($C$5-$B$5)*O8+$B$5</f>
        <v>138.40423583984375</v>
      </c>
      <c r="P5">
        <v>652</v>
      </c>
    </row>
    <row r="6" spans="1:16" x14ac:dyDescent="0.2">
      <c r="A6" s="1" t="s">
        <v>139</v>
      </c>
      <c r="D6" s="10">
        <v>6.6619873046875E-2</v>
      </c>
      <c r="E6" s="10">
        <v>6.964111328125E-2</v>
      </c>
      <c r="F6" s="10">
        <v>9.185791015625E-2</v>
      </c>
      <c r="G6" s="10">
        <v>0.214202880859375</v>
      </c>
      <c r="H6" s="10">
        <v>0.364013671875</v>
      </c>
      <c r="I6" s="10">
        <v>0.432708740234375</v>
      </c>
      <c r="J6" s="10">
        <v>0.463043212890625</v>
      </c>
      <c r="K6" s="10">
        <v>0.4798583984375</v>
      </c>
      <c r="L6" s="10">
        <v>0.609405517578125</v>
      </c>
      <c r="M6" s="10">
        <v>0.7696533203125</v>
      </c>
      <c r="N6" s="10">
        <v>0.82781982421875</v>
      </c>
      <c r="O6" s="10">
        <v>0.972564697265625</v>
      </c>
    </row>
    <row r="7" spans="1:16" x14ac:dyDescent="0.2">
      <c r="A7" s="1" t="s">
        <v>140</v>
      </c>
      <c r="D7" s="10">
        <v>1.7333984375E-2</v>
      </c>
      <c r="E7" s="10">
        <v>4.095458984375E-2</v>
      </c>
      <c r="F7" s="10">
        <v>5.145263671875E-2</v>
      </c>
      <c r="G7" s="10">
        <v>5.7891845703125E-2</v>
      </c>
      <c r="H7" s="10">
        <v>6.3934326171875E-2</v>
      </c>
      <c r="I7" s="10">
        <v>0.133819580078125</v>
      </c>
      <c r="J7" s="10">
        <v>0.255096435546875</v>
      </c>
      <c r="K7" s="10">
        <v>0.637054443359375</v>
      </c>
      <c r="L7" s="10">
        <v>0.7705078125</v>
      </c>
      <c r="M7" s="10">
        <v>0.846832275390625</v>
      </c>
      <c r="N7" s="10">
        <v>0.9300537109375</v>
      </c>
      <c r="O7" s="10">
        <v>0.96514892578125</v>
      </c>
    </row>
    <row r="8" spans="1:16" x14ac:dyDescent="0.2">
      <c r="A8" s="1" t="s">
        <v>141</v>
      </c>
      <c r="D8" s="10">
        <v>9.46044921875E-4</v>
      </c>
      <c r="E8" s="10">
        <v>6.6253662109375E-2</v>
      </c>
      <c r="F8" s="10">
        <v>0.170562744140625</v>
      </c>
      <c r="G8" s="10">
        <v>0.576934814453125</v>
      </c>
      <c r="H8" s="10">
        <v>0.58538818359375</v>
      </c>
      <c r="I8" s="10">
        <v>0.636810302734375</v>
      </c>
      <c r="J8" s="10">
        <v>0.72052001953125</v>
      </c>
      <c r="K8" s="10">
        <v>0.7830810546875</v>
      </c>
      <c r="L8" s="10">
        <v>0.85009765625</v>
      </c>
      <c r="M8" s="10">
        <v>0.8760986328125</v>
      </c>
      <c r="N8" s="10">
        <v>0.887603759765625</v>
      </c>
      <c r="O8" s="10">
        <v>0.89361572265625</v>
      </c>
    </row>
    <row r="10" spans="1:16" x14ac:dyDescent="0.2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6"/>
    </row>
    <row r="11" spans="1:16" x14ac:dyDescent="0.2">
      <c r="A11" s="1" t="s">
        <v>78</v>
      </c>
      <c r="B11" t="s">
        <v>129</v>
      </c>
      <c r="C11" t="s">
        <v>130</v>
      </c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">
        <v>6</v>
      </c>
      <c r="J11" s="5">
        <v>7</v>
      </c>
      <c r="K11" s="5">
        <v>8</v>
      </c>
      <c r="L11" s="5">
        <v>9</v>
      </c>
      <c r="M11" s="5">
        <v>10</v>
      </c>
      <c r="N11" s="5">
        <v>11</v>
      </c>
      <c r="O11" s="5">
        <v>12</v>
      </c>
      <c r="P11" s="16"/>
    </row>
    <row r="12" spans="1:16" x14ac:dyDescent="0.2">
      <c r="A12" s="1" t="s">
        <v>144</v>
      </c>
      <c r="B12">
        <v>1</v>
      </c>
      <c r="C12">
        <v>3</v>
      </c>
      <c r="D12" s="17">
        <f t="shared" ref="D12:O12" si="3">($C$12-$B$12)*D15+$B$12</f>
        <v>1.13323974609375</v>
      </c>
      <c r="E12" s="17">
        <f t="shared" si="3"/>
        <v>1.1392822265625</v>
      </c>
      <c r="F12" s="17">
        <f t="shared" si="3"/>
        <v>1.1837158203125</v>
      </c>
      <c r="G12" s="17">
        <f t="shared" si="3"/>
        <v>1.42840576171875</v>
      </c>
      <c r="H12" s="17">
        <f t="shared" si="3"/>
        <v>1.72802734375</v>
      </c>
      <c r="I12" s="17">
        <f t="shared" si="3"/>
        <v>1.86541748046875</v>
      </c>
      <c r="J12" s="17">
        <f t="shared" si="3"/>
        <v>1.92608642578125</v>
      </c>
      <c r="K12" s="17">
        <f t="shared" si="3"/>
        <v>1.959716796875</v>
      </c>
      <c r="L12" s="17">
        <f t="shared" si="3"/>
        <v>2.21881103515625</v>
      </c>
      <c r="M12" s="17">
        <f t="shared" si="3"/>
        <v>2.539306640625</v>
      </c>
      <c r="N12" s="17">
        <f t="shared" si="3"/>
        <v>2.6556396484375</v>
      </c>
      <c r="O12" s="17">
        <f t="shared" si="3"/>
        <v>2.94512939453125</v>
      </c>
      <c r="P12" s="17">
        <f t="shared" ref="P12" si="4">($C$12-$B$12)*P15+$B$12</f>
        <v>1.826171875</v>
      </c>
    </row>
    <row r="13" spans="1:16" x14ac:dyDescent="0.2">
      <c r="A13" s="1" t="s">
        <v>142</v>
      </c>
      <c r="B13">
        <v>1</v>
      </c>
      <c r="C13">
        <v>3</v>
      </c>
      <c r="D13" s="17">
        <f>($C$13-$B$13)*D16+$B$13</f>
        <v>1.0250244140625</v>
      </c>
      <c r="E13" s="17">
        <f t="shared" ref="E13:O13" si="5">($C$13-$B$13)*E16+$B$13</f>
        <v>1.040771484375</v>
      </c>
      <c r="F13" s="17">
        <f t="shared" si="5"/>
        <v>1.04254150390625</v>
      </c>
      <c r="G13" s="17">
        <f t="shared" si="5"/>
        <v>1.0810546875</v>
      </c>
      <c r="H13" s="17">
        <f t="shared" si="5"/>
        <v>1.10595703125</v>
      </c>
      <c r="I13" s="17">
        <f t="shared" si="5"/>
        <v>1.16180419921875</v>
      </c>
      <c r="J13" s="17">
        <f t="shared" si="5"/>
        <v>1.60101318359375</v>
      </c>
      <c r="K13" s="17">
        <f t="shared" si="5"/>
        <v>1.7132568359375</v>
      </c>
      <c r="L13" s="17">
        <f t="shared" si="5"/>
        <v>2.06243896484375</v>
      </c>
      <c r="M13" s="17">
        <f t="shared" si="5"/>
        <v>2.10064697265625</v>
      </c>
      <c r="N13" s="17">
        <f t="shared" si="5"/>
        <v>2.44854736328125</v>
      </c>
      <c r="O13" s="17">
        <f t="shared" si="5"/>
        <v>2.9110107421875</v>
      </c>
      <c r="P13" s="17">
        <f t="shared" ref="P13" si="6">($C$13-$B$13)*P16+$B$13</f>
        <v>1.44781494140625</v>
      </c>
    </row>
    <row r="14" spans="1:16" x14ac:dyDescent="0.2">
      <c r="A14" s="1" t="s">
        <v>143</v>
      </c>
      <c r="B14">
        <v>1</v>
      </c>
      <c r="C14">
        <v>3</v>
      </c>
      <c r="D14" s="17">
        <f>($C$14-$B$14)*D17+$B$14</f>
        <v>1.24896240234375</v>
      </c>
      <c r="E14" s="17">
        <f t="shared" ref="E14:O14" si="7">($C$14-$B$14)*E17+$B$14</f>
        <v>1.302734375</v>
      </c>
      <c r="F14" s="17">
        <f t="shared" si="7"/>
        <v>1.809326171875</v>
      </c>
      <c r="G14" s="17">
        <f t="shared" si="7"/>
        <v>1.93634033203125</v>
      </c>
      <c r="H14" s="17">
        <f t="shared" si="7"/>
        <v>2.0982666015625</v>
      </c>
      <c r="I14" s="17">
        <f t="shared" si="7"/>
        <v>2.1632080078125</v>
      </c>
      <c r="J14" s="17">
        <f t="shared" si="7"/>
        <v>2.33270263671875</v>
      </c>
      <c r="K14" s="17">
        <f t="shared" si="7"/>
        <v>2.5623779296875</v>
      </c>
      <c r="L14" s="17">
        <f t="shared" si="7"/>
        <v>2.81756591796875</v>
      </c>
      <c r="M14" s="17">
        <f t="shared" si="7"/>
        <v>2.89312744140625</v>
      </c>
      <c r="N14" s="17">
        <f t="shared" si="7"/>
        <v>2.90850830078125</v>
      </c>
      <c r="O14" s="17">
        <f t="shared" si="7"/>
        <v>2.964111328125</v>
      </c>
      <c r="P14" s="17">
        <f t="shared" ref="P14" si="8">($C$14-$B$14)*P17+$B$14</f>
        <v>2.5233154296875</v>
      </c>
    </row>
    <row r="15" spans="1:16" x14ac:dyDescent="0.2">
      <c r="A15" s="1" t="s">
        <v>138</v>
      </c>
      <c r="D15" s="30">
        <v>6.6619873046875E-2</v>
      </c>
      <c r="E15" s="30">
        <v>6.964111328125E-2</v>
      </c>
      <c r="F15" s="30">
        <v>9.185791015625E-2</v>
      </c>
      <c r="G15" s="30">
        <v>0.214202880859375</v>
      </c>
      <c r="H15" s="30">
        <v>0.364013671875</v>
      </c>
      <c r="I15" s="30">
        <v>0.432708740234375</v>
      </c>
      <c r="J15" s="30">
        <v>0.463043212890625</v>
      </c>
      <c r="K15" s="30">
        <v>0.4798583984375</v>
      </c>
      <c r="L15" s="30">
        <v>0.609405517578125</v>
      </c>
      <c r="M15" s="30">
        <v>0.7696533203125</v>
      </c>
      <c r="N15" s="30">
        <v>0.82781982421875</v>
      </c>
      <c r="O15" s="30">
        <v>0.972564697265625</v>
      </c>
      <c r="P15">
        <v>0.4130859375</v>
      </c>
    </row>
    <row r="16" spans="1:16" x14ac:dyDescent="0.2">
      <c r="D16" s="30">
        <v>1.251220703125E-2</v>
      </c>
      <c r="E16" s="30">
        <v>2.03857421875E-2</v>
      </c>
      <c r="F16" s="30">
        <v>2.1270751953125E-2</v>
      </c>
      <c r="G16" s="30">
        <v>4.052734375E-2</v>
      </c>
      <c r="H16" s="30">
        <v>5.2978515625E-2</v>
      </c>
      <c r="I16" s="30">
        <v>8.0902099609375E-2</v>
      </c>
      <c r="J16" s="30">
        <v>0.300506591796875</v>
      </c>
      <c r="K16" s="30">
        <v>0.35662841796875</v>
      </c>
      <c r="L16" s="30">
        <v>0.531219482421875</v>
      </c>
      <c r="M16" s="30">
        <v>0.550323486328125</v>
      </c>
      <c r="N16" s="30">
        <v>0.724273681640625</v>
      </c>
      <c r="O16" s="30">
        <v>0.95550537109375</v>
      </c>
      <c r="P16">
        <v>0.223907470703125</v>
      </c>
    </row>
    <row r="17" spans="1:73" x14ac:dyDescent="0.2">
      <c r="D17" s="30">
        <v>0.124481201171875</v>
      </c>
      <c r="E17" s="30">
        <v>0.1513671875</v>
      </c>
      <c r="F17" s="30">
        <v>0.4046630859375</v>
      </c>
      <c r="G17" s="30">
        <v>0.468170166015625</v>
      </c>
      <c r="H17" s="30">
        <v>0.54913330078125</v>
      </c>
      <c r="I17" s="30">
        <v>0.58160400390625</v>
      </c>
      <c r="J17" s="30">
        <v>0.666351318359375</v>
      </c>
      <c r="K17" s="30">
        <v>0.78118896484375</v>
      </c>
      <c r="L17" s="30">
        <v>0.908782958984375</v>
      </c>
      <c r="M17" s="30">
        <v>0.946563720703125</v>
      </c>
      <c r="N17" s="30">
        <v>0.954254150390625</v>
      </c>
      <c r="O17" s="30">
        <v>0.9820556640625</v>
      </c>
      <c r="P17">
        <v>0.76165771484375</v>
      </c>
    </row>
    <row r="20" spans="1:73" x14ac:dyDescent="0.2">
      <c r="D20" s="1" t="s">
        <v>74</v>
      </c>
      <c r="E20" s="1" t="s">
        <v>75</v>
      </c>
      <c r="F20" s="1" t="s">
        <v>76</v>
      </c>
    </row>
    <row r="21" spans="1:73" x14ac:dyDescent="0.2">
      <c r="A21" s="1" t="s">
        <v>82</v>
      </c>
      <c r="B21">
        <v>1.8</v>
      </c>
      <c r="C21">
        <v>3</v>
      </c>
      <c r="D21" s="17">
        <f>($C$21-$B$21)*D24+$B$21</f>
        <v>1.90283203125</v>
      </c>
      <c r="E21" s="17">
        <f t="shared" ref="E21:F21" si="9">($C$21-$B$21)*E24+$B$21</f>
        <v>2.9519897460937501</v>
      </c>
      <c r="F21" s="17">
        <f t="shared" si="9"/>
        <v>2.9750244140625002</v>
      </c>
    </row>
    <row r="22" spans="1:73" x14ac:dyDescent="0.2">
      <c r="A22" s="1" t="s">
        <v>134</v>
      </c>
      <c r="B22">
        <v>1</v>
      </c>
      <c r="C22">
        <v>1.3</v>
      </c>
      <c r="D22" s="17">
        <f>($C$22-$B$22)*D25+$B$22</f>
        <v>1.2259429931640624</v>
      </c>
      <c r="E22" s="17">
        <f t="shared" ref="E22:F22" si="10">($C$22-$B$22)*E25+$B$22</f>
        <v>1.01146240234375</v>
      </c>
      <c r="F22" s="17">
        <f t="shared" si="10"/>
        <v>1.2797576904296877</v>
      </c>
    </row>
    <row r="23" spans="1:73" x14ac:dyDescent="0.2">
      <c r="A23" s="1" t="s">
        <v>135</v>
      </c>
      <c r="B23">
        <v>0.5</v>
      </c>
      <c r="C23">
        <v>1.5</v>
      </c>
      <c r="D23" s="17">
        <f>($C$23-$B$23)*D26+$B$23</f>
        <v>1.16510009765625</v>
      </c>
      <c r="E23" s="17">
        <f t="shared" ref="E23:F23" si="11">($C$23-$B$23)*E26+$B$23</f>
        <v>0.603607177734375</v>
      </c>
      <c r="F23" s="17">
        <f t="shared" si="11"/>
        <v>1.10595703125</v>
      </c>
    </row>
    <row r="24" spans="1:73" x14ac:dyDescent="0.2">
      <c r="D24" s="10">
        <v>8.5693359375E-2</v>
      </c>
      <c r="E24" s="10">
        <v>0.959991455078125</v>
      </c>
      <c r="F24" s="10">
        <v>0.97918701171875</v>
      </c>
    </row>
    <row r="25" spans="1:73" x14ac:dyDescent="0.2">
      <c r="D25" s="10">
        <v>0.753143310546875</v>
      </c>
      <c r="E25" s="10">
        <v>3.82080078125E-2</v>
      </c>
      <c r="F25" s="10">
        <v>0.932525634765625</v>
      </c>
    </row>
    <row r="26" spans="1:73" x14ac:dyDescent="0.2">
      <c r="D26" s="10">
        <v>0.66510009765625</v>
      </c>
      <c r="E26" s="10">
        <v>0.103607177734375</v>
      </c>
      <c r="F26" s="10">
        <v>0.60595703125</v>
      </c>
      <c r="G26" s="17"/>
      <c r="H26" s="17"/>
      <c r="I26" s="17"/>
      <c r="J26" s="17"/>
      <c r="K26" s="17"/>
      <c r="L26" s="17"/>
      <c r="M26" s="17"/>
      <c r="N26" s="17"/>
      <c r="O26" s="17"/>
    </row>
    <row r="27" spans="1:73" x14ac:dyDescent="0.2">
      <c r="B27" s="1" t="s">
        <v>74</v>
      </c>
      <c r="D27" s="17" t="s">
        <v>145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S27" t="s">
        <v>147</v>
      </c>
      <c r="AF27" t="s">
        <v>153</v>
      </c>
    </row>
    <row r="28" spans="1:73" x14ac:dyDescent="0.2">
      <c r="C28" s="1" t="s">
        <v>136</v>
      </c>
      <c r="D28" s="33">
        <v>1</v>
      </c>
      <c r="E28" s="33">
        <v>2</v>
      </c>
      <c r="F28" s="33">
        <v>3</v>
      </c>
      <c r="G28" s="33">
        <v>4</v>
      </c>
      <c r="H28" s="33">
        <v>5</v>
      </c>
      <c r="I28" s="33">
        <v>6</v>
      </c>
      <c r="J28" s="33">
        <v>7</v>
      </c>
      <c r="K28" s="33">
        <v>8</v>
      </c>
      <c r="L28" s="33">
        <v>9</v>
      </c>
      <c r="M28" s="33">
        <v>10</v>
      </c>
      <c r="N28" s="33">
        <v>11</v>
      </c>
      <c r="O28" s="33">
        <v>12</v>
      </c>
      <c r="R28" t="s">
        <v>136</v>
      </c>
      <c r="S28" s="33">
        <v>1</v>
      </c>
      <c r="T28" s="33">
        <v>2</v>
      </c>
      <c r="U28" s="33">
        <v>3</v>
      </c>
      <c r="V28" s="33">
        <v>4</v>
      </c>
      <c r="W28" s="33">
        <v>5</v>
      </c>
      <c r="X28" s="33">
        <v>6</v>
      </c>
      <c r="Y28" s="33">
        <v>7</v>
      </c>
      <c r="Z28" s="33">
        <v>8</v>
      </c>
      <c r="AA28" s="33">
        <v>9</v>
      </c>
      <c r="AB28" s="33">
        <v>10</v>
      </c>
      <c r="AC28" s="33">
        <v>11</v>
      </c>
      <c r="AD28" s="33">
        <v>12</v>
      </c>
      <c r="AF28" t="s">
        <v>136</v>
      </c>
      <c r="AG28" s="33">
        <v>1</v>
      </c>
      <c r="AH28" s="33">
        <v>2</v>
      </c>
      <c r="AI28" s="33">
        <v>3</v>
      </c>
      <c r="AJ28" s="33">
        <v>4</v>
      </c>
      <c r="AK28" s="33">
        <v>5</v>
      </c>
      <c r="AL28" s="33">
        <v>6</v>
      </c>
      <c r="AM28" s="33">
        <v>7</v>
      </c>
      <c r="AN28" s="33">
        <v>8</v>
      </c>
      <c r="AO28" s="33">
        <v>9</v>
      </c>
      <c r="AP28" s="33">
        <v>10</v>
      </c>
      <c r="AQ28" s="33">
        <v>11</v>
      </c>
      <c r="AR28" s="33">
        <v>12</v>
      </c>
      <c r="AT28" t="s">
        <v>74</v>
      </c>
      <c r="AU28" s="33">
        <v>1</v>
      </c>
      <c r="AV28" s="33">
        <v>2</v>
      </c>
      <c r="AW28" s="33">
        <v>3</v>
      </c>
      <c r="AX28" s="33">
        <v>4</v>
      </c>
      <c r="AY28" s="33">
        <v>5</v>
      </c>
      <c r="AZ28" s="33">
        <v>6</v>
      </c>
      <c r="BA28" s="33">
        <v>7</v>
      </c>
      <c r="BB28" s="33">
        <v>8</v>
      </c>
      <c r="BC28" s="33">
        <v>9</v>
      </c>
      <c r="BD28" s="33">
        <v>10</v>
      </c>
      <c r="BE28" s="33">
        <v>11</v>
      </c>
      <c r="BF28" s="33">
        <v>12</v>
      </c>
      <c r="BI28" t="s">
        <v>66</v>
      </c>
      <c r="BJ28" s="33">
        <v>1</v>
      </c>
      <c r="BK28" s="33">
        <v>2</v>
      </c>
      <c r="BL28" s="33">
        <v>3</v>
      </c>
      <c r="BM28" s="33">
        <v>4</v>
      </c>
      <c r="BN28" s="33">
        <v>5</v>
      </c>
      <c r="BO28" s="33">
        <v>6</v>
      </c>
      <c r="BP28" s="33">
        <v>7</v>
      </c>
      <c r="BQ28" s="33">
        <v>8</v>
      </c>
      <c r="BR28" s="33">
        <v>9</v>
      </c>
      <c r="BS28" s="33">
        <v>10</v>
      </c>
      <c r="BT28" s="33">
        <v>11</v>
      </c>
      <c r="BU28" s="33">
        <v>12</v>
      </c>
    </row>
    <row r="29" spans="1:73" x14ac:dyDescent="0.2">
      <c r="C29">
        <v>1</v>
      </c>
      <c r="D29" s="17">
        <f>$C$29-1-D12</f>
        <v>-1.13323974609375</v>
      </c>
      <c r="E29" s="17">
        <f t="shared" ref="E29:O29" si="12">$C$29-1-E12</f>
        <v>-1.1392822265625</v>
      </c>
      <c r="F29" s="17">
        <f t="shared" si="12"/>
        <v>-1.1837158203125</v>
      </c>
      <c r="G29" s="17">
        <f t="shared" si="12"/>
        <v>-1.42840576171875</v>
      </c>
      <c r="H29" s="17">
        <f t="shared" si="12"/>
        <v>-1.72802734375</v>
      </c>
      <c r="I29" s="17">
        <f t="shared" si="12"/>
        <v>-1.86541748046875</v>
      </c>
      <c r="J29" s="17">
        <f t="shared" si="12"/>
        <v>-1.92608642578125</v>
      </c>
      <c r="K29" s="17">
        <f t="shared" si="12"/>
        <v>-1.959716796875</v>
      </c>
      <c r="L29" s="17">
        <f t="shared" si="12"/>
        <v>-2.21881103515625</v>
      </c>
      <c r="M29" s="17">
        <f t="shared" si="12"/>
        <v>-2.539306640625</v>
      </c>
      <c r="N29" s="17">
        <f t="shared" si="12"/>
        <v>-2.6556396484375</v>
      </c>
      <c r="O29" s="17">
        <f t="shared" si="12"/>
        <v>-2.94512939453125</v>
      </c>
      <c r="P29" s="17">
        <f>$C$29-1-P12</f>
        <v>-1.826171875</v>
      </c>
      <c r="R29">
        <v>1</v>
      </c>
      <c r="S29">
        <f>IF(D29&gt;0,1,0)</f>
        <v>0</v>
      </c>
      <c r="T29">
        <f t="shared" ref="T29:AE40" si="13">IF(E29&gt;0,1,0)</f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13"/>
        <v>0</v>
      </c>
      <c r="AD29">
        <f t="shared" si="13"/>
        <v>0</v>
      </c>
      <c r="AE29">
        <f t="shared" si="13"/>
        <v>0</v>
      </c>
      <c r="AF29">
        <v>1</v>
      </c>
      <c r="AG29" s="17">
        <f>($D$22+($D$21-$D$22)*EXP(-$D$23*D29))*S29+$D$21*(1-S29)</f>
        <v>1.90283203125</v>
      </c>
      <c r="AH29" s="17">
        <f t="shared" ref="AH29:AS40" si="14">($D$22+($D$21-$D$22)*EXP(-$D$23*E29))*T29+$D$21*(1-T29)</f>
        <v>1.90283203125</v>
      </c>
      <c r="AI29" s="17">
        <f t="shared" si="14"/>
        <v>1.90283203125</v>
      </c>
      <c r="AJ29" s="17">
        <f t="shared" si="14"/>
        <v>1.90283203125</v>
      </c>
      <c r="AK29" s="17">
        <f t="shared" si="14"/>
        <v>1.90283203125</v>
      </c>
      <c r="AL29" s="17">
        <f t="shared" si="14"/>
        <v>1.90283203125</v>
      </c>
      <c r="AM29" s="17">
        <f t="shared" si="14"/>
        <v>1.90283203125</v>
      </c>
      <c r="AN29" s="17">
        <f t="shared" si="14"/>
        <v>1.90283203125</v>
      </c>
      <c r="AO29" s="17">
        <f t="shared" si="14"/>
        <v>1.90283203125</v>
      </c>
      <c r="AP29" s="17">
        <f t="shared" si="14"/>
        <v>1.90283203125</v>
      </c>
      <c r="AQ29" s="17">
        <f t="shared" si="14"/>
        <v>1.90283203125</v>
      </c>
      <c r="AR29" s="17">
        <f t="shared" si="14"/>
        <v>1.90283203125</v>
      </c>
      <c r="AS29" s="17">
        <f t="shared" si="14"/>
        <v>1.90283203125</v>
      </c>
      <c r="AT29">
        <v>1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I29" s="38">
        <v>1</v>
      </c>
      <c r="BJ29">
        <v>0</v>
      </c>
      <c r="BK29">
        <v>0</v>
      </c>
      <c r="BL29">
        <v>0</v>
      </c>
      <c r="BM29">
        <v>0.44187523340746448</v>
      </c>
      <c r="BN29">
        <v>0.16171501051346748</v>
      </c>
      <c r="BO29">
        <v>5.0437527639005664E-2</v>
      </c>
      <c r="BP29">
        <v>1.5731033169141817E-2</v>
      </c>
      <c r="BQ29">
        <v>4.9063746014637033E-3</v>
      </c>
      <c r="BR29">
        <v>1.5302562438879175E-3</v>
      </c>
      <c r="BS29">
        <v>4.7727382480311498E-4</v>
      </c>
      <c r="BT29">
        <v>1.4885762090655064E-4</v>
      </c>
      <c r="BU29">
        <v>4.6427417868644127E-5</v>
      </c>
    </row>
    <row r="30" spans="1:73" x14ac:dyDescent="0.2">
      <c r="C30">
        <v>2</v>
      </c>
      <c r="D30" s="17">
        <f>$C$30-1-D12</f>
        <v>-0.13323974609375</v>
      </c>
      <c r="E30" s="17">
        <f t="shared" ref="E30:O30" si="15">$C$30-1-E12</f>
        <v>-0.1392822265625</v>
      </c>
      <c r="F30" s="17">
        <f t="shared" si="15"/>
        <v>-0.1837158203125</v>
      </c>
      <c r="G30" s="17">
        <f t="shared" si="15"/>
        <v>-0.42840576171875</v>
      </c>
      <c r="H30" s="17">
        <f t="shared" si="15"/>
        <v>-0.72802734375</v>
      </c>
      <c r="I30" s="17">
        <f t="shared" si="15"/>
        <v>-0.86541748046875</v>
      </c>
      <c r="J30" s="17">
        <f t="shared" si="15"/>
        <v>-0.92608642578125</v>
      </c>
      <c r="K30" s="17">
        <f t="shared" si="15"/>
        <v>-0.959716796875</v>
      </c>
      <c r="L30" s="17">
        <f t="shared" si="15"/>
        <v>-1.21881103515625</v>
      </c>
      <c r="M30" s="17">
        <f t="shared" si="15"/>
        <v>-1.539306640625</v>
      </c>
      <c r="N30" s="17">
        <f t="shared" si="15"/>
        <v>-1.6556396484375</v>
      </c>
      <c r="O30" s="17">
        <f t="shared" si="15"/>
        <v>-1.94512939453125</v>
      </c>
      <c r="P30" s="17">
        <f t="shared" ref="P30" si="16">$C$30-1-P12</f>
        <v>-0.826171875</v>
      </c>
      <c r="R30">
        <v>2</v>
      </c>
      <c r="S30">
        <f t="shared" ref="S30:S40" si="17">IF(D30&gt;0,1,0)</f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v>2</v>
      </c>
      <c r="AG30" s="17">
        <f>($D$22+($D$21-$D$22)*EXP(-$D$23*D30))*S30+$D$21*(1-S30)</f>
        <v>1.90283203125</v>
      </c>
      <c r="AH30" s="17">
        <f t="shared" si="14"/>
        <v>1.90283203125</v>
      </c>
      <c r="AI30" s="17">
        <f t="shared" si="14"/>
        <v>1.90283203125</v>
      </c>
      <c r="AJ30" s="17">
        <f t="shared" si="14"/>
        <v>1.90283203125</v>
      </c>
      <c r="AK30" s="17">
        <f t="shared" si="14"/>
        <v>1.90283203125</v>
      </c>
      <c r="AL30" s="17">
        <f t="shared" si="14"/>
        <v>1.90283203125</v>
      </c>
      <c r="AM30" s="17">
        <f t="shared" si="14"/>
        <v>1.90283203125</v>
      </c>
      <c r="AN30" s="17">
        <f t="shared" si="14"/>
        <v>1.90283203125</v>
      </c>
      <c r="AO30" s="17">
        <f t="shared" si="14"/>
        <v>1.90283203125</v>
      </c>
      <c r="AP30" s="17">
        <f t="shared" si="14"/>
        <v>1.90283203125</v>
      </c>
      <c r="AQ30" s="17">
        <f t="shared" si="14"/>
        <v>1.90283203125</v>
      </c>
      <c r="AR30" s="17">
        <f t="shared" si="14"/>
        <v>1.90283203125</v>
      </c>
      <c r="AS30" s="17">
        <f t="shared" si="14"/>
        <v>1.90283203125</v>
      </c>
      <c r="AT30">
        <v>2</v>
      </c>
      <c r="AU30" s="17">
        <f>AG29-AG30</f>
        <v>0</v>
      </c>
      <c r="AV30" s="17">
        <f t="shared" ref="AV30:BG40" si="18">AH29-AH30</f>
        <v>0</v>
      </c>
      <c r="AW30" s="17">
        <f t="shared" si="18"/>
        <v>0</v>
      </c>
      <c r="AX30" s="17">
        <f t="shared" si="18"/>
        <v>0</v>
      </c>
      <c r="AY30" s="17">
        <f t="shared" si="18"/>
        <v>0</v>
      </c>
      <c r="AZ30" s="17">
        <f t="shared" si="18"/>
        <v>0</v>
      </c>
      <c r="BA30" s="17">
        <f t="shared" si="18"/>
        <v>0</v>
      </c>
      <c r="BB30" s="17">
        <f t="shared" si="18"/>
        <v>0</v>
      </c>
      <c r="BC30" s="17">
        <f t="shared" si="18"/>
        <v>0</v>
      </c>
      <c r="BD30" s="17">
        <f t="shared" si="18"/>
        <v>0</v>
      </c>
      <c r="BE30" s="17">
        <f t="shared" si="18"/>
        <v>0</v>
      </c>
      <c r="BF30" s="17">
        <f t="shared" si="18"/>
        <v>0</v>
      </c>
      <c r="BG30" s="17">
        <f t="shared" si="18"/>
        <v>0</v>
      </c>
      <c r="BI30" s="38">
        <v>2</v>
      </c>
      <c r="BJ30">
        <v>0</v>
      </c>
      <c r="BK30">
        <v>0</v>
      </c>
      <c r="BL30">
        <v>0.77253395745793041</v>
      </c>
      <c r="BM30">
        <v>0.52929309079805353</v>
      </c>
      <c r="BN30">
        <v>0.28943627375225778</v>
      </c>
      <c r="BO30">
        <v>0.15827404139600731</v>
      </c>
      <c r="BP30">
        <v>8.654987108238954E-2</v>
      </c>
      <c r="BQ30">
        <v>4.73285455928667E-2</v>
      </c>
      <c r="BR30">
        <v>2.5880930842794303E-2</v>
      </c>
      <c r="BS30">
        <v>1.4152612823801647E-2</v>
      </c>
      <c r="BT30">
        <v>7.7391516926914594E-3</v>
      </c>
      <c r="BU30">
        <v>4.2320432041889067E-3</v>
      </c>
    </row>
    <row r="31" spans="1:73" x14ac:dyDescent="0.2">
      <c r="C31">
        <v>3</v>
      </c>
      <c r="D31" s="17">
        <f>$C$31-1-D12</f>
        <v>0.86676025390625</v>
      </c>
      <c r="E31" s="17">
        <f t="shared" ref="E31:O31" si="19">$C$31-1-E12</f>
        <v>0.8607177734375</v>
      </c>
      <c r="F31" s="17">
        <f t="shared" si="19"/>
        <v>0.8162841796875</v>
      </c>
      <c r="G31" s="17">
        <f t="shared" si="19"/>
        <v>0.57159423828125</v>
      </c>
      <c r="H31" s="17">
        <f t="shared" si="19"/>
        <v>0.27197265625</v>
      </c>
      <c r="I31" s="17">
        <f t="shared" si="19"/>
        <v>0.13458251953125</v>
      </c>
      <c r="J31" s="17">
        <f t="shared" si="19"/>
        <v>7.391357421875E-2</v>
      </c>
      <c r="K31" s="17">
        <f t="shared" si="19"/>
        <v>4.0283203125E-2</v>
      </c>
      <c r="L31" s="17">
        <f t="shared" si="19"/>
        <v>-0.21881103515625</v>
      </c>
      <c r="M31" s="17">
        <f t="shared" si="19"/>
        <v>-0.539306640625</v>
      </c>
      <c r="N31" s="17">
        <f t="shared" si="19"/>
        <v>-0.6556396484375</v>
      </c>
      <c r="O31" s="17">
        <f t="shared" si="19"/>
        <v>-0.94512939453125</v>
      </c>
      <c r="P31" s="17">
        <f t="shared" ref="P31" si="20">$C$31-1-P12</f>
        <v>0.173828125</v>
      </c>
      <c r="R31">
        <v>3</v>
      </c>
      <c r="S31">
        <f t="shared" si="17"/>
        <v>1</v>
      </c>
      <c r="T31">
        <f t="shared" si="13"/>
        <v>1</v>
      </c>
      <c r="U31">
        <f t="shared" si="13"/>
        <v>1</v>
      </c>
      <c r="V31">
        <f t="shared" si="13"/>
        <v>1</v>
      </c>
      <c r="W31">
        <f t="shared" si="13"/>
        <v>1</v>
      </c>
      <c r="X31">
        <f t="shared" si="13"/>
        <v>1</v>
      </c>
      <c r="Y31">
        <f t="shared" si="13"/>
        <v>1</v>
      </c>
      <c r="Z31">
        <f t="shared" si="13"/>
        <v>1</v>
      </c>
      <c r="AA31">
        <f t="shared" si="13"/>
        <v>0</v>
      </c>
      <c r="AB31">
        <f t="shared" si="13"/>
        <v>0</v>
      </c>
      <c r="AC31">
        <f t="shared" si="13"/>
        <v>0</v>
      </c>
      <c r="AD31">
        <f t="shared" si="13"/>
        <v>0</v>
      </c>
      <c r="AE31">
        <f t="shared" si="13"/>
        <v>1</v>
      </c>
      <c r="AF31">
        <v>3</v>
      </c>
      <c r="AG31" s="17">
        <f t="shared" ref="AG31:AG39" si="21">($D$22+($D$21-$D$22)*EXP(-$D$23*D31))*S31+$D$21*(1-S31)</f>
        <v>1.4725127396397908</v>
      </c>
      <c r="AH31" s="17">
        <f t="shared" si="14"/>
        <v>1.4742547387007905</v>
      </c>
      <c r="AI31" s="17">
        <f t="shared" si="14"/>
        <v>1.4874483006534431</v>
      </c>
      <c r="AJ31" s="17">
        <f t="shared" si="14"/>
        <v>1.573713519174512</v>
      </c>
      <c r="AK31" s="17">
        <f t="shared" si="14"/>
        <v>1.7190035445270566</v>
      </c>
      <c r="AL31" s="17">
        <f t="shared" si="14"/>
        <v>1.8045973018959018</v>
      </c>
      <c r="AM31" s="17">
        <f t="shared" si="14"/>
        <v>1.846979982653167</v>
      </c>
      <c r="AN31" s="17">
        <f t="shared" si="14"/>
        <v>1.8717969422400424</v>
      </c>
      <c r="AO31" s="17">
        <f t="shared" si="14"/>
        <v>1.90283203125</v>
      </c>
      <c r="AP31" s="17">
        <f t="shared" si="14"/>
        <v>1.90283203125</v>
      </c>
      <c r="AQ31" s="17">
        <f t="shared" si="14"/>
        <v>1.90283203125</v>
      </c>
      <c r="AR31" s="17">
        <f t="shared" si="14"/>
        <v>1.90283203125</v>
      </c>
      <c r="AS31" s="17">
        <f t="shared" si="14"/>
        <v>1.7787341037849458</v>
      </c>
      <c r="AT31">
        <v>3</v>
      </c>
      <c r="AU31" s="17">
        <f t="shared" ref="AU31:AU35" si="22">AG30-AG31</f>
        <v>0.43031929161020921</v>
      </c>
      <c r="AV31" s="17">
        <f t="shared" si="18"/>
        <v>0.42857729254920951</v>
      </c>
      <c r="AW31" s="17">
        <f t="shared" si="18"/>
        <v>0.41538373059655687</v>
      </c>
      <c r="AX31" s="17">
        <f t="shared" si="18"/>
        <v>0.32911851207548803</v>
      </c>
      <c r="AY31" s="17">
        <f t="shared" si="18"/>
        <v>0.18382848672294338</v>
      </c>
      <c r="AZ31" s="17">
        <f t="shared" si="18"/>
        <v>9.823472935409816E-2</v>
      </c>
      <c r="BA31" s="17">
        <f t="shared" si="18"/>
        <v>5.5852048596833015E-2</v>
      </c>
      <c r="BB31" s="17">
        <f t="shared" si="18"/>
        <v>3.103508900995755E-2</v>
      </c>
      <c r="BC31" s="17">
        <f t="shared" si="18"/>
        <v>0</v>
      </c>
      <c r="BD31" s="17">
        <f t="shared" si="18"/>
        <v>0</v>
      </c>
      <c r="BE31" s="17">
        <f t="shared" si="18"/>
        <v>0</v>
      </c>
      <c r="BF31" s="17">
        <f t="shared" si="18"/>
        <v>0</v>
      </c>
      <c r="BG31" s="17">
        <f t="shared" si="18"/>
        <v>0.12409792746505421</v>
      </c>
      <c r="BI31" s="38">
        <v>3</v>
      </c>
      <c r="BJ31">
        <v>0</v>
      </c>
      <c r="BK31">
        <v>0</v>
      </c>
      <c r="BL31">
        <v>0</v>
      </c>
      <c r="BM31">
        <v>0.54742946129219039</v>
      </c>
      <c r="BN31">
        <v>0.76802473645929537</v>
      </c>
      <c r="BO31">
        <v>0.25413481916339919</v>
      </c>
      <c r="BP31">
        <v>8.4091700755573928E-2</v>
      </c>
      <c r="BQ31">
        <v>2.7825443830340912E-2</v>
      </c>
      <c r="BR31">
        <v>9.2072739330835152E-3</v>
      </c>
      <c r="BS31">
        <v>3.046632204529498E-3</v>
      </c>
      <c r="BT31">
        <v>1.008112483362078E-3</v>
      </c>
      <c r="BU31">
        <v>3.3357842722181452E-4</v>
      </c>
    </row>
    <row r="32" spans="1:73" x14ac:dyDescent="0.2">
      <c r="C32">
        <v>4</v>
      </c>
      <c r="D32" s="17">
        <f>$C$32-1-D12</f>
        <v>1.86676025390625</v>
      </c>
      <c r="E32" s="17">
        <f t="shared" ref="E32:O32" si="23">$C$32-1-E12</f>
        <v>1.8607177734375</v>
      </c>
      <c r="F32" s="17">
        <f t="shared" si="23"/>
        <v>1.8162841796875</v>
      </c>
      <c r="G32" s="17">
        <f t="shared" si="23"/>
        <v>1.57159423828125</v>
      </c>
      <c r="H32" s="17">
        <f t="shared" si="23"/>
        <v>1.27197265625</v>
      </c>
      <c r="I32" s="17">
        <f t="shared" si="23"/>
        <v>1.13458251953125</v>
      </c>
      <c r="J32" s="17">
        <f t="shared" si="23"/>
        <v>1.07391357421875</v>
      </c>
      <c r="K32" s="17">
        <f t="shared" si="23"/>
        <v>1.040283203125</v>
      </c>
      <c r="L32" s="17">
        <f t="shared" si="23"/>
        <v>0.78118896484375</v>
      </c>
      <c r="M32" s="17">
        <f t="shared" si="23"/>
        <v>0.460693359375</v>
      </c>
      <c r="N32" s="17">
        <f t="shared" si="23"/>
        <v>0.3443603515625</v>
      </c>
      <c r="O32" s="17">
        <f t="shared" si="23"/>
        <v>5.487060546875E-2</v>
      </c>
      <c r="P32" s="17">
        <f t="shared" ref="P32" si="24">$C$32-1-P12</f>
        <v>1.173828125</v>
      </c>
      <c r="R32">
        <v>4</v>
      </c>
      <c r="S32">
        <f t="shared" si="17"/>
        <v>1</v>
      </c>
      <c r="T32">
        <f>IF(E32&gt;0,1,0)</f>
        <v>1</v>
      </c>
      <c r="U32">
        <f t="shared" si="13"/>
        <v>1</v>
      </c>
      <c r="V32">
        <f t="shared" si="13"/>
        <v>1</v>
      </c>
      <c r="W32">
        <f t="shared" si="13"/>
        <v>1</v>
      </c>
      <c r="X32">
        <f t="shared" si="13"/>
        <v>1</v>
      </c>
      <c r="Y32">
        <f t="shared" si="13"/>
        <v>1</v>
      </c>
      <c r="Z32">
        <f t="shared" si="13"/>
        <v>1</v>
      </c>
      <c r="AA32">
        <f t="shared" si="13"/>
        <v>1</v>
      </c>
      <c r="AB32">
        <f t="shared" si="13"/>
        <v>1</v>
      </c>
      <c r="AC32">
        <f t="shared" si="13"/>
        <v>1</v>
      </c>
      <c r="AD32">
        <f t="shared" si="13"/>
        <v>1</v>
      </c>
      <c r="AE32">
        <f t="shared" si="13"/>
        <v>1</v>
      </c>
      <c r="AF32">
        <v>4</v>
      </c>
      <c r="AG32" s="17">
        <f t="shared" si="21"/>
        <v>1.302845986666799</v>
      </c>
      <c r="AH32" s="17">
        <f t="shared" si="14"/>
        <v>1.3033893012639246</v>
      </c>
      <c r="AI32" s="17">
        <f t="shared" si="14"/>
        <v>1.3075042603115168</v>
      </c>
      <c r="AJ32" s="17">
        <f t="shared" si="14"/>
        <v>1.3344096436128334</v>
      </c>
      <c r="AK32" s="17">
        <f t="shared" si="14"/>
        <v>1.3797243589637656</v>
      </c>
      <c r="AL32" s="17">
        <f t="shared" si="14"/>
        <v>1.4064203192788283</v>
      </c>
      <c r="AM32" s="17">
        <f t="shared" si="14"/>
        <v>1.419639114648054</v>
      </c>
      <c r="AN32" s="17">
        <f t="shared" si="14"/>
        <v>1.4273793119315639</v>
      </c>
      <c r="AO32" s="17">
        <f t="shared" si="14"/>
        <v>1.4983627275132945</v>
      </c>
      <c r="AP32" s="17">
        <f t="shared" si="14"/>
        <v>1.6216814296510362</v>
      </c>
      <c r="AQ32" s="17">
        <f t="shared" si="14"/>
        <v>1.6791246610085904</v>
      </c>
      <c r="AR32" s="17">
        <f t="shared" si="14"/>
        <v>1.8609129014886292</v>
      </c>
      <c r="AS32" s="17">
        <f t="shared" si="14"/>
        <v>1.3983538091545515</v>
      </c>
      <c r="AT32">
        <v>4</v>
      </c>
      <c r="AU32" s="17">
        <f t="shared" si="22"/>
        <v>0.16966675297299183</v>
      </c>
      <c r="AV32" s="17">
        <f t="shared" si="18"/>
        <v>0.17086543743686589</v>
      </c>
      <c r="AW32" s="17">
        <f t="shared" si="18"/>
        <v>0.17994404034192635</v>
      </c>
      <c r="AX32" s="17">
        <f t="shared" si="18"/>
        <v>0.23930387556167854</v>
      </c>
      <c r="AY32" s="17">
        <f t="shared" si="18"/>
        <v>0.33927918556329106</v>
      </c>
      <c r="AZ32" s="17">
        <f t="shared" si="18"/>
        <v>0.39817698261707357</v>
      </c>
      <c r="BA32" s="17">
        <f t="shared" si="18"/>
        <v>0.42734086800511295</v>
      </c>
      <c r="BB32" s="17">
        <f t="shared" si="18"/>
        <v>0.44441763030847858</v>
      </c>
      <c r="BC32" s="17">
        <f t="shared" si="18"/>
        <v>0.40446930373670553</v>
      </c>
      <c r="BD32" s="17">
        <f t="shared" si="18"/>
        <v>0.28115060159896377</v>
      </c>
      <c r="BE32" s="17">
        <f t="shared" si="18"/>
        <v>0.22370737024140963</v>
      </c>
      <c r="BF32" s="17">
        <f t="shared" si="18"/>
        <v>4.1919129761370799E-2</v>
      </c>
      <c r="BG32" s="17">
        <f t="shared" si="18"/>
        <v>0.38038029463039424</v>
      </c>
    </row>
    <row r="33" spans="2:64" x14ac:dyDescent="0.2">
      <c r="C33">
        <v>5</v>
      </c>
      <c r="D33" s="17">
        <f>$C$33-1-D12</f>
        <v>2.86676025390625</v>
      </c>
      <c r="E33" s="17">
        <f t="shared" ref="E33:O33" si="25">$C$33-1-E12</f>
        <v>2.8607177734375</v>
      </c>
      <c r="F33" s="17">
        <f t="shared" si="25"/>
        <v>2.8162841796875</v>
      </c>
      <c r="G33" s="17">
        <f t="shared" si="25"/>
        <v>2.57159423828125</v>
      </c>
      <c r="H33" s="17">
        <f t="shared" si="25"/>
        <v>2.27197265625</v>
      </c>
      <c r="I33" s="17">
        <f t="shared" si="25"/>
        <v>2.13458251953125</v>
      </c>
      <c r="J33" s="17">
        <f t="shared" si="25"/>
        <v>2.07391357421875</v>
      </c>
      <c r="K33" s="17">
        <f t="shared" si="25"/>
        <v>2.040283203125</v>
      </c>
      <c r="L33" s="17">
        <f t="shared" si="25"/>
        <v>1.78118896484375</v>
      </c>
      <c r="M33" s="17">
        <f t="shared" si="25"/>
        <v>1.460693359375</v>
      </c>
      <c r="N33" s="17">
        <f t="shared" si="25"/>
        <v>1.3443603515625</v>
      </c>
      <c r="O33" s="17">
        <f t="shared" si="25"/>
        <v>1.05487060546875</v>
      </c>
      <c r="P33" s="17">
        <f t="shared" ref="P33" si="26">$C$33-1-P12</f>
        <v>2.173828125</v>
      </c>
      <c r="R33">
        <v>5</v>
      </c>
      <c r="S33">
        <f t="shared" si="17"/>
        <v>1</v>
      </c>
      <c r="T33">
        <f t="shared" si="13"/>
        <v>1</v>
      </c>
      <c r="U33">
        <f t="shared" si="13"/>
        <v>1</v>
      </c>
      <c r="V33">
        <f t="shared" si="13"/>
        <v>1</v>
      </c>
      <c r="W33">
        <f t="shared" si="13"/>
        <v>1</v>
      </c>
      <c r="X33">
        <f t="shared" si="13"/>
        <v>1</v>
      </c>
      <c r="Y33">
        <f t="shared" si="13"/>
        <v>1</v>
      </c>
      <c r="Z33">
        <f t="shared" si="13"/>
        <v>1</v>
      </c>
      <c r="AA33">
        <f t="shared" si="13"/>
        <v>1</v>
      </c>
      <c r="AB33">
        <f t="shared" si="13"/>
        <v>1</v>
      </c>
      <c r="AC33">
        <f t="shared" si="13"/>
        <v>1</v>
      </c>
      <c r="AD33">
        <f t="shared" si="13"/>
        <v>1</v>
      </c>
      <c r="AE33">
        <f t="shared" si="13"/>
        <v>1</v>
      </c>
      <c r="AF33">
        <v>5</v>
      </c>
      <c r="AG33" s="17">
        <f t="shared" si="21"/>
        <v>1.2499283786146822</v>
      </c>
      <c r="AH33" s="17">
        <f t="shared" si="14"/>
        <v>1.2500978337872242</v>
      </c>
      <c r="AI33" s="17">
        <f t="shared" si="14"/>
        <v>1.25138125429369</v>
      </c>
      <c r="AJ33" s="17">
        <f t="shared" si="14"/>
        <v>1.2597728130586394</v>
      </c>
      <c r="AK33" s="17">
        <f t="shared" si="14"/>
        <v>1.2739060849219586</v>
      </c>
      <c r="AL33" s="17">
        <f t="shared" si="14"/>
        <v>1.2822323264499744</v>
      </c>
      <c r="AM33" s="17">
        <f t="shared" si="14"/>
        <v>1.2863551555842196</v>
      </c>
      <c r="AN33" s="17">
        <f t="shared" si="14"/>
        <v>1.288769256867575</v>
      </c>
      <c r="AO33" s="17">
        <f t="shared" si="14"/>
        <v>1.3109083766310827</v>
      </c>
      <c r="AP33" s="17">
        <f t="shared" si="14"/>
        <v>1.3493704243267768</v>
      </c>
      <c r="AQ33" s="17">
        <f t="shared" si="14"/>
        <v>1.3672864765229897</v>
      </c>
      <c r="AR33" s="17">
        <f t="shared" si="14"/>
        <v>1.4239846727791412</v>
      </c>
      <c r="AS33" s="17">
        <f t="shared" si="14"/>
        <v>1.2797164509845387</v>
      </c>
      <c r="AT33">
        <v>5</v>
      </c>
      <c r="AU33" s="17">
        <f t="shared" si="22"/>
        <v>5.291760805211676E-2</v>
      </c>
      <c r="AV33" s="17">
        <f t="shared" si="18"/>
        <v>5.3291467476700438E-2</v>
      </c>
      <c r="AW33" s="17">
        <f t="shared" si="18"/>
        <v>5.6123006017826826E-2</v>
      </c>
      <c r="AX33" s="17">
        <f t="shared" si="18"/>
        <v>7.4636830554194011E-2</v>
      </c>
      <c r="AY33" s="17">
        <f t="shared" si="18"/>
        <v>0.10581827404180699</v>
      </c>
      <c r="AZ33" s="17">
        <f t="shared" si="18"/>
        <v>0.12418799282885384</v>
      </c>
      <c r="BA33" s="17">
        <f t="shared" si="18"/>
        <v>0.13328395906383439</v>
      </c>
      <c r="BB33" s="17">
        <f t="shared" si="18"/>
        <v>0.13861005506398882</v>
      </c>
      <c r="BC33" s="17">
        <f t="shared" si="18"/>
        <v>0.18745435088221174</v>
      </c>
      <c r="BD33" s="17">
        <f t="shared" si="18"/>
        <v>0.27231100532425945</v>
      </c>
      <c r="BE33" s="17">
        <f t="shared" si="18"/>
        <v>0.31183818448560063</v>
      </c>
      <c r="BF33" s="17">
        <f t="shared" si="18"/>
        <v>0.436928228709488</v>
      </c>
      <c r="BG33" s="17">
        <f t="shared" si="18"/>
        <v>0.11863735817001286</v>
      </c>
    </row>
    <row r="34" spans="2:64" x14ac:dyDescent="0.2">
      <c r="C34">
        <v>6</v>
      </c>
      <c r="D34" s="17">
        <f>$C$34-1-D12</f>
        <v>3.86676025390625</v>
      </c>
      <c r="E34" s="17">
        <f t="shared" ref="E34:O34" si="27">$C$34-1-E12</f>
        <v>3.8607177734375</v>
      </c>
      <c r="F34" s="17">
        <f t="shared" si="27"/>
        <v>3.8162841796875</v>
      </c>
      <c r="G34" s="17">
        <f t="shared" si="27"/>
        <v>3.57159423828125</v>
      </c>
      <c r="H34" s="17">
        <f t="shared" si="27"/>
        <v>3.27197265625</v>
      </c>
      <c r="I34" s="17">
        <f t="shared" si="27"/>
        <v>3.13458251953125</v>
      </c>
      <c r="J34" s="17">
        <f t="shared" si="27"/>
        <v>3.07391357421875</v>
      </c>
      <c r="K34" s="17">
        <f t="shared" si="27"/>
        <v>3.040283203125</v>
      </c>
      <c r="L34" s="17">
        <f t="shared" si="27"/>
        <v>2.78118896484375</v>
      </c>
      <c r="M34" s="17">
        <f t="shared" si="27"/>
        <v>2.460693359375</v>
      </c>
      <c r="N34" s="17">
        <f t="shared" si="27"/>
        <v>2.3443603515625</v>
      </c>
      <c r="O34" s="17">
        <f t="shared" si="27"/>
        <v>2.05487060546875</v>
      </c>
      <c r="P34" s="17">
        <f t="shared" ref="P34" si="28">$C$34-1-P12</f>
        <v>3.173828125</v>
      </c>
      <c r="R34">
        <v>6</v>
      </c>
      <c r="S34">
        <f t="shared" si="17"/>
        <v>1</v>
      </c>
      <c r="T34">
        <f t="shared" si="13"/>
        <v>1</v>
      </c>
      <c r="U34">
        <f t="shared" si="13"/>
        <v>1</v>
      </c>
      <c r="V34">
        <f t="shared" si="13"/>
        <v>1</v>
      </c>
      <c r="W34">
        <f t="shared" si="13"/>
        <v>1</v>
      </c>
      <c r="X34">
        <f t="shared" si="13"/>
        <v>1</v>
      </c>
      <c r="Y34">
        <f t="shared" si="13"/>
        <v>1</v>
      </c>
      <c r="Z34">
        <f t="shared" si="13"/>
        <v>1</v>
      </c>
      <c r="AA34">
        <f t="shared" si="13"/>
        <v>1</v>
      </c>
      <c r="AB34">
        <f t="shared" si="13"/>
        <v>1</v>
      </c>
      <c r="AC34">
        <f t="shared" si="13"/>
        <v>1</v>
      </c>
      <c r="AD34">
        <f t="shared" si="13"/>
        <v>1</v>
      </c>
      <c r="AE34">
        <f t="shared" si="13"/>
        <v>1</v>
      </c>
      <c r="AF34">
        <v>6</v>
      </c>
      <c r="AG34" s="17">
        <f t="shared" si="21"/>
        <v>1.233423829592027</v>
      </c>
      <c r="AH34" s="17">
        <f t="shared" si="14"/>
        <v>1.2334766812099538</v>
      </c>
      <c r="AI34" s="17">
        <f t="shared" si="14"/>
        <v>1.2338769690809548</v>
      </c>
      <c r="AJ34" s="17">
        <f t="shared" si="14"/>
        <v>1.2364942244352821</v>
      </c>
      <c r="AK34" s="17">
        <f t="shared" si="14"/>
        <v>1.2409022709609097</v>
      </c>
      <c r="AL34" s="17">
        <f t="shared" si="14"/>
        <v>1.2434991544280964</v>
      </c>
      <c r="AM34" s="17">
        <f t="shared" si="14"/>
        <v>1.244785029547228</v>
      </c>
      <c r="AN34" s="17">
        <f t="shared" si="14"/>
        <v>1.2455379670748947</v>
      </c>
      <c r="AO34" s="17">
        <f t="shared" si="14"/>
        <v>1.2524429690374812</v>
      </c>
      <c r="AP34" s="17">
        <f t="shared" si="14"/>
        <v>1.2644389525120194</v>
      </c>
      <c r="AQ34" s="17">
        <f t="shared" si="14"/>
        <v>1.2700268158461598</v>
      </c>
      <c r="AR34" s="17">
        <f t="shared" si="14"/>
        <v>1.2877104979710994</v>
      </c>
      <c r="AS34" s="17">
        <f t="shared" si="14"/>
        <v>1.2427144744041376</v>
      </c>
      <c r="AT34">
        <v>6</v>
      </c>
      <c r="AU34" s="17">
        <f t="shared" si="22"/>
        <v>1.6504549022655191E-2</v>
      </c>
      <c r="AV34" s="17">
        <f t="shared" si="18"/>
        <v>1.6621152577270371E-2</v>
      </c>
      <c r="AW34" s="17">
        <f t="shared" si="18"/>
        <v>1.7504285212735171E-2</v>
      </c>
      <c r="AX34" s="17">
        <f t="shared" si="18"/>
        <v>2.3278588623357299E-2</v>
      </c>
      <c r="AY34" s="17">
        <f t="shared" si="18"/>
        <v>3.30038139610489E-2</v>
      </c>
      <c r="AZ34" s="17">
        <f t="shared" si="18"/>
        <v>3.8733172021877982E-2</v>
      </c>
      <c r="BA34" s="17">
        <f t="shared" si="18"/>
        <v>4.1570126036991617E-2</v>
      </c>
      <c r="BB34" s="17">
        <f t="shared" si="18"/>
        <v>4.3231289792680316E-2</v>
      </c>
      <c r="BC34" s="17">
        <f t="shared" si="18"/>
        <v>5.8465407593601526E-2</v>
      </c>
      <c r="BD34" s="17">
        <f t="shared" si="18"/>
        <v>8.4931471814757353E-2</v>
      </c>
      <c r="BE34" s="17">
        <f t="shared" si="18"/>
        <v>9.7259660676829895E-2</v>
      </c>
      <c r="BF34" s="17">
        <f t="shared" si="18"/>
        <v>0.13627417480804183</v>
      </c>
      <c r="BG34" s="17">
        <f t="shared" si="18"/>
        <v>3.7001976580401053E-2</v>
      </c>
    </row>
    <row r="35" spans="2:64" x14ac:dyDescent="0.2">
      <c r="C35">
        <v>7</v>
      </c>
      <c r="D35" s="17">
        <f>$C$35-1-D12</f>
        <v>4.86676025390625</v>
      </c>
      <c r="E35" s="17">
        <f t="shared" ref="E35:O35" si="29">$C$35-1-E12</f>
        <v>4.8607177734375</v>
      </c>
      <c r="F35" s="17">
        <f t="shared" si="29"/>
        <v>4.8162841796875</v>
      </c>
      <c r="G35" s="17">
        <f t="shared" si="29"/>
        <v>4.57159423828125</v>
      </c>
      <c r="H35" s="17">
        <f t="shared" si="29"/>
        <v>4.27197265625</v>
      </c>
      <c r="I35" s="17">
        <f t="shared" si="29"/>
        <v>4.13458251953125</v>
      </c>
      <c r="J35" s="17">
        <f t="shared" si="29"/>
        <v>4.07391357421875</v>
      </c>
      <c r="K35" s="17">
        <f t="shared" si="29"/>
        <v>4.040283203125</v>
      </c>
      <c r="L35" s="17">
        <f t="shared" si="29"/>
        <v>3.78118896484375</v>
      </c>
      <c r="M35" s="17">
        <f t="shared" si="29"/>
        <v>3.460693359375</v>
      </c>
      <c r="N35" s="17">
        <f t="shared" si="29"/>
        <v>3.3443603515625</v>
      </c>
      <c r="O35" s="17">
        <f t="shared" si="29"/>
        <v>3.05487060546875</v>
      </c>
      <c r="P35" s="17">
        <f t="shared" ref="P35" si="30">$C$35-1-P12</f>
        <v>4.173828125</v>
      </c>
      <c r="R35">
        <v>7</v>
      </c>
      <c r="S35">
        <f t="shared" si="17"/>
        <v>1</v>
      </c>
      <c r="T35">
        <f t="shared" si="13"/>
        <v>1</v>
      </c>
      <c r="U35">
        <f t="shared" si="13"/>
        <v>1</v>
      </c>
      <c r="V35">
        <f t="shared" si="13"/>
        <v>1</v>
      </c>
      <c r="W35">
        <f t="shared" si="13"/>
        <v>1</v>
      </c>
      <c r="X35">
        <f t="shared" si="13"/>
        <v>1</v>
      </c>
      <c r="Y35">
        <f t="shared" si="13"/>
        <v>1</v>
      </c>
      <c r="Z35">
        <f t="shared" si="13"/>
        <v>1</v>
      </c>
      <c r="AA35">
        <f t="shared" si="13"/>
        <v>1</v>
      </c>
      <c r="AB35">
        <f t="shared" si="13"/>
        <v>1</v>
      </c>
      <c r="AC35">
        <f t="shared" si="13"/>
        <v>1</v>
      </c>
      <c r="AD35">
        <f t="shared" si="13"/>
        <v>1</v>
      </c>
      <c r="AE35">
        <f t="shared" si="13"/>
        <v>1</v>
      </c>
      <c r="AF35">
        <v>7</v>
      </c>
      <c r="AG35" s="17">
        <f t="shared" si="21"/>
        <v>1.228276202016477</v>
      </c>
      <c r="AH35" s="17">
        <f t="shared" si="14"/>
        <v>1.2282926859837444</v>
      </c>
      <c r="AI35" s="17">
        <f t="shared" si="14"/>
        <v>1.2284175323445927</v>
      </c>
      <c r="AJ35" s="17">
        <f t="shared" si="14"/>
        <v>1.229233831888173</v>
      </c>
      <c r="AK35" s="17">
        <f t="shared" si="14"/>
        <v>1.2306086638704636</v>
      </c>
      <c r="AL35" s="17">
        <f t="shared" si="14"/>
        <v>1.2314186095968105</v>
      </c>
      <c r="AM35" s="17">
        <f t="shared" si="14"/>
        <v>1.2318196630404925</v>
      </c>
      <c r="AN35" s="17">
        <f t="shared" si="14"/>
        <v>1.2320544978108798</v>
      </c>
      <c r="AO35" s="17">
        <f t="shared" si="14"/>
        <v>1.2342081088221863</v>
      </c>
      <c r="AP35" s="17">
        <f t="shared" si="14"/>
        <v>1.237949553392687</v>
      </c>
      <c r="AQ35" s="17">
        <f t="shared" si="14"/>
        <v>1.2396923601393448</v>
      </c>
      <c r="AR35" s="17">
        <f t="shared" si="14"/>
        <v>1.2452077492371414</v>
      </c>
      <c r="AS35" s="17">
        <f t="shared" si="14"/>
        <v>1.2311738746135177</v>
      </c>
      <c r="AT35">
        <v>7</v>
      </c>
      <c r="AU35" s="17">
        <f t="shared" si="22"/>
        <v>5.1476275755499845E-3</v>
      </c>
      <c r="AV35" s="17">
        <f t="shared" si="18"/>
        <v>5.1839952262093814E-3</v>
      </c>
      <c r="AW35" s="17">
        <f t="shared" si="18"/>
        <v>5.4594367363620666E-3</v>
      </c>
      <c r="AX35" s="17">
        <f t="shared" si="18"/>
        <v>7.2603925471090847E-3</v>
      </c>
      <c r="AY35" s="17">
        <f t="shared" si="18"/>
        <v>1.0293607090446022E-2</v>
      </c>
      <c r="AZ35" s="17">
        <f t="shared" si="18"/>
        <v>1.2080544831285955E-2</v>
      </c>
      <c r="BA35" s="17">
        <f t="shared" si="18"/>
        <v>1.2965366506735521E-2</v>
      </c>
      <c r="BB35" s="17">
        <f t="shared" si="18"/>
        <v>1.3483469264014891E-2</v>
      </c>
      <c r="BC35" s="17">
        <f t="shared" si="18"/>
        <v>1.8234860215294857E-2</v>
      </c>
      <c r="BD35" s="17">
        <f t="shared" si="18"/>
        <v>2.6489399119332457E-2</v>
      </c>
      <c r="BE35" s="17">
        <f t="shared" si="18"/>
        <v>3.0334455706815033E-2</v>
      </c>
      <c r="BF35" s="17">
        <f t="shared" si="18"/>
        <v>4.2502748733957985E-2</v>
      </c>
      <c r="BG35" s="17">
        <f t="shared" si="18"/>
        <v>1.1540599790619943E-2</v>
      </c>
    </row>
    <row r="36" spans="2:64" x14ac:dyDescent="0.2">
      <c r="C36">
        <v>8</v>
      </c>
      <c r="D36" s="17">
        <f>$C$36-1-D12</f>
        <v>5.86676025390625</v>
      </c>
      <c r="E36" s="17">
        <f t="shared" ref="E36:O36" si="31">$C$36-1-E12</f>
        <v>5.8607177734375</v>
      </c>
      <c r="F36" s="17">
        <f t="shared" si="31"/>
        <v>5.8162841796875</v>
      </c>
      <c r="G36" s="17">
        <f t="shared" si="31"/>
        <v>5.57159423828125</v>
      </c>
      <c r="H36" s="17">
        <f t="shared" si="31"/>
        <v>5.27197265625</v>
      </c>
      <c r="I36" s="17">
        <f t="shared" si="31"/>
        <v>5.13458251953125</v>
      </c>
      <c r="J36" s="17">
        <f t="shared" si="31"/>
        <v>5.07391357421875</v>
      </c>
      <c r="K36" s="17">
        <f t="shared" si="31"/>
        <v>5.040283203125</v>
      </c>
      <c r="L36" s="17">
        <f t="shared" si="31"/>
        <v>4.78118896484375</v>
      </c>
      <c r="M36" s="17">
        <f t="shared" si="31"/>
        <v>4.460693359375</v>
      </c>
      <c r="N36" s="17">
        <f t="shared" si="31"/>
        <v>4.3443603515625</v>
      </c>
      <c r="O36" s="17">
        <f t="shared" si="31"/>
        <v>4.05487060546875</v>
      </c>
      <c r="P36" s="17">
        <f t="shared" ref="P36" si="32">$C$36-1-P12</f>
        <v>5.173828125</v>
      </c>
      <c r="R36">
        <v>8</v>
      </c>
      <c r="S36">
        <f t="shared" si="17"/>
        <v>1</v>
      </c>
      <c r="T36">
        <f t="shared" si="13"/>
        <v>1</v>
      </c>
      <c r="U36">
        <f t="shared" si="13"/>
        <v>1</v>
      </c>
      <c r="V36">
        <f t="shared" si="13"/>
        <v>1</v>
      </c>
      <c r="W36">
        <f t="shared" si="13"/>
        <v>1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1</v>
      </c>
      <c r="AB36">
        <f t="shared" si="13"/>
        <v>1</v>
      </c>
      <c r="AC36">
        <f t="shared" si="13"/>
        <v>1</v>
      </c>
      <c r="AD36">
        <f t="shared" si="13"/>
        <v>1</v>
      </c>
      <c r="AE36">
        <f t="shared" si="13"/>
        <v>1</v>
      </c>
      <c r="AF36">
        <v>8</v>
      </c>
      <c r="AG36" s="17">
        <f t="shared" si="21"/>
        <v>1.2266707010348876</v>
      </c>
      <c r="AH36" s="17">
        <f t="shared" si="14"/>
        <v>1.2266758422431898</v>
      </c>
      <c r="AI36" s="17">
        <f t="shared" si="14"/>
        <v>1.226714780754562</v>
      </c>
      <c r="AJ36" s="17">
        <f t="shared" si="14"/>
        <v>1.2269693775953889</v>
      </c>
      <c r="AK36" s="17">
        <f t="shared" si="14"/>
        <v>1.2273981759232968</v>
      </c>
      <c r="AL36" s="17">
        <f t="shared" si="14"/>
        <v>1.227650791062912</v>
      </c>
      <c r="AM36" s="17">
        <f t="shared" si="14"/>
        <v>1.2277758761993269</v>
      </c>
      <c r="AN36" s="17">
        <f t="shared" si="14"/>
        <v>1.2278491191542289</v>
      </c>
      <c r="AO36" s="17">
        <f t="shared" si="14"/>
        <v>1.2285208119956141</v>
      </c>
      <c r="AP36" s="17">
        <f t="shared" si="14"/>
        <v>1.2296877365336349</v>
      </c>
      <c r="AQ36" s="17">
        <f t="shared" si="14"/>
        <v>1.2302313030410041</v>
      </c>
      <c r="AR36" s="17">
        <f t="shared" si="14"/>
        <v>1.2319515056936627</v>
      </c>
      <c r="AS36" s="17">
        <f t="shared" si="14"/>
        <v>1.2275744603163419</v>
      </c>
      <c r="AT36">
        <v>8</v>
      </c>
      <c r="AU36" s="17">
        <f>AG35-AG36</f>
        <v>1.6055009815894028E-3</v>
      </c>
      <c r="AV36" s="17">
        <f t="shared" si="18"/>
        <v>1.6168437405545966E-3</v>
      </c>
      <c r="AW36" s="17">
        <f t="shared" si="18"/>
        <v>1.7027515900307488E-3</v>
      </c>
      <c r="AX36" s="17">
        <f t="shared" si="18"/>
        <v>2.2644542927841016E-3</v>
      </c>
      <c r="AY36" s="17">
        <f t="shared" si="18"/>
        <v>3.2104879471668291E-3</v>
      </c>
      <c r="AZ36" s="17">
        <f t="shared" si="18"/>
        <v>3.7678185338985148E-3</v>
      </c>
      <c r="BA36" s="17">
        <f t="shared" si="18"/>
        <v>4.0437868411655753E-3</v>
      </c>
      <c r="BB36" s="17">
        <f t="shared" si="18"/>
        <v>4.2053786566509377E-3</v>
      </c>
      <c r="BC36" s="17">
        <f t="shared" si="18"/>
        <v>5.6872968265722079E-3</v>
      </c>
      <c r="BD36" s="17">
        <f t="shared" si="18"/>
        <v>8.2618168590520291E-3</v>
      </c>
      <c r="BE36" s="17">
        <f t="shared" si="18"/>
        <v>9.4610570983406639E-3</v>
      </c>
      <c r="BF36" s="17">
        <f t="shared" si="18"/>
        <v>1.3256243543478652E-2</v>
      </c>
      <c r="BG36" s="17">
        <f t="shared" si="18"/>
        <v>3.599414297175807E-3</v>
      </c>
    </row>
    <row r="37" spans="2:64" x14ac:dyDescent="0.2">
      <c r="C37">
        <v>9</v>
      </c>
      <c r="D37" s="17">
        <f>$C$37-1-D12</f>
        <v>6.86676025390625</v>
      </c>
      <c r="E37" s="17">
        <f t="shared" ref="E37:O37" si="33">$C$37-1-E12</f>
        <v>6.8607177734375</v>
      </c>
      <c r="F37" s="17">
        <f t="shared" si="33"/>
        <v>6.8162841796875</v>
      </c>
      <c r="G37" s="17">
        <f t="shared" si="33"/>
        <v>6.57159423828125</v>
      </c>
      <c r="H37" s="17">
        <f t="shared" si="33"/>
        <v>6.27197265625</v>
      </c>
      <c r="I37" s="17">
        <f t="shared" si="33"/>
        <v>6.13458251953125</v>
      </c>
      <c r="J37" s="17">
        <f t="shared" si="33"/>
        <v>6.07391357421875</v>
      </c>
      <c r="K37" s="17">
        <f t="shared" si="33"/>
        <v>6.040283203125</v>
      </c>
      <c r="L37" s="17">
        <f t="shared" si="33"/>
        <v>5.78118896484375</v>
      </c>
      <c r="M37" s="17">
        <f t="shared" si="33"/>
        <v>5.460693359375</v>
      </c>
      <c r="N37" s="17">
        <f t="shared" si="33"/>
        <v>5.3443603515625</v>
      </c>
      <c r="O37" s="17">
        <f t="shared" si="33"/>
        <v>5.05487060546875</v>
      </c>
      <c r="P37" s="17">
        <f t="shared" ref="P37" si="34">$C$37-1-P12</f>
        <v>6.173828125</v>
      </c>
      <c r="R37">
        <v>9</v>
      </c>
      <c r="S37">
        <f>IF(D37&gt;0,1,0)</f>
        <v>1</v>
      </c>
      <c r="T37">
        <f t="shared" si="13"/>
        <v>1</v>
      </c>
      <c r="U37">
        <f t="shared" si="13"/>
        <v>1</v>
      </c>
      <c r="V37">
        <f t="shared" si="13"/>
        <v>1</v>
      </c>
      <c r="W37">
        <f t="shared" si="13"/>
        <v>1</v>
      </c>
      <c r="X37">
        <f t="shared" si="13"/>
        <v>1</v>
      </c>
      <c r="Y37">
        <f t="shared" si="13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1</v>
      </c>
      <c r="AE37">
        <f t="shared" si="13"/>
        <v>1</v>
      </c>
      <c r="AF37">
        <v>9</v>
      </c>
      <c r="AG37" s="17">
        <f t="shared" si="21"/>
        <v>1.2261699590204249</v>
      </c>
      <c r="AH37" s="17">
        <f t="shared" si="14"/>
        <v>1.2261715625192902</v>
      </c>
      <c r="AI37" s="17">
        <f t="shared" si="14"/>
        <v>1.2261837071077073</v>
      </c>
      <c r="AJ37" s="17">
        <f t="shared" si="14"/>
        <v>1.2262631136832332</v>
      </c>
      <c r="AK37" s="17">
        <f t="shared" si="14"/>
        <v>1.226396852211566</v>
      </c>
      <c r="AL37" s="17">
        <f t="shared" si="14"/>
        <v>1.2264756407114457</v>
      </c>
      <c r="AM37" s="17">
        <f t="shared" si="14"/>
        <v>1.2265146536948732</v>
      </c>
      <c r="AN37" s="17">
        <f t="shared" si="14"/>
        <v>1.2265374975456111</v>
      </c>
      <c r="AO37" s="17">
        <f t="shared" si="14"/>
        <v>1.2267469927937313</v>
      </c>
      <c r="AP37" s="17">
        <f t="shared" si="14"/>
        <v>1.2271109465692787</v>
      </c>
      <c r="AQ37" s="17">
        <f t="shared" si="14"/>
        <v>1.2272804803104695</v>
      </c>
      <c r="AR37" s="17">
        <f t="shared" si="14"/>
        <v>1.2278169967943919</v>
      </c>
      <c r="AS37" s="17">
        <f t="shared" si="14"/>
        <v>1.2264518338049155</v>
      </c>
      <c r="AT37">
        <v>9</v>
      </c>
      <c r="AU37" s="17">
        <f t="shared" ref="AU37:AU39" si="35">AG36-AG37</f>
        <v>5.0074201446270727E-4</v>
      </c>
      <c r="AV37" s="17">
        <f t="shared" si="18"/>
        <v>5.042797238996588E-4</v>
      </c>
      <c r="AW37" s="17">
        <f t="shared" si="18"/>
        <v>5.3107364685467395E-4</v>
      </c>
      <c r="AX37" s="17">
        <f t="shared" si="18"/>
        <v>7.062639121557801E-4</v>
      </c>
      <c r="AY37" s="17">
        <f t="shared" si="18"/>
        <v>1.0013237117307838E-3</v>
      </c>
      <c r="AZ37" s="17">
        <f t="shared" si="18"/>
        <v>1.1751503514663142E-3</v>
      </c>
      <c r="BA37" s="17">
        <f t="shared" si="18"/>
        <v>1.2612225044537073E-3</v>
      </c>
      <c r="BB37" s="17">
        <f t="shared" si="18"/>
        <v>1.3116216086177523E-3</v>
      </c>
      <c r="BC37" s="17">
        <f t="shared" si="18"/>
        <v>1.7738192018827981E-3</v>
      </c>
      <c r="BD37" s="17">
        <f t="shared" si="18"/>
        <v>2.5767899643562853E-3</v>
      </c>
      <c r="BE37" s="17">
        <f t="shared" si="18"/>
        <v>2.9508227305345969E-3</v>
      </c>
      <c r="BF37" s="17">
        <f>AR36-AR37</f>
        <v>4.1345088992708057E-3</v>
      </c>
      <c r="BG37" s="17">
        <f>AS36-AS37</f>
        <v>1.1226265114263612E-3</v>
      </c>
    </row>
    <row r="38" spans="2:64" x14ac:dyDescent="0.2">
      <c r="C38">
        <v>10</v>
      </c>
      <c r="D38" s="17">
        <f>$C$38-1-D12</f>
        <v>7.86676025390625</v>
      </c>
      <c r="E38" s="17">
        <f t="shared" ref="E38:O38" si="36">$C$38-1-E12</f>
        <v>7.8607177734375</v>
      </c>
      <c r="F38" s="17">
        <f t="shared" si="36"/>
        <v>7.8162841796875</v>
      </c>
      <c r="G38" s="17">
        <f t="shared" si="36"/>
        <v>7.57159423828125</v>
      </c>
      <c r="H38" s="17">
        <f t="shared" si="36"/>
        <v>7.27197265625</v>
      </c>
      <c r="I38" s="17">
        <f t="shared" si="36"/>
        <v>7.13458251953125</v>
      </c>
      <c r="J38" s="17">
        <f t="shared" si="36"/>
        <v>7.07391357421875</v>
      </c>
      <c r="K38" s="17">
        <f t="shared" si="36"/>
        <v>7.040283203125</v>
      </c>
      <c r="L38" s="17">
        <f t="shared" si="36"/>
        <v>6.78118896484375</v>
      </c>
      <c r="M38" s="17">
        <f t="shared" si="36"/>
        <v>6.460693359375</v>
      </c>
      <c r="N38" s="17">
        <f t="shared" si="36"/>
        <v>6.3443603515625</v>
      </c>
      <c r="O38" s="17">
        <f t="shared" si="36"/>
        <v>6.05487060546875</v>
      </c>
      <c r="P38" s="17">
        <f t="shared" ref="P38" si="37">$C$38-1-P12</f>
        <v>7.173828125</v>
      </c>
      <c r="R38">
        <v>10</v>
      </c>
      <c r="S38">
        <f t="shared" si="17"/>
        <v>1</v>
      </c>
      <c r="T38">
        <f t="shared" si="13"/>
        <v>1</v>
      </c>
      <c r="U38">
        <f t="shared" si="13"/>
        <v>1</v>
      </c>
      <c r="V38">
        <f t="shared" si="13"/>
        <v>1</v>
      </c>
      <c r="W38">
        <f t="shared" si="13"/>
        <v>1</v>
      </c>
      <c r="X38">
        <f t="shared" si="13"/>
        <v>1</v>
      </c>
      <c r="Y38">
        <f t="shared" si="13"/>
        <v>1</v>
      </c>
      <c r="Z38">
        <f t="shared" si="13"/>
        <v>1</v>
      </c>
      <c r="AA38">
        <f t="shared" si="13"/>
        <v>1</v>
      </c>
      <c r="AB38">
        <f t="shared" si="13"/>
        <v>1</v>
      </c>
      <c r="AC38">
        <f t="shared" si="13"/>
        <v>1</v>
      </c>
      <c r="AD38">
        <f t="shared" si="13"/>
        <v>1</v>
      </c>
      <c r="AE38">
        <f t="shared" si="13"/>
        <v>1</v>
      </c>
      <c r="AF38">
        <v>10</v>
      </c>
      <c r="AG38" s="17">
        <f t="shared" si="21"/>
        <v>1.2260137818720311</v>
      </c>
      <c r="AH38" s="17">
        <f t="shared" si="14"/>
        <v>1.2260142819896027</v>
      </c>
      <c r="AI38" s="17">
        <f t="shared" si="14"/>
        <v>1.2260180697827827</v>
      </c>
      <c r="AJ38" s="17">
        <f t="shared" si="14"/>
        <v>1.2260428360140379</v>
      </c>
      <c r="AK38" s="17">
        <f t="shared" si="14"/>
        <v>1.2260845479163391</v>
      </c>
      <c r="AL38" s="17">
        <f t="shared" si="14"/>
        <v>1.2261091213750905</v>
      </c>
      <c r="AM38" s="17">
        <f t="shared" si="14"/>
        <v>1.2261212891907043</v>
      </c>
      <c r="AN38" s="17">
        <f t="shared" si="14"/>
        <v>1.2261284139922259</v>
      </c>
      <c r="AO38" s="17">
        <f t="shared" si="14"/>
        <v>1.2261937537670171</v>
      </c>
      <c r="AP38" s="17">
        <f t="shared" si="14"/>
        <v>1.2263072678344817</v>
      </c>
      <c r="AQ38" s="17">
        <f t="shared" si="14"/>
        <v>1.2263601439572975</v>
      </c>
      <c r="AR38" s="17">
        <f t="shared" si="14"/>
        <v>1.2265274788565175</v>
      </c>
      <c r="AS38" s="17">
        <f t="shared" si="14"/>
        <v>1.2261016962047102</v>
      </c>
      <c r="AT38">
        <v>10</v>
      </c>
      <c r="AU38" s="17">
        <f t="shared" si="35"/>
        <v>1.5617714839377683E-4</v>
      </c>
      <c r="AV38" s="17">
        <f t="shared" si="18"/>
        <v>1.5728052968744244E-4</v>
      </c>
      <c r="AW38" s="17">
        <f t="shared" si="18"/>
        <v>1.656373249245835E-4</v>
      </c>
      <c r="AX38" s="17">
        <f t="shared" si="18"/>
        <v>2.2027766919530123E-4</v>
      </c>
      <c r="AY38" s="17">
        <f t="shared" si="18"/>
        <v>3.1230429522688397E-4</v>
      </c>
      <c r="AZ38" s="17">
        <f t="shared" si="18"/>
        <v>3.6651933635512002E-4</v>
      </c>
      <c r="BA38" s="17">
        <f t="shared" si="18"/>
        <v>3.9336450416893598E-4</v>
      </c>
      <c r="BB38" s="17">
        <f t="shared" si="18"/>
        <v>4.090835533852033E-4</v>
      </c>
      <c r="BC38" s="17">
        <f t="shared" si="18"/>
        <v>5.5323902671422509E-4</v>
      </c>
      <c r="BD38" s="17">
        <f t="shared" si="18"/>
        <v>8.0367873479691987E-4</v>
      </c>
      <c r="BE38" s="17">
        <f t="shared" si="18"/>
        <v>9.2033635317201323E-4</v>
      </c>
      <c r="BF38" s="17">
        <f t="shared" si="18"/>
        <v>1.2895179378744626E-3</v>
      </c>
      <c r="BG38" s="17">
        <f t="shared" si="18"/>
        <v>3.5013760020530249E-4</v>
      </c>
    </row>
    <row r="39" spans="2:64" x14ac:dyDescent="0.2">
      <c r="C39">
        <v>11</v>
      </c>
      <c r="D39" s="17">
        <f>$C$39-1-D12</f>
        <v>8.86676025390625</v>
      </c>
      <c r="E39" s="17">
        <f t="shared" ref="E39:O39" si="38">$C$39-1-E12</f>
        <v>8.8607177734375</v>
      </c>
      <c r="F39" s="17">
        <f t="shared" si="38"/>
        <v>8.8162841796875</v>
      </c>
      <c r="G39" s="17">
        <f t="shared" si="38"/>
        <v>8.57159423828125</v>
      </c>
      <c r="H39" s="17">
        <f t="shared" si="38"/>
        <v>8.27197265625</v>
      </c>
      <c r="I39" s="17">
        <f t="shared" si="38"/>
        <v>8.13458251953125</v>
      </c>
      <c r="J39" s="17">
        <f t="shared" si="38"/>
        <v>8.07391357421875</v>
      </c>
      <c r="K39" s="17">
        <f t="shared" si="38"/>
        <v>8.040283203125</v>
      </c>
      <c r="L39" s="17">
        <f t="shared" si="38"/>
        <v>7.78118896484375</v>
      </c>
      <c r="M39" s="17">
        <f t="shared" si="38"/>
        <v>7.460693359375</v>
      </c>
      <c r="N39" s="17">
        <f t="shared" si="38"/>
        <v>7.3443603515625</v>
      </c>
      <c r="O39" s="17">
        <f t="shared" si="38"/>
        <v>7.05487060546875</v>
      </c>
      <c r="P39" s="17">
        <f t="shared" ref="P39" si="39">$C$39-1-P12</f>
        <v>8.173828125</v>
      </c>
      <c r="R39">
        <v>11</v>
      </c>
      <c r="S39">
        <f t="shared" si="17"/>
        <v>1</v>
      </c>
      <c r="T39">
        <f t="shared" si="13"/>
        <v>1</v>
      </c>
      <c r="U39">
        <f t="shared" si="13"/>
        <v>1</v>
      </c>
      <c r="V39">
        <f t="shared" si="13"/>
        <v>1</v>
      </c>
      <c r="W39">
        <f t="shared" si="13"/>
        <v>1</v>
      </c>
      <c r="X39">
        <f t="shared" si="13"/>
        <v>1</v>
      </c>
      <c r="Y39">
        <f t="shared" si="13"/>
        <v>1</v>
      </c>
      <c r="Z39">
        <f t="shared" si="13"/>
        <v>1</v>
      </c>
      <c r="AA39">
        <f t="shared" si="13"/>
        <v>1</v>
      </c>
      <c r="AB39">
        <f t="shared" si="13"/>
        <v>1</v>
      </c>
      <c r="AC39">
        <f t="shared" si="13"/>
        <v>1</v>
      </c>
      <c r="AD39">
        <f t="shared" si="13"/>
        <v>1</v>
      </c>
      <c r="AE39">
        <f t="shared" si="13"/>
        <v>1</v>
      </c>
      <c r="AF39">
        <v>11</v>
      </c>
      <c r="AG39" s="17">
        <f t="shared" si="21"/>
        <v>1.2259650715561881</v>
      </c>
      <c r="AH39" s="17">
        <f t="shared" si="14"/>
        <v>1.225965227538578</v>
      </c>
      <c r="AI39" s="17">
        <f t="shared" si="14"/>
        <v>1.2259664089188507</v>
      </c>
      <c r="AJ39" s="17">
        <f t="shared" si="14"/>
        <v>1.2259741332944016</v>
      </c>
      <c r="AK39" s="17">
        <f t="shared" si="14"/>
        <v>1.2259871428797118</v>
      </c>
      <c r="AL39" s="17">
        <f t="shared" si="14"/>
        <v>1.2259948071311688</v>
      </c>
      <c r="AM39" s="17">
        <f t="shared" si="14"/>
        <v>1.2259986021687128</v>
      </c>
      <c r="AN39" s="17">
        <f t="shared" si="14"/>
        <v>1.2260008243333251</v>
      </c>
      <c r="AO39" s="17">
        <f t="shared" si="14"/>
        <v>1.2260212032498308</v>
      </c>
      <c r="AP39" s="17">
        <f t="shared" si="14"/>
        <v>1.2260566073158912</v>
      </c>
      <c r="AQ39" s="17">
        <f t="shared" si="14"/>
        <v>1.2260730989260238</v>
      </c>
      <c r="AR39" s="17">
        <f t="shared" si="14"/>
        <v>1.2261252892488488</v>
      </c>
      <c r="AS39" s="17">
        <f t="shared" si="14"/>
        <v>1.2259924912840801</v>
      </c>
      <c r="AT39">
        <v>11</v>
      </c>
      <c r="AU39" s="17">
        <f t="shared" si="35"/>
        <v>4.8710315843081275E-5</v>
      </c>
      <c r="AV39" s="17">
        <f t="shared" si="18"/>
        <v>4.905445102476591E-5</v>
      </c>
      <c r="AW39" s="17">
        <f t="shared" si="18"/>
        <v>5.1660863932045942E-5</v>
      </c>
      <c r="AX39" s="17">
        <f t="shared" si="18"/>
        <v>6.8702719636215548E-5</v>
      </c>
      <c r="AY39" s="17">
        <f t="shared" si="18"/>
        <v>9.7405036627362662E-5</v>
      </c>
      <c r="AZ39" s="17">
        <f t="shared" si="18"/>
        <v>1.143142439217204E-4</v>
      </c>
      <c r="BA39" s="17">
        <f t="shared" si="18"/>
        <v>1.2268702199147441E-4</v>
      </c>
      <c r="BB39" s="17">
        <f t="shared" si="18"/>
        <v>1.2758965890080631E-4</v>
      </c>
      <c r="BC39" s="17">
        <f t="shared" si="18"/>
        <v>1.7255051718634284E-4</v>
      </c>
      <c r="BD39" s="17">
        <f t="shared" si="18"/>
        <v>2.5066051859057303E-4</v>
      </c>
      <c r="BE39" s="17">
        <f t="shared" si="18"/>
        <v>2.8704503127374714E-4</v>
      </c>
      <c r="BF39" s="17">
        <f t="shared" si="18"/>
        <v>4.0218960766869039E-4</v>
      </c>
      <c r="BG39" s="17">
        <f t="shared" si="18"/>
        <v>1.0920492063015708E-4</v>
      </c>
      <c r="BI39" s="44" t="s">
        <v>136</v>
      </c>
      <c r="BJ39" s="44">
        <v>1</v>
      </c>
      <c r="BK39" s="44">
        <v>2</v>
      </c>
      <c r="BL39" s="44">
        <v>3</v>
      </c>
    </row>
    <row r="40" spans="2:64" x14ac:dyDescent="0.2">
      <c r="C40">
        <v>12</v>
      </c>
      <c r="D40" s="17">
        <f>$C$40-1-D12</f>
        <v>9.86676025390625</v>
      </c>
      <c r="E40" s="17">
        <f t="shared" ref="E40:N40" si="40">$C$40-1-E12</f>
        <v>9.8607177734375</v>
      </c>
      <c r="F40" s="17">
        <f t="shared" si="40"/>
        <v>9.8162841796875</v>
      </c>
      <c r="G40" s="17">
        <f t="shared" si="40"/>
        <v>9.57159423828125</v>
      </c>
      <c r="H40" s="17">
        <f t="shared" si="40"/>
        <v>9.27197265625</v>
      </c>
      <c r="I40" s="17">
        <f t="shared" si="40"/>
        <v>9.13458251953125</v>
      </c>
      <c r="J40" s="17">
        <f t="shared" si="40"/>
        <v>9.07391357421875</v>
      </c>
      <c r="K40" s="17">
        <f t="shared" si="40"/>
        <v>9.040283203125</v>
      </c>
      <c r="L40" s="17">
        <f t="shared" si="40"/>
        <v>8.78118896484375</v>
      </c>
      <c r="M40" s="17">
        <f t="shared" si="40"/>
        <v>8.460693359375</v>
      </c>
      <c r="N40" s="17">
        <f t="shared" si="40"/>
        <v>8.3443603515625</v>
      </c>
      <c r="O40" s="17">
        <f>$C$40-1-O12</f>
        <v>8.05487060546875</v>
      </c>
      <c r="P40" s="17">
        <f>$C$40-1-P12</f>
        <v>9.173828125</v>
      </c>
      <c r="R40">
        <v>12</v>
      </c>
      <c r="S40">
        <f t="shared" si="17"/>
        <v>1</v>
      </c>
      <c r="T40">
        <f t="shared" si="13"/>
        <v>1</v>
      </c>
      <c r="U40">
        <f t="shared" si="13"/>
        <v>1</v>
      </c>
      <c r="V40">
        <f t="shared" si="13"/>
        <v>1</v>
      </c>
      <c r="W40">
        <f t="shared" si="13"/>
        <v>1</v>
      </c>
      <c r="X40">
        <f t="shared" si="13"/>
        <v>1</v>
      </c>
      <c r="Y40">
        <f t="shared" si="13"/>
        <v>1</v>
      </c>
      <c r="Z40">
        <f t="shared" si="13"/>
        <v>1</v>
      </c>
      <c r="AA40">
        <f t="shared" si="13"/>
        <v>1</v>
      </c>
      <c r="AB40">
        <f t="shared" si="13"/>
        <v>1</v>
      </c>
      <c r="AC40">
        <f t="shared" si="13"/>
        <v>1</v>
      </c>
      <c r="AD40">
        <f t="shared" si="13"/>
        <v>1</v>
      </c>
      <c r="AE40">
        <f t="shared" si="13"/>
        <v>1</v>
      </c>
      <c r="AF40">
        <v>12</v>
      </c>
      <c r="AG40" s="17">
        <f>($D$22+($D$21-$D$22)*EXP(-$D$23*D40))*S40+$D$21*(1-S40)</f>
        <v>1.2259498792255945</v>
      </c>
      <c r="AH40" s="17">
        <f t="shared" si="14"/>
        <v>1.2259499278751669</v>
      </c>
      <c r="AI40" s="17">
        <f t="shared" si="14"/>
        <v>1.2259502963375624</v>
      </c>
      <c r="AJ40" s="17">
        <f t="shared" si="14"/>
        <v>1.2259527055041828</v>
      </c>
      <c r="AK40" s="17">
        <f t="shared" si="14"/>
        <v>1.2259567630824901</v>
      </c>
      <c r="AL40" s="17">
        <f t="shared" si="14"/>
        <v>1.2259591534969203</v>
      </c>
      <c r="AM40" s="17">
        <f t="shared" si="14"/>
        <v>1.2259603371366481</v>
      </c>
      <c r="AN40" s="17">
        <f t="shared" si="14"/>
        <v>1.2259610302107709</v>
      </c>
      <c r="AO40" s="17">
        <f t="shared" si="14"/>
        <v>1.225967386220403</v>
      </c>
      <c r="AP40" s="17">
        <f t="shared" si="14"/>
        <v>1.2259784284455792</v>
      </c>
      <c r="AQ40" s="17">
        <f t="shared" si="14"/>
        <v>1.2259835720376258</v>
      </c>
      <c r="AR40" s="17">
        <f t="shared" si="14"/>
        <v>1.225999849752611</v>
      </c>
      <c r="AS40" s="17">
        <f t="shared" si="14"/>
        <v>1.225958431204035</v>
      </c>
      <c r="AT40">
        <v>12</v>
      </c>
      <c r="AU40" s="17">
        <f>AG39-AG40</f>
        <v>1.5192330593549741E-5</v>
      </c>
      <c r="AV40" s="17">
        <f t="shared" si="18"/>
        <v>1.5299663411072473E-5</v>
      </c>
      <c r="AW40" s="17">
        <f t="shared" si="18"/>
        <v>1.6112581288307837E-5</v>
      </c>
      <c r="AX40" s="17">
        <f t="shared" si="18"/>
        <v>2.1427790218853104E-5</v>
      </c>
      <c r="AY40" s="17">
        <f t="shared" si="18"/>
        <v>3.0379797221646854E-5</v>
      </c>
      <c r="AZ40" s="17">
        <f t="shared" si="18"/>
        <v>3.5653634248511423E-5</v>
      </c>
      <c r="BA40" s="17">
        <f t="shared" si="18"/>
        <v>3.8265032064721538E-5</v>
      </c>
      <c r="BB40" s="17">
        <f t="shared" si="18"/>
        <v>3.9794122554281941E-5</v>
      </c>
      <c r="BC40" s="17">
        <f t="shared" si="18"/>
        <v>5.3817029427749574E-5</v>
      </c>
      <c r="BD40" s="17">
        <f t="shared" si="18"/>
        <v>7.8178870311917947E-5</v>
      </c>
      <c r="BE40" s="17">
        <f t="shared" si="18"/>
        <v>8.9526888398028248E-5</v>
      </c>
      <c r="BF40" s="17">
        <f>AR39-AR40</f>
        <v>1.2543949623777806E-4</v>
      </c>
      <c r="BG40" s="17">
        <f>AS39-AS40</f>
        <v>3.4060080045028585E-5</v>
      </c>
      <c r="BI40" s="44">
        <v>1</v>
      </c>
      <c r="BJ40" s="44">
        <v>0</v>
      </c>
      <c r="BK40" s="44">
        <v>0</v>
      </c>
      <c r="BL40" s="44">
        <v>0</v>
      </c>
    </row>
    <row r="41" spans="2:64" x14ac:dyDescent="0.2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I41" s="44">
        <v>2</v>
      </c>
      <c r="BJ41" s="44">
        <v>0</v>
      </c>
      <c r="BK41" s="44">
        <v>0</v>
      </c>
      <c r="BL41" s="44">
        <v>0</v>
      </c>
    </row>
    <row r="42" spans="2:64" x14ac:dyDescent="0.2"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I42" s="44">
        <v>3</v>
      </c>
      <c r="BJ42" s="44">
        <v>0.12409792746505421</v>
      </c>
      <c r="BK42" s="44">
        <v>0.55003637736035449</v>
      </c>
      <c r="BL42" s="44">
        <v>0</v>
      </c>
    </row>
    <row r="43" spans="2:64" x14ac:dyDescent="0.2">
      <c r="BI43" s="44">
        <v>4</v>
      </c>
      <c r="BJ43" s="44">
        <v>0.38038029463039424</v>
      </c>
      <c r="BK43" s="44">
        <v>0.63012108627052488</v>
      </c>
      <c r="BL43" s="44">
        <v>0.69461907869865414</v>
      </c>
    </row>
    <row r="44" spans="2:64" x14ac:dyDescent="0.2">
      <c r="B44" s="1" t="s">
        <v>75</v>
      </c>
      <c r="C44" s="1" t="s">
        <v>136</v>
      </c>
      <c r="D44" s="33">
        <v>1</v>
      </c>
      <c r="E44" s="33">
        <v>2</v>
      </c>
      <c r="F44" s="33">
        <v>3</v>
      </c>
      <c r="G44" s="33">
        <v>4</v>
      </c>
      <c r="H44" s="33">
        <v>5</v>
      </c>
      <c r="I44" s="33">
        <v>6</v>
      </c>
      <c r="J44" s="33">
        <v>7</v>
      </c>
      <c r="K44" s="33">
        <v>8</v>
      </c>
      <c r="L44" s="33">
        <v>9</v>
      </c>
      <c r="M44" s="33">
        <v>10</v>
      </c>
      <c r="N44" s="33">
        <v>11</v>
      </c>
      <c r="O44" s="33">
        <v>12</v>
      </c>
      <c r="R44" t="s">
        <v>136</v>
      </c>
      <c r="S44" s="33">
        <v>1</v>
      </c>
      <c r="T44" s="33">
        <v>2</v>
      </c>
      <c r="U44" s="33">
        <v>3</v>
      </c>
      <c r="V44" s="33">
        <v>4</v>
      </c>
      <c r="W44" s="33">
        <v>5</v>
      </c>
      <c r="X44" s="33">
        <v>6</v>
      </c>
      <c r="Y44" s="33">
        <v>7</v>
      </c>
      <c r="Z44" s="33">
        <v>8</v>
      </c>
      <c r="AA44" s="33">
        <v>9</v>
      </c>
      <c r="AB44" s="33">
        <v>10</v>
      </c>
      <c r="AC44" s="33">
        <v>11</v>
      </c>
      <c r="AD44" s="33">
        <v>12</v>
      </c>
      <c r="AF44" t="s">
        <v>136</v>
      </c>
      <c r="AG44" s="33">
        <v>1</v>
      </c>
      <c r="AH44" s="33">
        <v>2</v>
      </c>
      <c r="AI44" s="33">
        <v>3</v>
      </c>
      <c r="AJ44" s="33">
        <v>4</v>
      </c>
      <c r="AK44" s="33">
        <v>5</v>
      </c>
      <c r="AL44" s="33">
        <v>6</v>
      </c>
      <c r="AM44" s="33">
        <v>7</v>
      </c>
      <c r="AN44" s="33">
        <v>8</v>
      </c>
      <c r="AO44" s="33">
        <v>9</v>
      </c>
      <c r="AP44" s="33">
        <v>10</v>
      </c>
      <c r="AQ44" s="33">
        <v>11</v>
      </c>
      <c r="AR44" s="33">
        <v>12</v>
      </c>
      <c r="AT44" t="s">
        <v>75</v>
      </c>
      <c r="AU44" s="33">
        <v>1</v>
      </c>
      <c r="AV44" s="33">
        <v>2</v>
      </c>
      <c r="AW44" s="33">
        <v>3</v>
      </c>
      <c r="AX44" s="33">
        <v>4</v>
      </c>
      <c r="AY44" s="33">
        <v>5</v>
      </c>
      <c r="AZ44" s="33">
        <v>6</v>
      </c>
      <c r="BA44" s="33">
        <v>7</v>
      </c>
      <c r="BB44" s="33">
        <v>8</v>
      </c>
      <c r="BC44" s="33">
        <v>9</v>
      </c>
      <c r="BD44" s="33">
        <v>10</v>
      </c>
      <c r="BE44" s="33">
        <v>11</v>
      </c>
      <c r="BF44" s="33">
        <v>12</v>
      </c>
      <c r="BI44" s="44">
        <v>5</v>
      </c>
      <c r="BJ44" s="44">
        <v>0.11863735817001286</v>
      </c>
      <c r="BK44" s="44">
        <v>0.34457260522308797</v>
      </c>
      <c r="BL44" s="44">
        <v>0.6695392883674407</v>
      </c>
    </row>
    <row r="45" spans="2:64" x14ac:dyDescent="0.2">
      <c r="C45">
        <v>1</v>
      </c>
      <c r="D45" s="17">
        <f>$C$45-1-D13</f>
        <v>-1.0250244140625</v>
      </c>
      <c r="E45" s="17">
        <f t="shared" ref="E45:O45" si="41">$C$45-1-E13</f>
        <v>-1.040771484375</v>
      </c>
      <c r="F45" s="17">
        <f t="shared" si="41"/>
        <v>-1.04254150390625</v>
      </c>
      <c r="G45" s="17">
        <f t="shared" si="41"/>
        <v>-1.0810546875</v>
      </c>
      <c r="H45" s="17">
        <f t="shared" si="41"/>
        <v>-1.10595703125</v>
      </c>
      <c r="I45" s="17">
        <f t="shared" si="41"/>
        <v>-1.16180419921875</v>
      </c>
      <c r="J45" s="17">
        <f t="shared" si="41"/>
        <v>-1.60101318359375</v>
      </c>
      <c r="K45" s="17">
        <f t="shared" si="41"/>
        <v>-1.7132568359375</v>
      </c>
      <c r="L45" s="17">
        <f t="shared" si="41"/>
        <v>-2.06243896484375</v>
      </c>
      <c r="M45" s="17">
        <f t="shared" si="41"/>
        <v>-2.10064697265625</v>
      </c>
      <c r="N45" s="17">
        <f t="shared" si="41"/>
        <v>-2.44854736328125</v>
      </c>
      <c r="O45" s="17">
        <f t="shared" si="41"/>
        <v>-2.9110107421875</v>
      </c>
      <c r="P45" s="17">
        <f t="shared" ref="P45" si="42">$C$45-1-P13</f>
        <v>-1.44781494140625</v>
      </c>
      <c r="R45">
        <v>1</v>
      </c>
      <c r="S45">
        <f>IF(D45&gt;0,1,0)</f>
        <v>0</v>
      </c>
      <c r="T45">
        <f t="shared" ref="T45:AE56" si="43">IF(E45&gt;0,1,0)</f>
        <v>0</v>
      </c>
      <c r="U45">
        <f t="shared" si="43"/>
        <v>0</v>
      </c>
      <c r="V45">
        <f t="shared" si="43"/>
        <v>0</v>
      </c>
      <c r="W45">
        <f t="shared" si="43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v>1</v>
      </c>
      <c r="AG45" s="17">
        <f>($E$22+($E$21-$E$22)*EXP(-$E$23*D45))*S45+$E$21*(1-S45)</f>
        <v>2.9519897460937501</v>
      </c>
      <c r="AH45" s="17">
        <f t="shared" ref="AH45:AS56" si="44">($E$22+($E$21-$E$22)*EXP(-$E$23*E45))*T45+$E$21*(1-T45)</f>
        <v>2.9519897460937501</v>
      </c>
      <c r="AI45" s="17">
        <f t="shared" si="44"/>
        <v>2.9519897460937501</v>
      </c>
      <c r="AJ45" s="17">
        <f t="shared" si="44"/>
        <v>2.9519897460937501</v>
      </c>
      <c r="AK45" s="17">
        <f t="shared" si="44"/>
        <v>2.9519897460937501</v>
      </c>
      <c r="AL45" s="17">
        <f t="shared" si="44"/>
        <v>2.9519897460937501</v>
      </c>
      <c r="AM45" s="17">
        <f t="shared" si="44"/>
        <v>2.9519897460937501</v>
      </c>
      <c r="AN45" s="17">
        <f t="shared" si="44"/>
        <v>2.9519897460937501</v>
      </c>
      <c r="AO45" s="17">
        <f t="shared" si="44"/>
        <v>2.9519897460937501</v>
      </c>
      <c r="AP45" s="17">
        <f t="shared" si="44"/>
        <v>2.9519897460937501</v>
      </c>
      <c r="AQ45" s="17">
        <f t="shared" si="44"/>
        <v>2.9519897460937501</v>
      </c>
      <c r="AR45" s="17">
        <f t="shared" si="44"/>
        <v>2.9519897460937501</v>
      </c>
      <c r="AS45" s="17">
        <f t="shared" si="44"/>
        <v>2.9519897460937501</v>
      </c>
      <c r="AT45">
        <v>1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I45" s="44">
        <v>6</v>
      </c>
      <c r="BJ45" s="44">
        <v>3.7001976580401053E-2</v>
      </c>
      <c r="BK45" s="44">
        <v>0.18842454705483758</v>
      </c>
      <c r="BL45" s="44">
        <v>0.22154656991450761</v>
      </c>
    </row>
    <row r="46" spans="2:64" x14ac:dyDescent="0.2">
      <c r="C46">
        <v>2</v>
      </c>
      <c r="D46" s="17">
        <f>$C$46-1-D13</f>
        <v>-2.50244140625E-2</v>
      </c>
      <c r="E46" s="17">
        <f t="shared" ref="E46:O46" si="45">$C$46-1-E13</f>
        <v>-4.0771484375E-2</v>
      </c>
      <c r="F46" s="17">
        <f t="shared" si="45"/>
        <v>-4.254150390625E-2</v>
      </c>
      <c r="G46" s="17">
        <f t="shared" si="45"/>
        <v>-8.10546875E-2</v>
      </c>
      <c r="H46" s="17">
        <f t="shared" si="45"/>
        <v>-0.10595703125</v>
      </c>
      <c r="I46" s="17">
        <f t="shared" si="45"/>
        <v>-0.16180419921875</v>
      </c>
      <c r="J46" s="17">
        <f t="shared" si="45"/>
        <v>-0.60101318359375</v>
      </c>
      <c r="K46" s="17">
        <f t="shared" si="45"/>
        <v>-0.7132568359375</v>
      </c>
      <c r="L46" s="17">
        <f t="shared" si="45"/>
        <v>-1.06243896484375</v>
      </c>
      <c r="M46" s="17">
        <f t="shared" si="45"/>
        <v>-1.10064697265625</v>
      </c>
      <c r="N46" s="17">
        <f t="shared" si="45"/>
        <v>-1.44854736328125</v>
      </c>
      <c r="O46" s="17">
        <f t="shared" si="45"/>
        <v>-1.9110107421875</v>
      </c>
      <c r="P46" s="17">
        <f t="shared" ref="P46" si="46">$C$46-1-P13</f>
        <v>-0.44781494140625</v>
      </c>
      <c r="R46">
        <v>2</v>
      </c>
      <c r="S46">
        <f t="shared" ref="S46:S55" si="47">IF(D46&gt;0,1,0)</f>
        <v>0</v>
      </c>
      <c r="T46">
        <f t="shared" si="43"/>
        <v>0</v>
      </c>
      <c r="U46">
        <f t="shared" si="43"/>
        <v>0</v>
      </c>
      <c r="V46">
        <f t="shared" si="43"/>
        <v>0</v>
      </c>
      <c r="W46">
        <f t="shared" si="43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v>2</v>
      </c>
      <c r="AG46" s="17">
        <f t="shared" ref="AG46:AG55" si="48">($E$22+($E$21-$E$22)*EXP(-$E$23*D46))*S46+$E$21*(1-S46)</f>
        <v>2.9519897460937501</v>
      </c>
      <c r="AH46" s="17">
        <f t="shared" si="44"/>
        <v>2.9519897460937501</v>
      </c>
      <c r="AI46" s="17">
        <f t="shared" si="44"/>
        <v>2.9519897460937501</v>
      </c>
      <c r="AJ46" s="17">
        <f t="shared" si="44"/>
        <v>2.9519897460937501</v>
      </c>
      <c r="AK46" s="17">
        <f t="shared" si="44"/>
        <v>2.9519897460937501</v>
      </c>
      <c r="AL46" s="17">
        <f t="shared" si="44"/>
        <v>2.9519897460937501</v>
      </c>
      <c r="AM46" s="17">
        <f t="shared" si="44"/>
        <v>2.9519897460937501</v>
      </c>
      <c r="AN46" s="17">
        <f t="shared" si="44"/>
        <v>2.9519897460937501</v>
      </c>
      <c r="AO46" s="17">
        <f t="shared" si="44"/>
        <v>2.9519897460937501</v>
      </c>
      <c r="AP46" s="17">
        <f t="shared" si="44"/>
        <v>2.9519897460937501</v>
      </c>
      <c r="AQ46" s="17">
        <f t="shared" si="44"/>
        <v>2.9519897460937501</v>
      </c>
      <c r="AR46" s="17">
        <f t="shared" si="44"/>
        <v>2.9519897460937501</v>
      </c>
      <c r="AS46" s="17">
        <f t="shared" si="44"/>
        <v>2.9519897460937501</v>
      </c>
      <c r="AT46">
        <v>2</v>
      </c>
      <c r="AU46" s="17">
        <f>AG45-AG46</f>
        <v>0</v>
      </c>
      <c r="AV46" s="17">
        <f t="shared" ref="AV46:AX56" si="49">AH45-AH46</f>
        <v>0</v>
      </c>
      <c r="AW46" s="17">
        <f t="shared" si="49"/>
        <v>0</v>
      </c>
      <c r="AX46" s="17">
        <f t="shared" si="49"/>
        <v>0</v>
      </c>
      <c r="AY46" s="17">
        <f t="shared" ref="AY46:AY56" si="50">AK45-AK46</f>
        <v>0</v>
      </c>
      <c r="AZ46" s="17">
        <f t="shared" ref="AZ46:AZ56" si="51">AL45-AL46</f>
        <v>0</v>
      </c>
      <c r="BA46" s="17">
        <f t="shared" ref="BA46:BA56" si="52">AM45-AM46</f>
        <v>0</v>
      </c>
      <c r="BB46" s="17">
        <f t="shared" ref="BB46:BB56" si="53">AN45-AN46</f>
        <v>0</v>
      </c>
      <c r="BC46" s="17">
        <f t="shared" ref="BC46:BC56" si="54">AO45-AO46</f>
        <v>0</v>
      </c>
      <c r="BD46" s="17">
        <f t="shared" ref="BD46:BD56" si="55">AP45-AP46</f>
        <v>0</v>
      </c>
      <c r="BE46" s="17">
        <f t="shared" ref="BE46:BE56" si="56">AQ45-AQ46</f>
        <v>0</v>
      </c>
      <c r="BF46" s="17">
        <f t="shared" ref="BF46:BG55" si="57">AR45-AR46</f>
        <v>0</v>
      </c>
      <c r="BG46" s="17">
        <f t="shared" si="57"/>
        <v>0</v>
      </c>
      <c r="BI46" s="44">
        <v>7</v>
      </c>
      <c r="BJ46" s="44">
        <v>1.1540599790619943E-2</v>
      </c>
      <c r="BK46" s="44">
        <v>0.10303723916134988</v>
      </c>
      <c r="BL46" s="44">
        <v>7.3308442825758879E-2</v>
      </c>
    </row>
    <row r="47" spans="2:64" x14ac:dyDescent="0.2">
      <c r="C47">
        <v>3</v>
      </c>
      <c r="D47" s="17">
        <f>$C$47-1-D13</f>
        <v>0.9749755859375</v>
      </c>
      <c r="E47" s="17">
        <f t="shared" ref="E47:O47" si="58">$C$47-1-E13</f>
        <v>0.959228515625</v>
      </c>
      <c r="F47" s="17">
        <f t="shared" si="58"/>
        <v>0.95745849609375</v>
      </c>
      <c r="G47" s="17">
        <f t="shared" si="58"/>
        <v>0.9189453125</v>
      </c>
      <c r="H47" s="17">
        <f t="shared" si="58"/>
        <v>0.89404296875</v>
      </c>
      <c r="I47" s="17">
        <f t="shared" si="58"/>
        <v>0.83819580078125</v>
      </c>
      <c r="J47" s="17">
        <f t="shared" si="58"/>
        <v>0.39898681640625</v>
      </c>
      <c r="K47" s="17">
        <f t="shared" si="58"/>
        <v>0.2867431640625</v>
      </c>
      <c r="L47" s="17">
        <f t="shared" si="58"/>
        <v>-6.243896484375E-2</v>
      </c>
      <c r="M47" s="17">
        <f t="shared" si="58"/>
        <v>-0.10064697265625</v>
      </c>
      <c r="N47" s="17">
        <f t="shared" si="58"/>
        <v>-0.44854736328125</v>
      </c>
      <c r="O47" s="17">
        <f t="shared" si="58"/>
        <v>-0.9110107421875</v>
      </c>
      <c r="P47" s="17">
        <f t="shared" ref="P47" si="59">$C$47-1-P13</f>
        <v>0.55218505859375</v>
      </c>
      <c r="R47">
        <v>3</v>
      </c>
      <c r="S47">
        <f t="shared" si="47"/>
        <v>1</v>
      </c>
      <c r="T47">
        <f t="shared" si="43"/>
        <v>1</v>
      </c>
      <c r="U47">
        <f t="shared" si="43"/>
        <v>1</v>
      </c>
      <c r="V47">
        <f t="shared" si="43"/>
        <v>1</v>
      </c>
      <c r="W47">
        <f t="shared" si="43"/>
        <v>1</v>
      </c>
      <c r="X47">
        <f t="shared" si="43"/>
        <v>1</v>
      </c>
      <c r="Y47">
        <f t="shared" si="43"/>
        <v>1</v>
      </c>
      <c r="Z47">
        <f t="shared" si="43"/>
        <v>1</v>
      </c>
      <c r="AA47">
        <f t="shared" si="43"/>
        <v>0</v>
      </c>
      <c r="AB47">
        <f t="shared" si="43"/>
        <v>0</v>
      </c>
      <c r="AC47">
        <f t="shared" si="43"/>
        <v>0</v>
      </c>
      <c r="AD47">
        <f t="shared" si="43"/>
        <v>0</v>
      </c>
      <c r="AE47">
        <f t="shared" si="43"/>
        <v>1</v>
      </c>
      <c r="AF47">
        <v>3</v>
      </c>
      <c r="AG47" s="17">
        <f t="shared" si="48"/>
        <v>2.0887619607657397</v>
      </c>
      <c r="AH47" s="17">
        <f t="shared" si="44"/>
        <v>2.0990505605295802</v>
      </c>
      <c r="AI47" s="17">
        <f t="shared" si="44"/>
        <v>2.100213156850804</v>
      </c>
      <c r="AJ47" s="17">
        <f t="shared" si="44"/>
        <v>2.1258196467100356</v>
      </c>
      <c r="AK47" s="17">
        <f t="shared" si="44"/>
        <v>2.1426963315130063</v>
      </c>
      <c r="AL47" s="17">
        <f t="shared" si="44"/>
        <v>2.1814799668715974</v>
      </c>
      <c r="AM47" s="17">
        <f t="shared" si="44"/>
        <v>2.5366668370321586</v>
      </c>
      <c r="AN47" s="17">
        <f t="shared" si="44"/>
        <v>2.6435819903435096</v>
      </c>
      <c r="AO47" s="17">
        <f t="shared" si="44"/>
        <v>2.9519897460937501</v>
      </c>
      <c r="AP47" s="17">
        <f t="shared" si="44"/>
        <v>2.9519897460937501</v>
      </c>
      <c r="AQ47" s="17">
        <f t="shared" si="44"/>
        <v>2.9519897460937501</v>
      </c>
      <c r="AR47" s="17">
        <f t="shared" si="44"/>
        <v>2.9519897460937501</v>
      </c>
      <c r="AS47" s="17">
        <f t="shared" si="44"/>
        <v>2.4019533687333956</v>
      </c>
      <c r="AT47">
        <v>3</v>
      </c>
      <c r="AU47" s="17">
        <f t="shared" ref="AU47:AU55" si="60">AG46-AG47</f>
        <v>0.86322778532801037</v>
      </c>
      <c r="AV47" s="17">
        <f t="shared" si="49"/>
        <v>0.85293918556416992</v>
      </c>
      <c r="AW47" s="17">
        <f t="shared" si="49"/>
        <v>0.85177658924294608</v>
      </c>
      <c r="AX47" s="17">
        <f t="shared" si="49"/>
        <v>0.82617009938371444</v>
      </c>
      <c r="AY47" s="17">
        <f t="shared" si="50"/>
        <v>0.80929341458074378</v>
      </c>
      <c r="AZ47" s="17">
        <f t="shared" si="51"/>
        <v>0.77050977922215269</v>
      </c>
      <c r="BA47" s="17">
        <f t="shared" si="52"/>
        <v>0.41532290906159153</v>
      </c>
      <c r="BB47" s="17">
        <f t="shared" si="53"/>
        <v>0.30840775575024049</v>
      </c>
      <c r="BC47" s="17">
        <f t="shared" si="54"/>
        <v>0</v>
      </c>
      <c r="BD47" s="17">
        <f t="shared" si="55"/>
        <v>0</v>
      </c>
      <c r="BE47" s="17">
        <f t="shared" si="56"/>
        <v>0</v>
      </c>
      <c r="BF47" s="17">
        <f t="shared" si="57"/>
        <v>0</v>
      </c>
      <c r="BG47" s="17">
        <f t="shared" si="57"/>
        <v>0.55003637736035449</v>
      </c>
      <c r="BI47" s="44">
        <v>8</v>
      </c>
      <c r="BJ47" s="44">
        <v>3.599414297175807E-3</v>
      </c>
      <c r="BK47" s="44">
        <v>5.6344424439048302E-2</v>
      </c>
      <c r="BL47" s="44">
        <v>2.4257327890977454E-2</v>
      </c>
    </row>
    <row r="48" spans="2:64" x14ac:dyDescent="0.2">
      <c r="C48">
        <v>4</v>
      </c>
      <c r="D48" s="17">
        <f>$C$48-1-D13</f>
        <v>1.9749755859375</v>
      </c>
      <c r="E48" s="17">
        <f t="shared" ref="E48:O48" si="61">$C$48-1-E13</f>
        <v>1.959228515625</v>
      </c>
      <c r="F48" s="17">
        <f t="shared" si="61"/>
        <v>1.95745849609375</v>
      </c>
      <c r="G48" s="17">
        <f t="shared" si="61"/>
        <v>1.9189453125</v>
      </c>
      <c r="H48" s="17">
        <f t="shared" si="61"/>
        <v>1.89404296875</v>
      </c>
      <c r="I48" s="17">
        <f t="shared" si="61"/>
        <v>1.83819580078125</v>
      </c>
      <c r="J48" s="17">
        <f t="shared" si="61"/>
        <v>1.39898681640625</v>
      </c>
      <c r="K48" s="17">
        <f t="shared" si="61"/>
        <v>1.2867431640625</v>
      </c>
      <c r="L48" s="17">
        <f t="shared" si="61"/>
        <v>0.93756103515625</v>
      </c>
      <c r="M48" s="17">
        <f t="shared" si="61"/>
        <v>0.89935302734375</v>
      </c>
      <c r="N48" s="17">
        <f t="shared" si="61"/>
        <v>0.55145263671875</v>
      </c>
      <c r="O48" s="17">
        <f t="shared" si="61"/>
        <v>8.89892578125E-2</v>
      </c>
      <c r="P48" s="17">
        <f t="shared" ref="P48" si="62">$C$48-1-P13</f>
        <v>1.55218505859375</v>
      </c>
      <c r="R48">
        <v>4</v>
      </c>
      <c r="S48">
        <f t="shared" si="47"/>
        <v>1</v>
      </c>
      <c r="T48">
        <f t="shared" si="43"/>
        <v>1</v>
      </c>
      <c r="U48">
        <f t="shared" si="43"/>
        <v>1</v>
      </c>
      <c r="V48">
        <f t="shared" si="43"/>
        <v>1</v>
      </c>
      <c r="W48">
        <f t="shared" si="43"/>
        <v>1</v>
      </c>
      <c r="X48">
        <f t="shared" si="43"/>
        <v>1</v>
      </c>
      <c r="Y48">
        <f t="shared" si="43"/>
        <v>1</v>
      </c>
      <c r="Z48">
        <f t="shared" si="43"/>
        <v>1</v>
      </c>
      <c r="AA48">
        <f t="shared" si="43"/>
        <v>1</v>
      </c>
      <c r="AB48">
        <f t="shared" si="43"/>
        <v>1</v>
      </c>
      <c r="AC48">
        <f t="shared" si="43"/>
        <v>1</v>
      </c>
      <c r="AD48">
        <f t="shared" si="43"/>
        <v>1</v>
      </c>
      <c r="AE48">
        <f t="shared" si="43"/>
        <v>1</v>
      </c>
      <c r="AF48">
        <v>4</v>
      </c>
      <c r="AG48" s="17">
        <f t="shared" si="48"/>
        <v>1.6005680893922534</v>
      </c>
      <c r="AH48" s="17">
        <f t="shared" si="44"/>
        <v>1.6061942614121534</v>
      </c>
      <c r="AI48" s="17">
        <f t="shared" si="44"/>
        <v>1.6068300104006499</v>
      </c>
      <c r="AJ48" s="17">
        <f t="shared" si="44"/>
        <v>1.6208325491406819</v>
      </c>
      <c r="AK48" s="17">
        <f t="shared" si="44"/>
        <v>1.6300613202083301</v>
      </c>
      <c r="AL48" s="17">
        <f t="shared" si="44"/>
        <v>1.6512695904387831</v>
      </c>
      <c r="AM48" s="17">
        <f t="shared" si="44"/>
        <v>1.8454983948049897</v>
      </c>
      <c r="AN48" s="17">
        <f t="shared" si="44"/>
        <v>1.9039634005269244</v>
      </c>
      <c r="AO48" s="17">
        <f t="shared" si="44"/>
        <v>2.1133681652036347</v>
      </c>
      <c r="AP48" s="17">
        <f t="shared" si="44"/>
        <v>2.1390763169376807</v>
      </c>
      <c r="AQ48" s="17">
        <f t="shared" si="44"/>
        <v>2.4025682338818743</v>
      </c>
      <c r="AR48" s="17">
        <f t="shared" si="44"/>
        <v>2.8505051824560863</v>
      </c>
      <c r="AS48" s="17">
        <f t="shared" si="44"/>
        <v>1.7718322824628707</v>
      </c>
      <c r="AT48">
        <v>4</v>
      </c>
      <c r="AU48" s="17">
        <f t="shared" si="60"/>
        <v>0.48819387137348635</v>
      </c>
      <c r="AV48" s="17">
        <f t="shared" si="49"/>
        <v>0.49285629911742679</v>
      </c>
      <c r="AW48" s="17">
        <f t="shared" si="49"/>
        <v>0.49338314645015413</v>
      </c>
      <c r="AX48" s="17">
        <f t="shared" si="49"/>
        <v>0.50498709756935378</v>
      </c>
      <c r="AY48" s="17">
        <f t="shared" si="50"/>
        <v>0.51263501130467626</v>
      </c>
      <c r="AZ48" s="17">
        <f t="shared" si="51"/>
        <v>0.53021037643281432</v>
      </c>
      <c r="BA48" s="17">
        <f t="shared" si="52"/>
        <v>0.69116844222716889</v>
      </c>
      <c r="BB48" s="17">
        <f t="shared" si="53"/>
        <v>0.73961858981658524</v>
      </c>
      <c r="BC48" s="17">
        <f t="shared" si="54"/>
        <v>0.8386215808901154</v>
      </c>
      <c r="BD48" s="17">
        <f t="shared" si="55"/>
        <v>0.81291342915606934</v>
      </c>
      <c r="BE48" s="17">
        <f t="shared" si="56"/>
        <v>0.54942151221187574</v>
      </c>
      <c r="BF48" s="17">
        <f t="shared" si="57"/>
        <v>0.10148456363766378</v>
      </c>
      <c r="BG48" s="17">
        <f t="shared" si="57"/>
        <v>0.63012108627052488</v>
      </c>
      <c r="BI48" s="44">
        <v>9</v>
      </c>
      <c r="BJ48" s="44">
        <v>1.1226265114263612E-3</v>
      </c>
      <c r="BK48" s="44">
        <v>3.0811133830908055E-2</v>
      </c>
      <c r="BL48" s="44">
        <v>8.026605582237778E-3</v>
      </c>
    </row>
    <row r="49" spans="2:64" x14ac:dyDescent="0.2">
      <c r="C49">
        <v>5</v>
      </c>
      <c r="D49" s="17">
        <f>$C$49-1-D13</f>
        <v>2.9749755859375</v>
      </c>
      <c r="E49" s="17">
        <f t="shared" ref="E49:O49" si="63">$C$49-1-E13</f>
        <v>2.959228515625</v>
      </c>
      <c r="F49" s="17">
        <f t="shared" si="63"/>
        <v>2.95745849609375</v>
      </c>
      <c r="G49" s="17">
        <f t="shared" si="63"/>
        <v>2.9189453125</v>
      </c>
      <c r="H49" s="17">
        <f t="shared" si="63"/>
        <v>2.89404296875</v>
      </c>
      <c r="I49" s="17">
        <f t="shared" si="63"/>
        <v>2.83819580078125</v>
      </c>
      <c r="J49" s="17">
        <f t="shared" si="63"/>
        <v>2.39898681640625</v>
      </c>
      <c r="K49" s="17">
        <f t="shared" si="63"/>
        <v>2.2867431640625</v>
      </c>
      <c r="L49" s="17">
        <f t="shared" si="63"/>
        <v>1.93756103515625</v>
      </c>
      <c r="M49" s="17">
        <f t="shared" si="63"/>
        <v>1.89935302734375</v>
      </c>
      <c r="N49" s="17">
        <f t="shared" si="63"/>
        <v>1.55145263671875</v>
      </c>
      <c r="O49" s="17">
        <f t="shared" si="63"/>
        <v>1.0889892578125</v>
      </c>
      <c r="P49" s="17">
        <f t="shared" ref="P49" si="64">$C$49-1-P13</f>
        <v>2.55218505859375</v>
      </c>
      <c r="R49">
        <v>5</v>
      </c>
      <c r="S49">
        <f t="shared" si="47"/>
        <v>1</v>
      </c>
      <c r="T49">
        <f t="shared" si="43"/>
        <v>1</v>
      </c>
      <c r="U49">
        <f t="shared" si="43"/>
        <v>1</v>
      </c>
      <c r="V49">
        <f t="shared" si="43"/>
        <v>1</v>
      </c>
      <c r="W49">
        <f t="shared" si="43"/>
        <v>1</v>
      </c>
      <c r="X49">
        <f t="shared" si="43"/>
        <v>1</v>
      </c>
      <c r="Y49">
        <f t="shared" si="43"/>
        <v>1</v>
      </c>
      <c r="Z49">
        <f t="shared" si="43"/>
        <v>1</v>
      </c>
      <c r="AA49">
        <f t="shared" si="43"/>
        <v>1</v>
      </c>
      <c r="AB49">
        <f t="shared" si="43"/>
        <v>1</v>
      </c>
      <c r="AC49">
        <f t="shared" si="43"/>
        <v>1</v>
      </c>
      <c r="AD49">
        <f t="shared" si="43"/>
        <v>1</v>
      </c>
      <c r="AE49">
        <f t="shared" si="43"/>
        <v>1</v>
      </c>
      <c r="AF49">
        <v>5</v>
      </c>
      <c r="AG49" s="17">
        <f t="shared" si="48"/>
        <v>1.3336063295363274</v>
      </c>
      <c r="AH49" s="17">
        <f t="shared" si="44"/>
        <v>1.3366829203576316</v>
      </c>
      <c r="AI49" s="17">
        <f t="shared" si="44"/>
        <v>1.3370305704998142</v>
      </c>
      <c r="AJ49" s="17">
        <f t="shared" si="44"/>
        <v>1.3446876563496895</v>
      </c>
      <c r="AK49" s="17">
        <f t="shared" si="44"/>
        <v>1.3497342763709432</v>
      </c>
      <c r="AL49" s="17">
        <f t="shared" si="44"/>
        <v>1.3613317123000197</v>
      </c>
      <c r="AM49" s="17">
        <f t="shared" si="44"/>
        <v>1.4675429256494112</v>
      </c>
      <c r="AN49" s="17">
        <f t="shared" si="44"/>
        <v>1.4995136686937744</v>
      </c>
      <c r="AO49" s="17">
        <f t="shared" si="44"/>
        <v>1.6140236365125689</v>
      </c>
      <c r="AP49" s="17">
        <f t="shared" si="44"/>
        <v>1.628081767578933</v>
      </c>
      <c r="AQ49" s="17">
        <f t="shared" si="44"/>
        <v>1.7721685125790949</v>
      </c>
      <c r="AR49" s="17">
        <f t="shared" si="44"/>
        <v>2.0171163562696197</v>
      </c>
      <c r="AS49" s="17">
        <f t="shared" si="44"/>
        <v>1.4272596772397828</v>
      </c>
      <c r="AT49">
        <v>5</v>
      </c>
      <c r="AU49" s="17">
        <f t="shared" si="60"/>
        <v>0.26696175985592596</v>
      </c>
      <c r="AV49" s="17">
        <f t="shared" si="49"/>
        <v>0.26951134105452179</v>
      </c>
      <c r="AW49" s="17">
        <f t="shared" si="49"/>
        <v>0.26979943990083566</v>
      </c>
      <c r="AX49" s="17">
        <f t="shared" si="49"/>
        <v>0.27614489279099241</v>
      </c>
      <c r="AY49" s="17">
        <f t="shared" si="50"/>
        <v>0.28032704383738682</v>
      </c>
      <c r="AZ49" s="17">
        <f t="shared" si="51"/>
        <v>0.28993787813876337</v>
      </c>
      <c r="BA49" s="17">
        <f t="shared" si="52"/>
        <v>0.37795546915557843</v>
      </c>
      <c r="BB49" s="17">
        <f t="shared" si="53"/>
        <v>0.40444973183314992</v>
      </c>
      <c r="BC49" s="17">
        <f t="shared" si="54"/>
        <v>0.49934452869106583</v>
      </c>
      <c r="BD49" s="17">
        <f t="shared" si="55"/>
        <v>0.51099454935874777</v>
      </c>
      <c r="BE49" s="17">
        <f t="shared" si="56"/>
        <v>0.63039972130277944</v>
      </c>
      <c r="BF49" s="17">
        <f t="shared" si="57"/>
        <v>0.83338882618646659</v>
      </c>
      <c r="BG49" s="17">
        <f t="shared" si="57"/>
        <v>0.34457260522308797</v>
      </c>
      <c r="BI49" s="44">
        <v>10</v>
      </c>
      <c r="BJ49" s="44">
        <v>3.5013760020530249E-4</v>
      </c>
      <c r="BK49" s="44">
        <v>1.6848623042961197E-2</v>
      </c>
      <c r="BL49" s="44">
        <v>2.6559560666519211E-3</v>
      </c>
    </row>
    <row r="50" spans="2:64" x14ac:dyDescent="0.2">
      <c r="C50">
        <v>6</v>
      </c>
      <c r="D50" s="17">
        <f>$C$50-1-D13</f>
        <v>3.9749755859375</v>
      </c>
      <c r="E50" s="17">
        <f t="shared" ref="E50:O50" si="65">$C$50-1-E13</f>
        <v>3.959228515625</v>
      </c>
      <c r="F50" s="17">
        <f t="shared" si="65"/>
        <v>3.95745849609375</v>
      </c>
      <c r="G50" s="17">
        <f t="shared" si="65"/>
        <v>3.9189453125</v>
      </c>
      <c r="H50" s="17">
        <f t="shared" si="65"/>
        <v>3.89404296875</v>
      </c>
      <c r="I50" s="17">
        <f t="shared" si="65"/>
        <v>3.83819580078125</v>
      </c>
      <c r="J50" s="17">
        <f t="shared" si="65"/>
        <v>3.39898681640625</v>
      </c>
      <c r="K50" s="17">
        <f t="shared" si="65"/>
        <v>3.2867431640625</v>
      </c>
      <c r="L50" s="17">
        <f t="shared" si="65"/>
        <v>2.93756103515625</v>
      </c>
      <c r="M50" s="17">
        <f t="shared" si="65"/>
        <v>2.89935302734375</v>
      </c>
      <c r="N50" s="17">
        <f t="shared" si="65"/>
        <v>2.55145263671875</v>
      </c>
      <c r="O50" s="17">
        <f t="shared" si="65"/>
        <v>2.0889892578125</v>
      </c>
      <c r="P50" s="17">
        <f t="shared" ref="P50" si="66">$C$50-1-P13</f>
        <v>3.55218505859375</v>
      </c>
      <c r="R50">
        <v>6</v>
      </c>
      <c r="S50">
        <f t="shared" si="47"/>
        <v>1</v>
      </c>
      <c r="T50">
        <f t="shared" si="43"/>
        <v>1</v>
      </c>
      <c r="U50">
        <f t="shared" si="43"/>
        <v>1</v>
      </c>
      <c r="V50">
        <f t="shared" si="43"/>
        <v>1</v>
      </c>
      <c r="W50">
        <f t="shared" si="43"/>
        <v>1</v>
      </c>
      <c r="X50">
        <f t="shared" si="43"/>
        <v>1</v>
      </c>
      <c r="Y50">
        <f t="shared" si="43"/>
        <v>1</v>
      </c>
      <c r="Z50">
        <f t="shared" si="43"/>
        <v>1</v>
      </c>
      <c r="AA50">
        <f t="shared" si="43"/>
        <v>1</v>
      </c>
      <c r="AB50">
        <f t="shared" si="43"/>
        <v>1</v>
      </c>
      <c r="AC50">
        <f t="shared" si="43"/>
        <v>1</v>
      </c>
      <c r="AD50">
        <f t="shared" si="43"/>
        <v>1</v>
      </c>
      <c r="AE50">
        <f t="shared" si="43"/>
        <v>1</v>
      </c>
      <c r="AF50">
        <v>6</v>
      </c>
      <c r="AG50" s="17">
        <f t="shared" si="48"/>
        <v>1.1876221511096998</v>
      </c>
      <c r="AH50" s="17">
        <f t="shared" si="44"/>
        <v>1.1893045403164739</v>
      </c>
      <c r="AI50" s="17">
        <f t="shared" si="44"/>
        <v>1.1894946477701174</v>
      </c>
      <c r="AJ50" s="17">
        <f t="shared" si="44"/>
        <v>1.1936818144547372</v>
      </c>
      <c r="AK50" s="17">
        <f t="shared" si="44"/>
        <v>1.1964414856452166</v>
      </c>
      <c r="AL50" s="17">
        <f t="shared" si="44"/>
        <v>1.2027833757978563</v>
      </c>
      <c r="AM50" s="17">
        <f t="shared" si="44"/>
        <v>1.2608634421297311</v>
      </c>
      <c r="AN50" s="17">
        <f t="shared" si="44"/>
        <v>1.2783461807044953</v>
      </c>
      <c r="AO50" s="17">
        <f t="shared" si="44"/>
        <v>1.3409643009278112</v>
      </c>
      <c r="AP50" s="17">
        <f t="shared" si="44"/>
        <v>1.3486517866375418</v>
      </c>
      <c r="AQ50" s="17">
        <f t="shared" si="44"/>
        <v>1.4274435398173511</v>
      </c>
      <c r="AR50" s="17">
        <f t="shared" si="44"/>
        <v>1.5613897264840613</v>
      </c>
      <c r="AS50" s="17">
        <f t="shared" si="44"/>
        <v>1.2388351301849452</v>
      </c>
      <c r="AT50">
        <v>6</v>
      </c>
      <c r="AU50" s="17">
        <f t="shared" si="60"/>
        <v>0.14598417842662759</v>
      </c>
      <c r="AV50" s="17">
        <f t="shared" si="49"/>
        <v>0.14737838004115766</v>
      </c>
      <c r="AW50" s="17">
        <f t="shared" si="49"/>
        <v>0.14753592272969684</v>
      </c>
      <c r="AX50" s="17">
        <f t="shared" si="49"/>
        <v>0.15100584189495225</v>
      </c>
      <c r="AY50" s="17">
        <f t="shared" si="50"/>
        <v>0.15329279072572666</v>
      </c>
      <c r="AZ50" s="17">
        <f t="shared" si="51"/>
        <v>0.15854833650216338</v>
      </c>
      <c r="BA50" s="17">
        <f t="shared" si="52"/>
        <v>0.20667948351968013</v>
      </c>
      <c r="BB50" s="17">
        <f t="shared" si="53"/>
        <v>0.2211674879892791</v>
      </c>
      <c r="BC50" s="17">
        <f t="shared" si="54"/>
        <v>0.2730593355847577</v>
      </c>
      <c r="BD50" s="17">
        <f t="shared" si="55"/>
        <v>0.27942998094139115</v>
      </c>
      <c r="BE50" s="17">
        <f t="shared" si="56"/>
        <v>0.34472497276174385</v>
      </c>
      <c r="BF50" s="17">
        <f t="shared" si="57"/>
        <v>0.45572662978555845</v>
      </c>
      <c r="BG50" s="17">
        <f t="shared" si="57"/>
        <v>0.18842454705483758</v>
      </c>
      <c r="BI50" s="44">
        <v>11</v>
      </c>
      <c r="BJ50" s="44">
        <v>1.0920492063015708E-4</v>
      </c>
      <c r="BK50" s="44">
        <v>9.213425899926575E-3</v>
      </c>
      <c r="BL50" s="44">
        <v>8.7884007202210235E-4</v>
      </c>
    </row>
    <row r="51" spans="2:64" x14ac:dyDescent="0.2">
      <c r="C51">
        <v>7</v>
      </c>
      <c r="D51" s="17">
        <f>$C$51-1-D13</f>
        <v>4.9749755859375</v>
      </c>
      <c r="E51" s="17">
        <f t="shared" ref="E51:O51" si="67">$C$51-1-E13</f>
        <v>4.959228515625</v>
      </c>
      <c r="F51" s="17">
        <f t="shared" si="67"/>
        <v>4.95745849609375</v>
      </c>
      <c r="G51" s="17">
        <f t="shared" si="67"/>
        <v>4.9189453125</v>
      </c>
      <c r="H51" s="17">
        <f t="shared" si="67"/>
        <v>4.89404296875</v>
      </c>
      <c r="I51" s="17">
        <f t="shared" si="67"/>
        <v>4.83819580078125</v>
      </c>
      <c r="J51" s="17">
        <f t="shared" si="67"/>
        <v>4.39898681640625</v>
      </c>
      <c r="K51" s="17">
        <f t="shared" si="67"/>
        <v>4.2867431640625</v>
      </c>
      <c r="L51" s="17">
        <f t="shared" si="67"/>
        <v>3.93756103515625</v>
      </c>
      <c r="M51" s="17">
        <f t="shared" si="67"/>
        <v>3.89935302734375</v>
      </c>
      <c r="N51" s="17">
        <f t="shared" si="67"/>
        <v>3.55145263671875</v>
      </c>
      <c r="O51" s="17">
        <f t="shared" si="67"/>
        <v>3.0889892578125</v>
      </c>
      <c r="P51" s="17">
        <f t="shared" ref="P51" si="68">$C$51-1-P13</f>
        <v>4.55218505859375</v>
      </c>
      <c r="R51">
        <v>7</v>
      </c>
      <c r="S51">
        <f t="shared" si="47"/>
        <v>1</v>
      </c>
      <c r="T51">
        <f t="shared" si="43"/>
        <v>1</v>
      </c>
      <c r="U51">
        <f t="shared" si="43"/>
        <v>1</v>
      </c>
      <c r="V51">
        <f t="shared" si="43"/>
        <v>1</v>
      </c>
      <c r="W51">
        <f t="shared" si="43"/>
        <v>1</v>
      </c>
      <c r="X51">
        <f t="shared" si="43"/>
        <v>1</v>
      </c>
      <c r="Y51">
        <f t="shared" si="43"/>
        <v>1</v>
      </c>
      <c r="Z51">
        <f t="shared" si="43"/>
        <v>1</v>
      </c>
      <c r="AA51">
        <f t="shared" si="43"/>
        <v>1</v>
      </c>
      <c r="AB51">
        <f t="shared" si="43"/>
        <v>1</v>
      </c>
      <c r="AC51">
        <f t="shared" si="43"/>
        <v>1</v>
      </c>
      <c r="AD51">
        <f t="shared" si="43"/>
        <v>1</v>
      </c>
      <c r="AE51">
        <f t="shared" si="43"/>
        <v>1</v>
      </c>
      <c r="AF51">
        <v>7</v>
      </c>
      <c r="AG51" s="17">
        <f t="shared" si="48"/>
        <v>1.107792813895266</v>
      </c>
      <c r="AH51" s="17">
        <f t="shared" si="44"/>
        <v>1.1087128041076366</v>
      </c>
      <c r="AI51" s="17">
        <f t="shared" si="44"/>
        <v>1.1088167616199331</v>
      </c>
      <c r="AJ51" s="17">
        <f t="shared" si="44"/>
        <v>1.1111064531799508</v>
      </c>
      <c r="AK51" s="17">
        <f t="shared" si="44"/>
        <v>1.1126155394688906</v>
      </c>
      <c r="AL51" s="17">
        <f t="shared" si="44"/>
        <v>1.1160835104026476</v>
      </c>
      <c r="AM51" s="17">
        <f t="shared" si="44"/>
        <v>1.1478437549073237</v>
      </c>
      <c r="AN51" s="17">
        <f t="shared" si="44"/>
        <v>1.157403937717258</v>
      </c>
      <c r="AO51" s="17">
        <f t="shared" si="44"/>
        <v>1.1916457513775887</v>
      </c>
      <c r="AP51" s="17">
        <f t="shared" si="44"/>
        <v>1.1958495417860244</v>
      </c>
      <c r="AQ51" s="17">
        <f t="shared" si="44"/>
        <v>1.2389356727770535</v>
      </c>
      <c r="AR51" s="17">
        <f t="shared" si="44"/>
        <v>1.3121822082526673</v>
      </c>
      <c r="AS51" s="17">
        <f t="shared" si="44"/>
        <v>1.1357978910235953</v>
      </c>
      <c r="AT51">
        <v>7</v>
      </c>
      <c r="AU51" s="17">
        <f t="shared" si="60"/>
        <v>7.982933721443386E-2</v>
      </c>
      <c r="AV51" s="17">
        <f t="shared" si="49"/>
        <v>8.0591736208837306E-2</v>
      </c>
      <c r="AW51" s="17">
        <f t="shared" si="49"/>
        <v>8.067788615018423E-2</v>
      </c>
      <c r="AX51" s="17">
        <f t="shared" si="49"/>
        <v>8.2575361274786374E-2</v>
      </c>
      <c r="AY51" s="17">
        <f t="shared" si="50"/>
        <v>8.3825946176325994E-2</v>
      </c>
      <c r="AZ51" s="17">
        <f t="shared" si="51"/>
        <v>8.6699865395208686E-2</v>
      </c>
      <c r="BA51" s="17">
        <f t="shared" si="52"/>
        <v>0.11301968722240741</v>
      </c>
      <c r="BB51" s="17">
        <f t="shared" si="53"/>
        <v>0.12094224298723733</v>
      </c>
      <c r="BC51" s="17">
        <f t="shared" si="54"/>
        <v>0.1493185495502225</v>
      </c>
      <c r="BD51" s="17">
        <f t="shared" si="55"/>
        <v>0.15280224485151739</v>
      </c>
      <c r="BE51" s="17">
        <f t="shared" si="56"/>
        <v>0.18850786704029754</v>
      </c>
      <c r="BF51" s="17">
        <f t="shared" si="57"/>
        <v>0.24920751823139398</v>
      </c>
      <c r="BG51" s="17">
        <f t="shared" si="57"/>
        <v>0.10303723916134988</v>
      </c>
      <c r="BI51" s="44">
        <v>12</v>
      </c>
      <c r="BJ51" s="44">
        <v>3.4060080045028585E-5</v>
      </c>
      <c r="BK51" s="44">
        <v>5.0382287381582902E-3</v>
      </c>
      <c r="BL51" s="44">
        <v>2.9080295487160512E-4</v>
      </c>
    </row>
    <row r="52" spans="2:64" x14ac:dyDescent="0.2">
      <c r="C52">
        <v>8</v>
      </c>
      <c r="D52" s="17">
        <f>$C$52-1-D13</f>
        <v>5.9749755859375</v>
      </c>
      <c r="E52" s="17">
        <f t="shared" ref="E52:O52" si="69">$C$52-1-E13</f>
        <v>5.959228515625</v>
      </c>
      <c r="F52" s="17">
        <f t="shared" si="69"/>
        <v>5.95745849609375</v>
      </c>
      <c r="G52" s="17">
        <f t="shared" si="69"/>
        <v>5.9189453125</v>
      </c>
      <c r="H52" s="17">
        <f t="shared" si="69"/>
        <v>5.89404296875</v>
      </c>
      <c r="I52" s="17">
        <f t="shared" si="69"/>
        <v>5.83819580078125</v>
      </c>
      <c r="J52" s="17">
        <f t="shared" si="69"/>
        <v>5.39898681640625</v>
      </c>
      <c r="K52" s="17">
        <f t="shared" si="69"/>
        <v>5.2867431640625</v>
      </c>
      <c r="L52" s="17">
        <f t="shared" si="69"/>
        <v>4.93756103515625</v>
      </c>
      <c r="M52" s="17">
        <f t="shared" si="69"/>
        <v>4.89935302734375</v>
      </c>
      <c r="N52" s="17">
        <f t="shared" si="69"/>
        <v>4.55145263671875</v>
      </c>
      <c r="O52" s="17">
        <f t="shared" si="69"/>
        <v>4.0889892578125</v>
      </c>
      <c r="P52" s="17">
        <f t="shared" ref="P52" si="70">$C$52-1-P13</f>
        <v>5.55218505859375</v>
      </c>
      <c r="R52">
        <v>8</v>
      </c>
      <c r="S52">
        <f t="shared" si="47"/>
        <v>1</v>
      </c>
      <c r="T52">
        <f t="shared" si="43"/>
        <v>1</v>
      </c>
      <c r="U52">
        <f t="shared" si="43"/>
        <v>1</v>
      </c>
      <c r="V52">
        <f t="shared" si="43"/>
        <v>1</v>
      </c>
      <c r="W52">
        <f t="shared" si="43"/>
        <v>1</v>
      </c>
      <c r="X52">
        <f t="shared" si="43"/>
        <v>1</v>
      </c>
      <c r="Y52">
        <f t="shared" si="43"/>
        <v>1</v>
      </c>
      <c r="Z52">
        <f t="shared" si="43"/>
        <v>1</v>
      </c>
      <c r="AA52">
        <f t="shared" si="43"/>
        <v>1</v>
      </c>
      <c r="AB52">
        <f t="shared" si="43"/>
        <v>1</v>
      </c>
      <c r="AC52">
        <f t="shared" si="43"/>
        <v>1</v>
      </c>
      <c r="AD52">
        <f t="shared" si="43"/>
        <v>1</v>
      </c>
      <c r="AE52">
        <f t="shared" si="43"/>
        <v>1</v>
      </c>
      <c r="AF52">
        <v>8</v>
      </c>
      <c r="AG52" s="17">
        <f t="shared" si="48"/>
        <v>1.0641392950771376</v>
      </c>
      <c r="AH52" s="17">
        <f t="shared" si="44"/>
        <v>1.0646423784228045</v>
      </c>
      <c r="AI52" s="17">
        <f t="shared" si="44"/>
        <v>1.0646992260853014</v>
      </c>
      <c r="AJ52" s="17">
        <f t="shared" si="44"/>
        <v>1.0659513108086713</v>
      </c>
      <c r="AK52" s="17">
        <f t="shared" si="44"/>
        <v>1.0667765328261793</v>
      </c>
      <c r="AL52" s="17">
        <f t="shared" si="44"/>
        <v>1.0686729425885557</v>
      </c>
      <c r="AM52" s="17">
        <f t="shared" si="44"/>
        <v>1.0860405730804514</v>
      </c>
      <c r="AN52" s="17">
        <f t="shared" si="44"/>
        <v>1.0912684208211534</v>
      </c>
      <c r="AO52" s="17">
        <f t="shared" si="44"/>
        <v>1.1099930615252707</v>
      </c>
      <c r="AP52" s="17">
        <f t="shared" si="44"/>
        <v>1.1122918435282978</v>
      </c>
      <c r="AQ52" s="17">
        <f t="shared" si="44"/>
        <v>1.1358528712863631</v>
      </c>
      <c r="AR52" s="17">
        <f t="shared" si="44"/>
        <v>1.1759066801531275</v>
      </c>
      <c r="AS52" s="17">
        <f t="shared" si="44"/>
        <v>1.079453466584547</v>
      </c>
      <c r="AT52">
        <v>8</v>
      </c>
      <c r="AU52" s="17">
        <f t="shared" si="60"/>
        <v>4.3653518818128401E-2</v>
      </c>
      <c r="AV52" s="17">
        <f t="shared" si="49"/>
        <v>4.4070425684832104E-2</v>
      </c>
      <c r="AW52" s="17">
        <f t="shared" si="49"/>
        <v>4.4117535534631713E-2</v>
      </c>
      <c r="AX52" s="17">
        <f t="shared" si="49"/>
        <v>4.5155142371279489E-2</v>
      </c>
      <c r="AY52" s="17">
        <f t="shared" si="50"/>
        <v>4.5839006642711233E-2</v>
      </c>
      <c r="AZ52" s="17">
        <f t="shared" si="51"/>
        <v>4.741056781409192E-2</v>
      </c>
      <c r="BA52" s="17">
        <f t="shared" si="52"/>
        <v>6.1803181826872278E-2</v>
      </c>
      <c r="BB52" s="17">
        <f t="shared" si="53"/>
        <v>6.613551689610464E-2</v>
      </c>
      <c r="BC52" s="17">
        <f t="shared" si="54"/>
        <v>8.1652689852317994E-2</v>
      </c>
      <c r="BD52" s="17">
        <f t="shared" si="55"/>
        <v>8.3557698257726631E-2</v>
      </c>
      <c r="BE52" s="17">
        <f t="shared" si="56"/>
        <v>0.10308280149069038</v>
      </c>
      <c r="BF52" s="17">
        <f t="shared" si="57"/>
        <v>0.1362755280995398</v>
      </c>
      <c r="BG52" s="17">
        <f t="shared" si="57"/>
        <v>5.6344424439048302E-2</v>
      </c>
    </row>
    <row r="53" spans="2:64" x14ac:dyDescent="0.2">
      <c r="C53">
        <v>9</v>
      </c>
      <c r="D53" s="17">
        <f>$C$53-1-D13</f>
        <v>6.9749755859375</v>
      </c>
      <c r="E53" s="17">
        <f t="shared" ref="E53:O53" si="71">$C$53-1-E13</f>
        <v>6.959228515625</v>
      </c>
      <c r="F53" s="17">
        <f t="shared" si="71"/>
        <v>6.95745849609375</v>
      </c>
      <c r="G53" s="17">
        <f t="shared" si="71"/>
        <v>6.9189453125</v>
      </c>
      <c r="H53" s="17">
        <f t="shared" si="71"/>
        <v>6.89404296875</v>
      </c>
      <c r="I53" s="17">
        <f t="shared" si="71"/>
        <v>6.83819580078125</v>
      </c>
      <c r="J53" s="17">
        <f t="shared" si="71"/>
        <v>6.39898681640625</v>
      </c>
      <c r="K53" s="17">
        <f t="shared" si="71"/>
        <v>6.2867431640625</v>
      </c>
      <c r="L53" s="17">
        <f t="shared" si="71"/>
        <v>5.93756103515625</v>
      </c>
      <c r="M53" s="17">
        <f t="shared" si="71"/>
        <v>5.89935302734375</v>
      </c>
      <c r="N53" s="17">
        <f t="shared" si="71"/>
        <v>5.55145263671875</v>
      </c>
      <c r="O53" s="17">
        <f t="shared" si="71"/>
        <v>5.0889892578125</v>
      </c>
      <c r="P53" s="17">
        <f t="shared" ref="P53" si="72">$C$53-1-P13</f>
        <v>6.55218505859375</v>
      </c>
      <c r="R53">
        <v>9</v>
      </c>
      <c r="S53">
        <f>IF(D53&gt;0,1,0)</f>
        <v>1</v>
      </c>
      <c r="T53">
        <f t="shared" si="43"/>
        <v>1</v>
      </c>
      <c r="U53">
        <f t="shared" si="43"/>
        <v>1</v>
      </c>
      <c r="V53">
        <f t="shared" si="43"/>
        <v>1</v>
      </c>
      <c r="W53">
        <f t="shared" si="43"/>
        <v>1</v>
      </c>
      <c r="X53">
        <f t="shared" si="43"/>
        <v>1</v>
      </c>
      <c r="Y53">
        <f t="shared" si="43"/>
        <v>1</v>
      </c>
      <c r="Z53">
        <f t="shared" si="43"/>
        <v>1</v>
      </c>
      <c r="AA53">
        <f t="shared" si="43"/>
        <v>1</v>
      </c>
      <c r="AB53">
        <f t="shared" si="43"/>
        <v>1</v>
      </c>
      <c r="AC53">
        <f t="shared" si="43"/>
        <v>1</v>
      </c>
      <c r="AD53">
        <f t="shared" si="43"/>
        <v>1</v>
      </c>
      <c r="AE53">
        <f t="shared" si="43"/>
        <v>1</v>
      </c>
      <c r="AF53">
        <v>9</v>
      </c>
      <c r="AG53" s="17">
        <f>($E$22+($E$21-$E$22)*EXP(-$E$23*D53))*S53+$E$21*(1-S53)</f>
        <v>1.0402679994895783</v>
      </c>
      <c r="AH53" s="17">
        <f t="shared" si="44"/>
        <v>1.0405431033431676</v>
      </c>
      <c r="AI53" s="17">
        <f t="shared" si="44"/>
        <v>1.0405741896654541</v>
      </c>
      <c r="AJ53" s="17">
        <f t="shared" si="44"/>
        <v>1.0412588740927682</v>
      </c>
      <c r="AK53" s="17">
        <f t="shared" si="44"/>
        <v>1.0417101348213103</v>
      </c>
      <c r="AL53" s="17">
        <f t="shared" si="44"/>
        <v>1.0427471590800286</v>
      </c>
      <c r="AM53" s="17">
        <f t="shared" si="44"/>
        <v>1.0522443966991728</v>
      </c>
      <c r="AN53" s="17">
        <f t="shared" si="44"/>
        <v>1.0551031696476947</v>
      </c>
      <c r="AO53" s="17">
        <f t="shared" si="44"/>
        <v>1.065342468680633</v>
      </c>
      <c r="AP53" s="17">
        <f t="shared" si="44"/>
        <v>1.0665995243813258</v>
      </c>
      <c r="AQ53" s="17">
        <f t="shared" si="44"/>
        <v>1.0794835317462921</v>
      </c>
      <c r="AR53" s="17">
        <f t="shared" si="44"/>
        <v>1.1013863779944866</v>
      </c>
      <c r="AS53" s="17">
        <f t="shared" si="44"/>
        <v>1.0486423327536389</v>
      </c>
      <c r="AT53">
        <v>9</v>
      </c>
      <c r="AU53" s="17">
        <f t="shared" si="60"/>
        <v>2.3871295587559294E-2</v>
      </c>
      <c r="AV53" s="17">
        <f t="shared" si="49"/>
        <v>2.4099275079636939E-2</v>
      </c>
      <c r="AW53" s="17">
        <f t="shared" si="49"/>
        <v>2.4125036419847312E-2</v>
      </c>
      <c r="AX53" s="17">
        <f t="shared" si="49"/>
        <v>2.4692436715903154E-2</v>
      </c>
      <c r="AY53" s="17">
        <f t="shared" si="50"/>
        <v>2.5066398004869095E-2</v>
      </c>
      <c r="AZ53" s="17">
        <f t="shared" si="51"/>
        <v>2.5925783508527145E-2</v>
      </c>
      <c r="BA53" s="17">
        <f t="shared" si="52"/>
        <v>3.3796176381278631E-2</v>
      </c>
      <c r="BB53" s="17">
        <f t="shared" si="53"/>
        <v>3.6165251173458701E-2</v>
      </c>
      <c r="BC53" s="17">
        <f t="shared" si="54"/>
        <v>4.4650592844637682E-2</v>
      </c>
      <c r="BD53" s="17">
        <f t="shared" si="55"/>
        <v>4.5692319146972027E-2</v>
      </c>
      <c r="BE53" s="17">
        <f t="shared" si="56"/>
        <v>5.6369339540071062E-2</v>
      </c>
      <c r="BF53" s="17">
        <f t="shared" si="57"/>
        <v>7.4520302158640916E-2</v>
      </c>
      <c r="BG53" s="17">
        <f t="shared" si="57"/>
        <v>3.0811133830908055E-2</v>
      </c>
    </row>
    <row r="54" spans="2:64" x14ac:dyDescent="0.2">
      <c r="C54">
        <v>10</v>
      </c>
      <c r="D54" s="17">
        <f>$C$54-1-D13</f>
        <v>7.9749755859375</v>
      </c>
      <c r="E54" s="17">
        <f t="shared" ref="E54:O54" si="73">$C$54-1-E13</f>
        <v>7.959228515625</v>
      </c>
      <c r="F54" s="17">
        <f t="shared" si="73"/>
        <v>7.95745849609375</v>
      </c>
      <c r="G54" s="17">
        <f t="shared" si="73"/>
        <v>7.9189453125</v>
      </c>
      <c r="H54" s="17">
        <f t="shared" si="73"/>
        <v>7.89404296875</v>
      </c>
      <c r="I54" s="17">
        <f t="shared" si="73"/>
        <v>7.83819580078125</v>
      </c>
      <c r="J54" s="17">
        <f t="shared" si="73"/>
        <v>7.39898681640625</v>
      </c>
      <c r="K54" s="17">
        <f t="shared" si="73"/>
        <v>7.2867431640625</v>
      </c>
      <c r="L54" s="17">
        <f t="shared" si="73"/>
        <v>6.93756103515625</v>
      </c>
      <c r="M54" s="17">
        <f t="shared" si="73"/>
        <v>6.89935302734375</v>
      </c>
      <c r="N54" s="17">
        <f t="shared" si="73"/>
        <v>6.55145263671875</v>
      </c>
      <c r="O54" s="17">
        <f t="shared" si="73"/>
        <v>6.0889892578125</v>
      </c>
      <c r="P54" s="17">
        <f t="shared" ref="P54" si="74">$C$54-1-P13</f>
        <v>7.55218505859375</v>
      </c>
      <c r="R54">
        <v>10</v>
      </c>
      <c r="S54">
        <f t="shared" si="47"/>
        <v>1</v>
      </c>
      <c r="T54">
        <f t="shared" si="43"/>
        <v>1</v>
      </c>
      <c r="U54">
        <f t="shared" si="43"/>
        <v>1</v>
      </c>
      <c r="V54">
        <f t="shared" si="43"/>
        <v>1</v>
      </c>
      <c r="W54">
        <f t="shared" si="43"/>
        <v>1</v>
      </c>
      <c r="X54">
        <f t="shared" si="43"/>
        <v>1</v>
      </c>
      <c r="Y54">
        <f t="shared" si="43"/>
        <v>1</v>
      </c>
      <c r="Z54">
        <f t="shared" si="43"/>
        <v>1</v>
      </c>
      <c r="AA54">
        <f t="shared" si="43"/>
        <v>1</v>
      </c>
      <c r="AB54">
        <f t="shared" si="43"/>
        <v>1</v>
      </c>
      <c r="AC54">
        <f t="shared" si="43"/>
        <v>1</v>
      </c>
      <c r="AD54">
        <f t="shared" si="43"/>
        <v>1</v>
      </c>
      <c r="AE54">
        <f t="shared" si="43"/>
        <v>1</v>
      </c>
      <c r="AF54">
        <v>10</v>
      </c>
      <c r="AG54" s="17">
        <f t="shared" si="48"/>
        <v>1.0272143266481581</v>
      </c>
      <c r="AH54" s="17">
        <f t="shared" si="44"/>
        <v>1.0273647632128178</v>
      </c>
      <c r="AI54" s="17">
        <f t="shared" si="44"/>
        <v>1.0273817623186889</v>
      </c>
      <c r="AJ54" s="17">
        <f t="shared" si="44"/>
        <v>1.0277561720980404</v>
      </c>
      <c r="AK54" s="17">
        <f t="shared" si="44"/>
        <v>1.0280029375027484</v>
      </c>
      <c r="AL54" s="17">
        <f t="shared" si="44"/>
        <v>1.0285700192244871</v>
      </c>
      <c r="AM54" s="17">
        <f t="shared" si="44"/>
        <v>1.0337634462977183</v>
      </c>
      <c r="AN54" s="17">
        <f t="shared" si="44"/>
        <v>1.0353267249501494</v>
      </c>
      <c r="AO54" s="17">
        <f t="shared" si="44"/>
        <v>1.0409259375781859</v>
      </c>
      <c r="AP54" s="17">
        <f t="shared" si="44"/>
        <v>1.0416133403125742</v>
      </c>
      <c r="AQ54" s="17">
        <f t="shared" si="44"/>
        <v>1.0486587734526327</v>
      </c>
      <c r="AR54" s="17">
        <f t="shared" si="44"/>
        <v>1.0606360282342651</v>
      </c>
      <c r="AS54" s="17">
        <f t="shared" si="44"/>
        <v>1.0317937097106777</v>
      </c>
      <c r="AT54">
        <v>10</v>
      </c>
      <c r="AU54" s="17">
        <f t="shared" si="60"/>
        <v>1.3053672841420116E-2</v>
      </c>
      <c r="AV54" s="17">
        <f t="shared" si="49"/>
        <v>1.3178340130349797E-2</v>
      </c>
      <c r="AW54" s="17">
        <f t="shared" si="49"/>
        <v>1.3192427346765179E-2</v>
      </c>
      <c r="AX54" s="17">
        <f t="shared" si="49"/>
        <v>1.3502701994727806E-2</v>
      </c>
      <c r="AY54" s="17">
        <f t="shared" si="50"/>
        <v>1.3707197318561848E-2</v>
      </c>
      <c r="AZ54" s="17">
        <f t="shared" si="51"/>
        <v>1.4177139855541476E-2</v>
      </c>
      <c r="BA54" s="17">
        <f t="shared" si="52"/>
        <v>1.8480950401454477E-2</v>
      </c>
      <c r="BB54" s="17">
        <f t="shared" si="53"/>
        <v>1.9776444697545248E-2</v>
      </c>
      <c r="BC54" s="17">
        <f t="shared" si="54"/>
        <v>2.4416531102447125E-2</v>
      </c>
      <c r="BD54" s="17">
        <f t="shared" si="55"/>
        <v>2.4986184068751527E-2</v>
      </c>
      <c r="BE54" s="17">
        <f t="shared" si="56"/>
        <v>3.0824758293659382E-2</v>
      </c>
      <c r="BF54" s="17">
        <f t="shared" si="57"/>
        <v>4.0750349760221516E-2</v>
      </c>
      <c r="BG54" s="17">
        <f t="shared" si="57"/>
        <v>1.6848623042961197E-2</v>
      </c>
    </row>
    <row r="55" spans="2:64" x14ac:dyDescent="0.2">
      <c r="C55">
        <v>11</v>
      </c>
      <c r="D55" s="17">
        <f>$C$55-1-D13</f>
        <v>8.9749755859375</v>
      </c>
      <c r="E55" s="17">
        <f t="shared" ref="E55:O55" si="75">$C$55-1-E13</f>
        <v>8.959228515625</v>
      </c>
      <c r="F55" s="17">
        <f t="shared" si="75"/>
        <v>8.95745849609375</v>
      </c>
      <c r="G55" s="17">
        <f t="shared" si="75"/>
        <v>8.9189453125</v>
      </c>
      <c r="H55" s="17">
        <f t="shared" si="75"/>
        <v>8.89404296875</v>
      </c>
      <c r="I55" s="17">
        <f t="shared" si="75"/>
        <v>8.83819580078125</v>
      </c>
      <c r="J55" s="17">
        <f t="shared" si="75"/>
        <v>8.39898681640625</v>
      </c>
      <c r="K55" s="17">
        <f t="shared" si="75"/>
        <v>8.2867431640625</v>
      </c>
      <c r="L55" s="17">
        <f t="shared" si="75"/>
        <v>7.93756103515625</v>
      </c>
      <c r="M55" s="17">
        <f t="shared" si="75"/>
        <v>7.89935302734375</v>
      </c>
      <c r="N55" s="17">
        <f t="shared" si="75"/>
        <v>7.55145263671875</v>
      </c>
      <c r="O55" s="17">
        <f t="shared" si="75"/>
        <v>7.0889892578125</v>
      </c>
      <c r="P55" s="17">
        <f t="shared" ref="P55" si="76">$C$55-1-P13</f>
        <v>8.55218505859375</v>
      </c>
      <c r="R55">
        <v>11</v>
      </c>
      <c r="S55">
        <f t="shared" si="47"/>
        <v>1</v>
      </c>
      <c r="T55">
        <f t="shared" si="43"/>
        <v>1</v>
      </c>
      <c r="U55">
        <f t="shared" si="43"/>
        <v>1</v>
      </c>
      <c r="V55">
        <f t="shared" si="43"/>
        <v>1</v>
      </c>
      <c r="W55">
        <f t="shared" si="43"/>
        <v>1</v>
      </c>
      <c r="X55">
        <f t="shared" si="43"/>
        <v>1</v>
      </c>
      <c r="Y55">
        <f t="shared" si="43"/>
        <v>1</v>
      </c>
      <c r="Z55">
        <f t="shared" si="43"/>
        <v>1</v>
      </c>
      <c r="AA55">
        <f t="shared" si="43"/>
        <v>1</v>
      </c>
      <c r="AB55">
        <f t="shared" si="43"/>
        <v>1</v>
      </c>
      <c r="AC55">
        <f t="shared" si="43"/>
        <v>1</v>
      </c>
      <c r="AD55">
        <f t="shared" si="43"/>
        <v>1</v>
      </c>
      <c r="AE55">
        <f t="shared" si="43"/>
        <v>1</v>
      </c>
      <c r="AF55">
        <v>11</v>
      </c>
      <c r="AG55" s="17">
        <f t="shared" si="48"/>
        <v>1.0200761143954629</v>
      </c>
      <c r="AH55" s="17">
        <f t="shared" si="44"/>
        <v>1.0201583784557124</v>
      </c>
      <c r="AI55" s="17">
        <f t="shared" si="44"/>
        <v>1.0201676741709713</v>
      </c>
      <c r="AJ55" s="17">
        <f t="shared" si="44"/>
        <v>1.0203724147452879</v>
      </c>
      <c r="AK55" s="17">
        <f t="shared" si="44"/>
        <v>1.0205073548389174</v>
      </c>
      <c r="AL55" s="17">
        <f t="shared" si="44"/>
        <v>1.0208174552791207</v>
      </c>
      <c r="AM55" s="17">
        <f t="shared" si="44"/>
        <v>1.0236574057833181</v>
      </c>
      <c r="AN55" s="17">
        <f t="shared" si="44"/>
        <v>1.0245122621112439</v>
      </c>
      <c r="AO55" s="17">
        <f t="shared" si="44"/>
        <v>1.0275741105789085</v>
      </c>
      <c r="AP55" s="17">
        <f t="shared" si="44"/>
        <v>1.0279500068251801</v>
      </c>
      <c r="AQ55" s="17">
        <f t="shared" si="44"/>
        <v>1.0318027000692096</v>
      </c>
      <c r="AR55" s="17">
        <f t="shared" si="44"/>
        <v>1.0383522886696392</v>
      </c>
      <c r="AS55" s="17">
        <f t="shared" si="44"/>
        <v>1.0225802838107512</v>
      </c>
      <c r="AT55">
        <v>11</v>
      </c>
      <c r="AU55" s="17">
        <f t="shared" si="60"/>
        <v>7.1382122526952863E-3</v>
      </c>
      <c r="AV55" s="17">
        <f t="shared" si="49"/>
        <v>7.206384757105333E-3</v>
      </c>
      <c r="AW55" s="17">
        <f t="shared" si="49"/>
        <v>7.2140881477176233E-3</v>
      </c>
      <c r="AX55" s="17">
        <f t="shared" si="49"/>
        <v>7.3837573527524292E-3</v>
      </c>
      <c r="AY55" s="17">
        <f t="shared" si="50"/>
        <v>7.4955826638309908E-3</v>
      </c>
      <c r="AZ55" s="17">
        <f t="shared" si="51"/>
        <v>7.7525639453663864E-3</v>
      </c>
      <c r="BA55" s="17">
        <f t="shared" si="52"/>
        <v>1.0106040514400227E-2</v>
      </c>
      <c r="BB55" s="17">
        <f t="shared" si="53"/>
        <v>1.0814462838905525E-2</v>
      </c>
      <c r="BC55" s="17">
        <f t="shared" si="54"/>
        <v>1.3351826999277394E-2</v>
      </c>
      <c r="BD55" s="17">
        <f t="shared" si="55"/>
        <v>1.3663333487394125E-2</v>
      </c>
      <c r="BE55" s="17">
        <f t="shared" si="56"/>
        <v>1.6856073383423098E-2</v>
      </c>
      <c r="BF55" s="17">
        <f t="shared" si="57"/>
        <v>2.2283739564625815E-2</v>
      </c>
      <c r="BG55" s="17">
        <f t="shared" si="57"/>
        <v>9.213425899926575E-3</v>
      </c>
    </row>
    <row r="56" spans="2:64" x14ac:dyDescent="0.2">
      <c r="C56">
        <v>12</v>
      </c>
      <c r="D56" s="17">
        <f>$C$56-1-D13</f>
        <v>9.9749755859375</v>
      </c>
      <c r="E56" s="17">
        <f t="shared" ref="E56:O56" si="77">$C$56-1-E13</f>
        <v>9.959228515625</v>
      </c>
      <c r="F56" s="17">
        <f t="shared" si="77"/>
        <v>9.95745849609375</v>
      </c>
      <c r="G56" s="17">
        <f t="shared" si="77"/>
        <v>9.9189453125</v>
      </c>
      <c r="H56" s="17">
        <f t="shared" si="77"/>
        <v>9.89404296875</v>
      </c>
      <c r="I56" s="17">
        <f t="shared" si="77"/>
        <v>9.83819580078125</v>
      </c>
      <c r="J56" s="17">
        <f t="shared" si="77"/>
        <v>9.39898681640625</v>
      </c>
      <c r="K56" s="17">
        <f t="shared" si="77"/>
        <v>9.2867431640625</v>
      </c>
      <c r="L56" s="17">
        <f t="shared" si="77"/>
        <v>8.93756103515625</v>
      </c>
      <c r="M56" s="17">
        <f t="shared" si="77"/>
        <v>8.89935302734375</v>
      </c>
      <c r="N56" s="17">
        <f t="shared" si="77"/>
        <v>8.55145263671875</v>
      </c>
      <c r="O56" s="17">
        <f t="shared" si="77"/>
        <v>8.0889892578125</v>
      </c>
      <c r="P56" s="17">
        <f t="shared" ref="P56" si="78">$C$56-1-P13</f>
        <v>9.55218505859375</v>
      </c>
      <c r="R56">
        <v>12</v>
      </c>
      <c r="S56">
        <f>IF(D56&gt;0,1,0)</f>
        <v>1</v>
      </c>
      <c r="T56">
        <f t="shared" si="43"/>
        <v>1</v>
      </c>
      <c r="U56">
        <f t="shared" si="43"/>
        <v>1</v>
      </c>
      <c r="V56">
        <f t="shared" si="43"/>
        <v>1</v>
      </c>
      <c r="W56">
        <f t="shared" si="43"/>
        <v>1</v>
      </c>
      <c r="X56">
        <f t="shared" si="43"/>
        <v>1</v>
      </c>
      <c r="Y56">
        <f t="shared" si="43"/>
        <v>1</v>
      </c>
      <c r="Z56">
        <f t="shared" si="43"/>
        <v>1</v>
      </c>
      <c r="AA56">
        <f t="shared" si="43"/>
        <v>1</v>
      </c>
      <c r="AB56">
        <f t="shared" si="43"/>
        <v>1</v>
      </c>
      <c r="AC56">
        <f t="shared" si="43"/>
        <v>1</v>
      </c>
      <c r="AD56">
        <f t="shared" si="43"/>
        <v>1</v>
      </c>
      <c r="AE56">
        <f t="shared" si="43"/>
        <v>1</v>
      </c>
      <c r="AF56">
        <v>12</v>
      </c>
      <c r="AG56" s="17">
        <f>($E$22+($E$21-$E$22)*EXP(-$E$23*D56))*S56+$E$21*(1-S56)</f>
        <v>1.0161726862351637</v>
      </c>
      <c r="AH56" s="17">
        <f t="shared" si="44"/>
        <v>1.0162176711470705</v>
      </c>
      <c r="AI56" s="17">
        <f t="shared" si="44"/>
        <v>1.0162227543745548</v>
      </c>
      <c r="AJ56" s="17">
        <f t="shared" si="44"/>
        <v>1.0163347137973138</v>
      </c>
      <c r="AK56" s="17">
        <f t="shared" si="44"/>
        <v>1.0164085038364412</v>
      </c>
      <c r="AL56" s="17">
        <f t="shared" si="44"/>
        <v>1.0165780777784816</v>
      </c>
      <c r="AM56" s="17">
        <f t="shared" si="44"/>
        <v>1.0181310636493843</v>
      </c>
      <c r="AN56" s="17">
        <f t="shared" si="44"/>
        <v>1.0185985294721014</v>
      </c>
      <c r="AO56" s="17">
        <f t="shared" si="44"/>
        <v>1.0202728570359445</v>
      </c>
      <c r="AP56" s="17">
        <f t="shared" si="44"/>
        <v>1.0204784104632039</v>
      </c>
      <c r="AQ56" s="17">
        <f t="shared" si="44"/>
        <v>1.0225852000583242</v>
      </c>
      <c r="AR56" s="17">
        <f t="shared" si="44"/>
        <v>1.0261667478851821</v>
      </c>
      <c r="AS56" s="17">
        <f t="shared" si="44"/>
        <v>1.0175420550725929</v>
      </c>
      <c r="AT56">
        <v>12</v>
      </c>
      <c r="AU56" s="17">
        <f>AG55-AG56</f>
        <v>3.9034281602992049E-3</v>
      </c>
      <c r="AV56" s="17">
        <f t="shared" si="49"/>
        <v>3.9407073086419331E-3</v>
      </c>
      <c r="AW56" s="17">
        <f t="shared" si="49"/>
        <v>3.944919796416535E-3</v>
      </c>
      <c r="AX56" s="17">
        <f t="shared" si="49"/>
        <v>4.0377009479741766E-3</v>
      </c>
      <c r="AY56" s="17">
        <f t="shared" si="50"/>
        <v>4.0988510024762004E-3</v>
      </c>
      <c r="AZ56" s="17">
        <f t="shared" si="51"/>
        <v>4.2393775006390744E-3</v>
      </c>
      <c r="BA56" s="17">
        <f t="shared" si="52"/>
        <v>5.5263421339337704E-3</v>
      </c>
      <c r="BB56" s="17">
        <f t="shared" si="53"/>
        <v>5.9137326391425216E-3</v>
      </c>
      <c r="BC56" s="17">
        <f t="shared" si="54"/>
        <v>7.3012535429639591E-3</v>
      </c>
      <c r="BD56" s="17">
        <f t="shared" si="55"/>
        <v>7.4715963619762515E-3</v>
      </c>
      <c r="BE56" s="17">
        <f t="shared" si="56"/>
        <v>9.2175000108853933E-3</v>
      </c>
      <c r="BF56" s="17">
        <f>AR55-AR56</f>
        <v>1.2185540784457105E-2</v>
      </c>
      <c r="BG56" s="17">
        <f>AS55-AS56</f>
        <v>5.0382287381582902E-3</v>
      </c>
    </row>
    <row r="58" spans="2:64" x14ac:dyDescent="0.2">
      <c r="B58" s="1" t="s">
        <v>76</v>
      </c>
      <c r="C58" s="1" t="s">
        <v>136</v>
      </c>
      <c r="D58" s="33">
        <v>1</v>
      </c>
      <c r="E58" s="33">
        <v>2</v>
      </c>
      <c r="F58" s="33">
        <v>3</v>
      </c>
      <c r="G58" s="33">
        <v>4</v>
      </c>
      <c r="H58" s="33">
        <v>5</v>
      </c>
      <c r="I58" s="33">
        <v>6</v>
      </c>
      <c r="J58" s="33">
        <v>7</v>
      </c>
      <c r="K58" s="33">
        <v>8</v>
      </c>
      <c r="L58" s="33">
        <v>9</v>
      </c>
      <c r="M58" s="33">
        <v>10</v>
      </c>
      <c r="N58" s="33">
        <v>11</v>
      </c>
      <c r="O58" s="33">
        <v>12</v>
      </c>
      <c r="R58" t="s">
        <v>136</v>
      </c>
      <c r="S58" s="33">
        <v>1</v>
      </c>
      <c r="T58" s="33">
        <v>2</v>
      </c>
      <c r="U58" s="33">
        <v>3</v>
      </c>
      <c r="V58" s="33">
        <v>4</v>
      </c>
      <c r="W58" s="33">
        <v>5</v>
      </c>
      <c r="X58" s="33">
        <v>6</v>
      </c>
      <c r="Y58" s="33">
        <v>7</v>
      </c>
      <c r="Z58" s="33">
        <v>8</v>
      </c>
      <c r="AA58" s="33">
        <v>9</v>
      </c>
      <c r="AB58" s="33">
        <v>10</v>
      </c>
      <c r="AC58" s="33">
        <v>11</v>
      </c>
      <c r="AD58" s="33">
        <v>12</v>
      </c>
      <c r="AF58" t="s">
        <v>136</v>
      </c>
      <c r="AG58" s="33">
        <v>1</v>
      </c>
      <c r="AH58" s="33">
        <v>2</v>
      </c>
      <c r="AI58" s="33">
        <v>3</v>
      </c>
      <c r="AJ58" s="33">
        <v>4</v>
      </c>
      <c r="AK58" s="33">
        <v>5</v>
      </c>
      <c r="AL58" s="33">
        <v>6</v>
      </c>
      <c r="AM58" s="33">
        <v>7</v>
      </c>
      <c r="AN58" s="33">
        <v>8</v>
      </c>
      <c r="AO58" s="33">
        <v>9</v>
      </c>
      <c r="AP58" s="33">
        <v>10</v>
      </c>
      <c r="AQ58" s="33">
        <v>11</v>
      </c>
      <c r="AR58" s="33">
        <v>12</v>
      </c>
      <c r="AT58" t="s">
        <v>76</v>
      </c>
      <c r="AU58" s="33">
        <v>1</v>
      </c>
      <c r="AV58" s="33">
        <v>2</v>
      </c>
      <c r="AW58" s="33">
        <v>3</v>
      </c>
      <c r="AX58" s="33">
        <v>4</v>
      </c>
      <c r="AY58" s="33">
        <v>5</v>
      </c>
      <c r="AZ58" s="33">
        <v>6</v>
      </c>
      <c r="BA58" s="33">
        <v>7</v>
      </c>
      <c r="BB58" s="33">
        <v>8</v>
      </c>
      <c r="BC58" s="33">
        <v>9</v>
      </c>
      <c r="BD58" s="33">
        <v>10</v>
      </c>
      <c r="BE58" s="33">
        <v>11</v>
      </c>
      <c r="BF58" s="33">
        <v>12</v>
      </c>
    </row>
    <row r="59" spans="2:64" x14ac:dyDescent="0.2">
      <c r="C59">
        <v>1</v>
      </c>
      <c r="D59" s="17">
        <f>$C$59-1-D14</f>
        <v>-1.24896240234375</v>
      </c>
      <c r="E59" s="17">
        <f t="shared" ref="E59:O59" si="79">$C$59-1-E14</f>
        <v>-1.302734375</v>
      </c>
      <c r="F59" s="17">
        <f t="shared" si="79"/>
        <v>-1.809326171875</v>
      </c>
      <c r="G59" s="17">
        <f t="shared" si="79"/>
        <v>-1.93634033203125</v>
      </c>
      <c r="H59" s="17">
        <f t="shared" si="79"/>
        <v>-2.0982666015625</v>
      </c>
      <c r="I59" s="17">
        <f t="shared" si="79"/>
        <v>-2.1632080078125</v>
      </c>
      <c r="J59" s="17">
        <f t="shared" si="79"/>
        <v>-2.33270263671875</v>
      </c>
      <c r="K59" s="17">
        <f t="shared" si="79"/>
        <v>-2.5623779296875</v>
      </c>
      <c r="L59" s="17">
        <f t="shared" si="79"/>
        <v>-2.81756591796875</v>
      </c>
      <c r="M59" s="17">
        <f t="shared" si="79"/>
        <v>-2.89312744140625</v>
      </c>
      <c r="N59" s="17">
        <f t="shared" si="79"/>
        <v>-2.90850830078125</v>
      </c>
      <c r="O59" s="17">
        <f t="shared" si="79"/>
        <v>-2.964111328125</v>
      </c>
      <c r="P59" s="17">
        <f t="shared" ref="P59" si="80">$C$59-1-P14</f>
        <v>-2.5233154296875</v>
      </c>
      <c r="R59">
        <v>1</v>
      </c>
      <c r="S59">
        <f>IF(D59&gt;0,1,0)</f>
        <v>0</v>
      </c>
      <c r="T59">
        <f t="shared" ref="T59:AE70" si="81">IF(E59&gt;0,1,0)</f>
        <v>0</v>
      </c>
      <c r="U59">
        <f t="shared" si="81"/>
        <v>0</v>
      </c>
      <c r="V59">
        <f t="shared" si="81"/>
        <v>0</v>
      </c>
      <c r="W59">
        <f t="shared" si="81"/>
        <v>0</v>
      </c>
      <c r="X59">
        <f t="shared" si="81"/>
        <v>0</v>
      </c>
      <c r="Y59">
        <f t="shared" si="81"/>
        <v>0</v>
      </c>
      <c r="Z59">
        <f t="shared" si="81"/>
        <v>0</v>
      </c>
      <c r="AA59">
        <f t="shared" si="81"/>
        <v>0</v>
      </c>
      <c r="AB59">
        <f t="shared" si="81"/>
        <v>0</v>
      </c>
      <c r="AC59">
        <f t="shared" si="81"/>
        <v>0</v>
      </c>
      <c r="AD59">
        <f t="shared" si="81"/>
        <v>0</v>
      </c>
      <c r="AE59">
        <f t="shared" si="81"/>
        <v>0</v>
      </c>
      <c r="AF59">
        <v>1</v>
      </c>
      <c r="AG59" s="17">
        <f>($F$22+($F$21-$F$22)*EXP(-$F$23*D59))*S59+$F$21*(1-S59)</f>
        <v>2.9750244140625002</v>
      </c>
      <c r="AH59" s="17">
        <f t="shared" ref="AH59:AS70" si="82">($F$22+($F$21-$F$22)*EXP(-$F$23*E59))*T59+$F$21*(1-T59)</f>
        <v>2.9750244140625002</v>
      </c>
      <c r="AI59" s="17">
        <f t="shared" si="82"/>
        <v>2.9750244140625002</v>
      </c>
      <c r="AJ59" s="17">
        <f t="shared" si="82"/>
        <v>2.9750244140625002</v>
      </c>
      <c r="AK59" s="17">
        <f t="shared" si="82"/>
        <v>2.9750244140625002</v>
      </c>
      <c r="AL59" s="17">
        <f t="shared" si="82"/>
        <v>2.9750244140625002</v>
      </c>
      <c r="AM59" s="17">
        <f t="shared" si="82"/>
        <v>2.9750244140625002</v>
      </c>
      <c r="AN59" s="17">
        <f t="shared" si="82"/>
        <v>2.9750244140625002</v>
      </c>
      <c r="AO59" s="17">
        <f t="shared" si="82"/>
        <v>2.9750244140625002</v>
      </c>
      <c r="AP59" s="17">
        <f t="shared" si="82"/>
        <v>2.9750244140625002</v>
      </c>
      <c r="AQ59" s="17">
        <f t="shared" si="82"/>
        <v>2.9750244140625002</v>
      </c>
      <c r="AR59" s="17">
        <f t="shared" si="82"/>
        <v>2.9750244140625002</v>
      </c>
      <c r="AS59" s="17">
        <f t="shared" si="82"/>
        <v>2.9750244140625002</v>
      </c>
      <c r="AT59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</row>
    <row r="60" spans="2:64" x14ac:dyDescent="0.2">
      <c r="C60">
        <v>2</v>
      </c>
      <c r="D60" s="17">
        <f>$C$60-1-D14</f>
        <v>-0.24896240234375</v>
      </c>
      <c r="E60" s="17">
        <f t="shared" ref="E60:O60" si="83">$C$60-1-E14</f>
        <v>-0.302734375</v>
      </c>
      <c r="F60" s="17">
        <f t="shared" si="83"/>
        <v>-0.809326171875</v>
      </c>
      <c r="G60" s="17">
        <f t="shared" si="83"/>
        <v>-0.93634033203125</v>
      </c>
      <c r="H60" s="17">
        <f t="shared" si="83"/>
        <v>-1.0982666015625</v>
      </c>
      <c r="I60" s="17">
        <f t="shared" si="83"/>
        <v>-1.1632080078125</v>
      </c>
      <c r="J60" s="17">
        <f t="shared" si="83"/>
        <v>-1.33270263671875</v>
      </c>
      <c r="K60" s="17">
        <f t="shared" si="83"/>
        <v>-1.5623779296875</v>
      </c>
      <c r="L60" s="17">
        <f t="shared" si="83"/>
        <v>-1.81756591796875</v>
      </c>
      <c r="M60" s="17">
        <f t="shared" si="83"/>
        <v>-1.89312744140625</v>
      </c>
      <c r="N60" s="17">
        <f t="shared" si="83"/>
        <v>-1.90850830078125</v>
      </c>
      <c r="O60" s="17">
        <f t="shared" si="83"/>
        <v>-1.964111328125</v>
      </c>
      <c r="P60" s="17">
        <f t="shared" ref="P60" si="84">$C$60-1-P14</f>
        <v>-1.5233154296875</v>
      </c>
      <c r="R60">
        <v>2</v>
      </c>
      <c r="S60">
        <f t="shared" ref="S60:S70" si="85">IF(D60&gt;0,1,0)</f>
        <v>0</v>
      </c>
      <c r="T60">
        <f t="shared" si="81"/>
        <v>0</v>
      </c>
      <c r="U60">
        <f t="shared" si="81"/>
        <v>0</v>
      </c>
      <c r="V60">
        <f t="shared" si="81"/>
        <v>0</v>
      </c>
      <c r="W60">
        <f t="shared" si="81"/>
        <v>0</v>
      </c>
      <c r="X60">
        <f t="shared" si="81"/>
        <v>0</v>
      </c>
      <c r="Y60">
        <f t="shared" si="81"/>
        <v>0</v>
      </c>
      <c r="Z60">
        <f t="shared" si="81"/>
        <v>0</v>
      </c>
      <c r="AA60">
        <f t="shared" si="81"/>
        <v>0</v>
      </c>
      <c r="AB60">
        <f t="shared" si="81"/>
        <v>0</v>
      </c>
      <c r="AC60">
        <f t="shared" si="81"/>
        <v>0</v>
      </c>
      <c r="AD60">
        <f t="shared" si="81"/>
        <v>0</v>
      </c>
      <c r="AE60">
        <f t="shared" si="81"/>
        <v>0</v>
      </c>
      <c r="AF60">
        <v>2</v>
      </c>
      <c r="AG60" s="17">
        <f t="shared" ref="AG60:AG69" si="86">($F$22+($F$21-$F$22)*EXP(-$F$23*D60))*S60+$F$21*(1-S60)</f>
        <v>2.9750244140625002</v>
      </c>
      <c r="AH60" s="17">
        <f t="shared" si="82"/>
        <v>2.9750244140625002</v>
      </c>
      <c r="AI60" s="17">
        <f t="shared" si="82"/>
        <v>2.9750244140625002</v>
      </c>
      <c r="AJ60" s="17">
        <f t="shared" si="82"/>
        <v>2.9750244140625002</v>
      </c>
      <c r="AK60" s="17">
        <f t="shared" si="82"/>
        <v>2.9750244140625002</v>
      </c>
      <c r="AL60" s="17">
        <f t="shared" si="82"/>
        <v>2.9750244140625002</v>
      </c>
      <c r="AM60" s="17">
        <f t="shared" si="82"/>
        <v>2.9750244140625002</v>
      </c>
      <c r="AN60" s="17">
        <f t="shared" si="82"/>
        <v>2.9750244140625002</v>
      </c>
      <c r="AO60" s="17">
        <f t="shared" si="82"/>
        <v>2.9750244140625002</v>
      </c>
      <c r="AP60" s="17">
        <f t="shared" si="82"/>
        <v>2.9750244140625002</v>
      </c>
      <c r="AQ60" s="17">
        <f t="shared" si="82"/>
        <v>2.9750244140625002</v>
      </c>
      <c r="AR60" s="17">
        <f t="shared" si="82"/>
        <v>2.9750244140625002</v>
      </c>
      <c r="AS60" s="17">
        <f t="shared" si="82"/>
        <v>2.9750244140625002</v>
      </c>
      <c r="AT60">
        <v>2</v>
      </c>
      <c r="AU60" s="17">
        <f>AG59-AG60</f>
        <v>0</v>
      </c>
      <c r="AV60" s="17">
        <f t="shared" ref="AV60:BG70" si="87">AH59-AH60</f>
        <v>0</v>
      </c>
      <c r="AW60" s="17">
        <f t="shared" si="87"/>
        <v>0</v>
      </c>
      <c r="AX60" s="17">
        <f t="shared" si="87"/>
        <v>0</v>
      </c>
      <c r="AY60" s="17">
        <f t="shared" si="87"/>
        <v>0</v>
      </c>
      <c r="AZ60" s="17">
        <f t="shared" si="87"/>
        <v>0</v>
      </c>
      <c r="BA60" s="17">
        <f t="shared" si="87"/>
        <v>0</v>
      </c>
      <c r="BB60" s="17">
        <f t="shared" si="87"/>
        <v>0</v>
      </c>
      <c r="BC60" s="17">
        <f t="shared" si="87"/>
        <v>0</v>
      </c>
      <c r="BD60" s="17">
        <f t="shared" si="87"/>
        <v>0</v>
      </c>
      <c r="BE60" s="17">
        <f t="shared" si="87"/>
        <v>0</v>
      </c>
      <c r="BF60" s="17">
        <f t="shared" si="87"/>
        <v>0</v>
      </c>
      <c r="BG60" s="17">
        <f t="shared" si="87"/>
        <v>0</v>
      </c>
    </row>
    <row r="61" spans="2:64" x14ac:dyDescent="0.2">
      <c r="C61">
        <v>3</v>
      </c>
      <c r="D61" s="17">
        <f>$C$61-1-D14</f>
        <v>0.75103759765625</v>
      </c>
      <c r="E61" s="17">
        <f t="shared" ref="E61:O61" si="88">$C$61-1-E14</f>
        <v>0.697265625</v>
      </c>
      <c r="F61" s="17">
        <f t="shared" si="88"/>
        <v>0.190673828125</v>
      </c>
      <c r="G61" s="17">
        <f t="shared" si="88"/>
        <v>6.365966796875E-2</v>
      </c>
      <c r="H61" s="17">
        <f t="shared" si="88"/>
        <v>-9.82666015625E-2</v>
      </c>
      <c r="I61" s="17">
        <f t="shared" si="88"/>
        <v>-0.1632080078125</v>
      </c>
      <c r="J61" s="17">
        <f t="shared" si="88"/>
        <v>-0.33270263671875</v>
      </c>
      <c r="K61" s="17">
        <f t="shared" si="88"/>
        <v>-0.5623779296875</v>
      </c>
      <c r="L61" s="17">
        <f t="shared" si="88"/>
        <v>-0.81756591796875</v>
      </c>
      <c r="M61" s="17">
        <f t="shared" si="88"/>
        <v>-0.89312744140625</v>
      </c>
      <c r="N61" s="17">
        <f t="shared" si="88"/>
        <v>-0.90850830078125</v>
      </c>
      <c r="O61" s="17">
        <f t="shared" si="88"/>
        <v>-0.964111328125</v>
      </c>
      <c r="P61" s="17">
        <f t="shared" ref="P61" si="89">$C$61-1-P14</f>
        <v>-0.5233154296875</v>
      </c>
      <c r="R61">
        <v>3</v>
      </c>
      <c r="S61">
        <f t="shared" si="85"/>
        <v>1</v>
      </c>
      <c r="T61">
        <f t="shared" si="81"/>
        <v>1</v>
      </c>
      <c r="U61">
        <f t="shared" si="81"/>
        <v>1</v>
      </c>
      <c r="V61">
        <f t="shared" si="81"/>
        <v>1</v>
      </c>
      <c r="W61">
        <f t="shared" si="81"/>
        <v>0</v>
      </c>
      <c r="X61">
        <f t="shared" si="81"/>
        <v>0</v>
      </c>
      <c r="Y61">
        <f t="shared" si="81"/>
        <v>0</v>
      </c>
      <c r="Z61">
        <f t="shared" si="81"/>
        <v>0</v>
      </c>
      <c r="AA61">
        <f t="shared" si="81"/>
        <v>0</v>
      </c>
      <c r="AB61">
        <f t="shared" si="81"/>
        <v>0</v>
      </c>
      <c r="AC61">
        <f t="shared" si="81"/>
        <v>0</v>
      </c>
      <c r="AD61">
        <f t="shared" si="81"/>
        <v>0</v>
      </c>
      <c r="AE61">
        <f t="shared" si="81"/>
        <v>0</v>
      </c>
      <c r="AF61">
        <v>3</v>
      </c>
      <c r="AG61" s="17">
        <f t="shared" si="86"/>
        <v>2.018522824564732</v>
      </c>
      <c r="AH61" s="17">
        <f t="shared" si="82"/>
        <v>2.0637894630985953</v>
      </c>
      <c r="AI61" s="17">
        <f t="shared" si="82"/>
        <v>2.6527094987724573</v>
      </c>
      <c r="AJ61" s="17">
        <f t="shared" si="82"/>
        <v>2.85977409580057</v>
      </c>
      <c r="AK61" s="17">
        <f t="shared" si="82"/>
        <v>2.9750244140625002</v>
      </c>
      <c r="AL61" s="17">
        <f t="shared" si="82"/>
        <v>2.9750244140625002</v>
      </c>
      <c r="AM61" s="17">
        <f t="shared" si="82"/>
        <v>2.9750244140625002</v>
      </c>
      <c r="AN61" s="17">
        <f t="shared" si="82"/>
        <v>2.9750244140625002</v>
      </c>
      <c r="AO61" s="17">
        <f t="shared" si="82"/>
        <v>2.9750244140625002</v>
      </c>
      <c r="AP61" s="17">
        <f t="shared" si="82"/>
        <v>2.9750244140625002</v>
      </c>
      <c r="AQ61" s="17">
        <f t="shared" si="82"/>
        <v>2.9750244140625002</v>
      </c>
      <c r="AR61" s="17">
        <f t="shared" si="82"/>
        <v>2.9750244140625002</v>
      </c>
      <c r="AS61" s="17">
        <f t="shared" si="82"/>
        <v>2.9750244140625002</v>
      </c>
      <c r="AT61">
        <v>3</v>
      </c>
      <c r="AU61" s="17">
        <f t="shared" ref="AU61:AU69" si="90">AG60-AG61</f>
        <v>0.9565015894977682</v>
      </c>
      <c r="AV61" s="17">
        <f t="shared" si="87"/>
        <v>0.91123495096390483</v>
      </c>
      <c r="AW61" s="17">
        <f t="shared" si="87"/>
        <v>0.32231491529004286</v>
      </c>
      <c r="AX61" s="17">
        <f t="shared" si="87"/>
        <v>0.11525031826193022</v>
      </c>
      <c r="AY61" s="17">
        <f t="shared" si="87"/>
        <v>0</v>
      </c>
      <c r="AZ61" s="17">
        <f t="shared" si="87"/>
        <v>0</v>
      </c>
      <c r="BA61" s="17">
        <f t="shared" si="87"/>
        <v>0</v>
      </c>
      <c r="BB61" s="17">
        <f t="shared" si="87"/>
        <v>0</v>
      </c>
      <c r="BC61" s="17">
        <f t="shared" si="87"/>
        <v>0</v>
      </c>
      <c r="BD61" s="17">
        <f t="shared" si="87"/>
        <v>0</v>
      </c>
      <c r="BE61" s="17">
        <f t="shared" si="87"/>
        <v>0</v>
      </c>
      <c r="BF61" s="17">
        <f t="shared" si="87"/>
        <v>0</v>
      </c>
      <c r="BG61" s="17">
        <f t="shared" si="87"/>
        <v>0</v>
      </c>
    </row>
    <row r="62" spans="2:64" x14ac:dyDescent="0.2">
      <c r="C62">
        <v>4</v>
      </c>
      <c r="D62" s="17">
        <f>$C$62-1-D14</f>
        <v>1.75103759765625</v>
      </c>
      <c r="E62" s="17">
        <f t="shared" ref="E62:O62" si="91">$C$62-1-E14</f>
        <v>1.697265625</v>
      </c>
      <c r="F62" s="17">
        <f t="shared" si="91"/>
        <v>1.190673828125</v>
      </c>
      <c r="G62" s="17">
        <f t="shared" si="91"/>
        <v>1.06365966796875</v>
      </c>
      <c r="H62" s="17">
        <f t="shared" si="91"/>
        <v>0.9017333984375</v>
      </c>
      <c r="I62" s="17">
        <f t="shared" si="91"/>
        <v>0.8367919921875</v>
      </c>
      <c r="J62" s="17">
        <f t="shared" si="91"/>
        <v>0.66729736328125</v>
      </c>
      <c r="K62" s="17">
        <f t="shared" si="91"/>
        <v>0.4376220703125</v>
      </c>
      <c r="L62" s="17">
        <f t="shared" si="91"/>
        <v>0.18243408203125</v>
      </c>
      <c r="M62" s="17">
        <f t="shared" si="91"/>
        <v>0.10687255859375</v>
      </c>
      <c r="N62" s="17">
        <f t="shared" si="91"/>
        <v>9.149169921875E-2</v>
      </c>
      <c r="O62" s="17">
        <f t="shared" si="91"/>
        <v>3.5888671875E-2</v>
      </c>
      <c r="P62" s="17">
        <f t="shared" ref="P62" si="92">$C$62-1-P14</f>
        <v>0.4766845703125</v>
      </c>
      <c r="R62">
        <v>4</v>
      </c>
      <c r="S62">
        <f t="shared" si="85"/>
        <v>1</v>
      </c>
      <c r="T62">
        <f t="shared" si="81"/>
        <v>1</v>
      </c>
      <c r="U62">
        <f t="shared" si="81"/>
        <v>1</v>
      </c>
      <c r="V62">
        <f t="shared" si="81"/>
        <v>1</v>
      </c>
      <c r="W62">
        <f t="shared" si="81"/>
        <v>1</v>
      </c>
      <c r="X62">
        <f t="shared" si="81"/>
        <v>1</v>
      </c>
      <c r="Y62">
        <f t="shared" si="81"/>
        <v>1</v>
      </c>
      <c r="Z62">
        <f t="shared" si="81"/>
        <v>1</v>
      </c>
      <c r="AA62">
        <f t="shared" si="81"/>
        <v>1</v>
      </c>
      <c r="AB62">
        <f t="shared" si="81"/>
        <v>1</v>
      </c>
      <c r="AC62">
        <f t="shared" si="81"/>
        <v>1</v>
      </c>
      <c r="AD62">
        <f t="shared" si="81"/>
        <v>1</v>
      </c>
      <c r="AE62">
        <f t="shared" si="81"/>
        <v>1</v>
      </c>
      <c r="AF62">
        <v>4</v>
      </c>
      <c r="AG62" s="17">
        <f t="shared" si="86"/>
        <v>1.5242106811408589</v>
      </c>
      <c r="AH62" s="17">
        <f t="shared" si="82"/>
        <v>1.5391891427083506</v>
      </c>
      <c r="AI62" s="17">
        <f t="shared" si="82"/>
        <v>1.7340592812115154</v>
      </c>
      <c r="AJ62" s="17">
        <f t="shared" si="82"/>
        <v>1.8025757253087173</v>
      </c>
      <c r="AK62" s="17">
        <f t="shared" si="82"/>
        <v>1.9051111181078073</v>
      </c>
      <c r="AL62" s="17">
        <f t="shared" si="82"/>
        <v>1.951677753079164</v>
      </c>
      <c r="AM62" s="17">
        <f t="shared" si="82"/>
        <v>2.0902105324369682</v>
      </c>
      <c r="AN62" s="17">
        <f t="shared" si="82"/>
        <v>2.3245821414345036</v>
      </c>
      <c r="AO62" s="17">
        <f t="shared" si="82"/>
        <v>2.6652781217801325</v>
      </c>
      <c r="AP62" s="17">
        <f t="shared" si="82"/>
        <v>2.7860385864147164</v>
      </c>
      <c r="AQ62" s="17">
        <f t="shared" si="82"/>
        <v>2.8118804516856768</v>
      </c>
      <c r="AR62" s="17">
        <f t="shared" si="82"/>
        <v>2.9090548942258403</v>
      </c>
      <c r="AS62" s="17">
        <f t="shared" si="82"/>
        <v>2.280405335363846</v>
      </c>
      <c r="AT62">
        <v>4</v>
      </c>
      <c r="AU62" s="17">
        <f t="shared" si="90"/>
        <v>0.49431214342387308</v>
      </c>
      <c r="AV62" s="17">
        <f t="shared" si="87"/>
        <v>0.52460032039024473</v>
      </c>
      <c r="AW62" s="17">
        <f t="shared" si="87"/>
        <v>0.9186502175609419</v>
      </c>
      <c r="AX62" s="17">
        <f t="shared" si="87"/>
        <v>1.0571983704918526</v>
      </c>
      <c r="AY62" s="17">
        <f t="shared" si="87"/>
        <v>1.0699132959546929</v>
      </c>
      <c r="AZ62" s="17">
        <f t="shared" si="87"/>
        <v>1.0233466609833362</v>
      </c>
      <c r="BA62" s="17">
        <f t="shared" si="87"/>
        <v>0.88481388162553198</v>
      </c>
      <c r="BB62" s="17">
        <f t="shared" si="87"/>
        <v>0.65044227262799659</v>
      </c>
      <c r="BC62" s="17">
        <f t="shared" si="87"/>
        <v>0.30974629228236772</v>
      </c>
      <c r="BD62" s="17">
        <f t="shared" si="87"/>
        <v>0.18898582764778382</v>
      </c>
      <c r="BE62" s="17">
        <f t="shared" si="87"/>
        <v>0.16314396237682338</v>
      </c>
      <c r="BF62" s="17">
        <f t="shared" si="87"/>
        <v>6.5969519836659885E-2</v>
      </c>
      <c r="BG62" s="17">
        <f t="shared" si="87"/>
        <v>0.69461907869865414</v>
      </c>
    </row>
    <row r="63" spans="2:64" x14ac:dyDescent="0.2">
      <c r="C63">
        <v>5</v>
      </c>
      <c r="D63" s="17">
        <f>$C$63-1-D14</f>
        <v>2.75103759765625</v>
      </c>
      <c r="E63" s="17">
        <f t="shared" ref="E63:O63" si="93">$C$63-1-E14</f>
        <v>2.697265625</v>
      </c>
      <c r="F63" s="17">
        <f t="shared" si="93"/>
        <v>2.190673828125</v>
      </c>
      <c r="G63" s="17">
        <f t="shared" si="93"/>
        <v>2.06365966796875</v>
      </c>
      <c r="H63" s="17">
        <f t="shared" si="93"/>
        <v>1.9017333984375</v>
      </c>
      <c r="I63" s="17">
        <f t="shared" si="93"/>
        <v>1.8367919921875</v>
      </c>
      <c r="J63" s="17">
        <f t="shared" si="93"/>
        <v>1.66729736328125</v>
      </c>
      <c r="K63" s="17">
        <f t="shared" si="93"/>
        <v>1.4376220703125</v>
      </c>
      <c r="L63" s="17">
        <f t="shared" si="93"/>
        <v>1.18243408203125</v>
      </c>
      <c r="M63" s="17">
        <f t="shared" si="93"/>
        <v>1.10687255859375</v>
      </c>
      <c r="N63" s="17">
        <f t="shared" si="93"/>
        <v>1.09149169921875</v>
      </c>
      <c r="O63" s="17">
        <f t="shared" si="93"/>
        <v>1.035888671875</v>
      </c>
      <c r="P63" s="17">
        <f t="shared" ref="P63" si="94">$C$63-1-P14</f>
        <v>1.4766845703125</v>
      </c>
      <c r="R63">
        <v>5</v>
      </c>
      <c r="S63">
        <f t="shared" si="85"/>
        <v>1</v>
      </c>
      <c r="T63">
        <f t="shared" si="81"/>
        <v>1</v>
      </c>
      <c r="U63">
        <f t="shared" si="81"/>
        <v>1</v>
      </c>
      <c r="V63">
        <f t="shared" si="81"/>
        <v>1</v>
      </c>
      <c r="W63">
        <f t="shared" si="81"/>
        <v>1</v>
      </c>
      <c r="X63">
        <f t="shared" si="81"/>
        <v>1</v>
      </c>
      <c r="Y63">
        <f t="shared" si="81"/>
        <v>1</v>
      </c>
      <c r="Z63">
        <f t="shared" si="81"/>
        <v>1</v>
      </c>
      <c r="AA63">
        <f t="shared" si="81"/>
        <v>1</v>
      </c>
      <c r="AB63">
        <f t="shared" si="81"/>
        <v>1</v>
      </c>
      <c r="AC63">
        <f t="shared" si="81"/>
        <v>1</v>
      </c>
      <c r="AD63">
        <f t="shared" si="81"/>
        <v>1</v>
      </c>
      <c r="AE63">
        <f t="shared" si="81"/>
        <v>1</v>
      </c>
      <c r="AF63">
        <v>5</v>
      </c>
      <c r="AG63" s="17">
        <f t="shared" si="86"/>
        <v>1.3606457317117124</v>
      </c>
      <c r="AH63" s="17">
        <f t="shared" si="82"/>
        <v>1.3656020155930744</v>
      </c>
      <c r="AI63" s="17">
        <f t="shared" si="82"/>
        <v>1.4300833858639823</v>
      </c>
      <c r="AJ63" s="17">
        <f t="shared" si="82"/>
        <v>1.4527550698655098</v>
      </c>
      <c r="AK63" s="17">
        <f t="shared" si="82"/>
        <v>1.4866834217399236</v>
      </c>
      <c r="AL63" s="17">
        <f t="shared" si="82"/>
        <v>1.5020920443997237</v>
      </c>
      <c r="AM63" s="17">
        <f t="shared" si="82"/>
        <v>1.5479317174714577</v>
      </c>
      <c r="AN63" s="17">
        <f t="shared" si="82"/>
        <v>1.6254838894811938</v>
      </c>
      <c r="AO63" s="17">
        <f t="shared" si="82"/>
        <v>1.7382181638406269</v>
      </c>
      <c r="AP63" s="17">
        <f t="shared" si="82"/>
        <v>1.7781770836320399</v>
      </c>
      <c r="AQ63" s="17">
        <f t="shared" si="82"/>
        <v>1.7867280032127772</v>
      </c>
      <c r="AR63" s="17">
        <f t="shared" si="82"/>
        <v>1.8188824485189243</v>
      </c>
      <c r="AS63" s="17">
        <f t="shared" si="82"/>
        <v>1.6108660469964053</v>
      </c>
      <c r="AT63">
        <v>5</v>
      </c>
      <c r="AU63" s="17">
        <f t="shared" si="90"/>
        <v>0.16356494942914646</v>
      </c>
      <c r="AV63" s="17">
        <f t="shared" si="87"/>
        <v>0.17358712711527624</v>
      </c>
      <c r="AW63" s="17">
        <f t="shared" si="87"/>
        <v>0.30397589534753311</v>
      </c>
      <c r="AX63" s="17">
        <f t="shared" si="87"/>
        <v>0.34982065544320751</v>
      </c>
      <c r="AY63" s="17">
        <f t="shared" si="87"/>
        <v>0.41842769636788368</v>
      </c>
      <c r="AZ63" s="17">
        <f t="shared" si="87"/>
        <v>0.44958570867944037</v>
      </c>
      <c r="BA63" s="17">
        <f t="shared" si="87"/>
        <v>0.54227881496551045</v>
      </c>
      <c r="BB63" s="17">
        <f t="shared" si="87"/>
        <v>0.69909825195330977</v>
      </c>
      <c r="BC63" s="17">
        <f t="shared" si="87"/>
        <v>0.92705995793950557</v>
      </c>
      <c r="BD63" s="17">
        <f t="shared" si="87"/>
        <v>1.0078615027826765</v>
      </c>
      <c r="BE63" s="17">
        <f t="shared" si="87"/>
        <v>1.0251524484728995</v>
      </c>
      <c r="BF63" s="17">
        <f t="shared" si="87"/>
        <v>1.090172445706916</v>
      </c>
      <c r="BG63" s="17">
        <f t="shared" si="87"/>
        <v>0.6695392883674407</v>
      </c>
    </row>
    <row r="64" spans="2:64" x14ac:dyDescent="0.2">
      <c r="C64">
        <v>6</v>
      </c>
      <c r="D64" s="17">
        <f>$C$64-1-D14</f>
        <v>3.75103759765625</v>
      </c>
      <c r="E64" s="17">
        <f t="shared" ref="E64:O64" si="95">$C$64-1-E14</f>
        <v>3.697265625</v>
      </c>
      <c r="F64" s="17">
        <f t="shared" si="95"/>
        <v>3.190673828125</v>
      </c>
      <c r="G64" s="17">
        <f t="shared" si="95"/>
        <v>3.06365966796875</v>
      </c>
      <c r="H64" s="17">
        <f t="shared" si="95"/>
        <v>2.9017333984375</v>
      </c>
      <c r="I64" s="17">
        <f t="shared" si="95"/>
        <v>2.8367919921875</v>
      </c>
      <c r="J64" s="17">
        <f t="shared" si="95"/>
        <v>2.66729736328125</v>
      </c>
      <c r="K64" s="17">
        <f t="shared" si="95"/>
        <v>2.4376220703125</v>
      </c>
      <c r="L64" s="17">
        <f t="shared" si="95"/>
        <v>2.18243408203125</v>
      </c>
      <c r="M64" s="17">
        <f t="shared" si="95"/>
        <v>2.10687255859375</v>
      </c>
      <c r="N64" s="17">
        <f t="shared" si="95"/>
        <v>2.09149169921875</v>
      </c>
      <c r="O64" s="17">
        <f t="shared" si="95"/>
        <v>2.035888671875</v>
      </c>
      <c r="P64" s="17">
        <f t="shared" ref="P64" si="96">$C$64-1-P14</f>
        <v>2.4766845703125</v>
      </c>
      <c r="R64">
        <v>6</v>
      </c>
      <c r="S64">
        <f t="shared" si="85"/>
        <v>1</v>
      </c>
      <c r="T64">
        <f t="shared" si="81"/>
        <v>1</v>
      </c>
      <c r="U64">
        <f t="shared" si="81"/>
        <v>1</v>
      </c>
      <c r="V64">
        <f t="shared" si="81"/>
        <v>1</v>
      </c>
      <c r="W64">
        <f t="shared" si="81"/>
        <v>1</v>
      </c>
      <c r="X64">
        <f t="shared" si="81"/>
        <v>1</v>
      </c>
      <c r="Y64">
        <f t="shared" si="81"/>
        <v>1</v>
      </c>
      <c r="Z64">
        <f t="shared" si="81"/>
        <v>1</v>
      </c>
      <c r="AA64">
        <f t="shared" si="81"/>
        <v>1</v>
      </c>
      <c r="AB64">
        <f t="shared" si="81"/>
        <v>1</v>
      </c>
      <c r="AC64">
        <f t="shared" si="81"/>
        <v>1</v>
      </c>
      <c r="AD64">
        <f t="shared" si="81"/>
        <v>1</v>
      </c>
      <c r="AE64">
        <f t="shared" si="81"/>
        <v>1</v>
      </c>
      <c r="AF64">
        <v>6</v>
      </c>
      <c r="AG64" s="17">
        <f t="shared" si="86"/>
        <v>1.3065230623869208</v>
      </c>
      <c r="AH64" s="17">
        <f t="shared" si="82"/>
        <v>1.3081630672567106</v>
      </c>
      <c r="AI64" s="17">
        <f t="shared" si="82"/>
        <v>1.3294995693188079</v>
      </c>
      <c r="AJ64" s="17">
        <f t="shared" si="82"/>
        <v>1.3370014947651419</v>
      </c>
      <c r="AK64" s="17">
        <f t="shared" si="82"/>
        <v>1.3482281846864415</v>
      </c>
      <c r="AL64" s="17">
        <f t="shared" si="82"/>
        <v>1.353326806315815</v>
      </c>
      <c r="AM64" s="17">
        <f t="shared" si="82"/>
        <v>1.3684948816050304</v>
      </c>
      <c r="AN64" s="17">
        <f t="shared" si="82"/>
        <v>1.3941564342527786</v>
      </c>
      <c r="AO64" s="17">
        <f t="shared" si="82"/>
        <v>1.4314595354001856</v>
      </c>
      <c r="AP64" s="17">
        <f t="shared" si="82"/>
        <v>1.4446817043917355</v>
      </c>
      <c r="AQ64" s="17">
        <f t="shared" si="82"/>
        <v>1.4475111528432916</v>
      </c>
      <c r="AR64" s="17">
        <f t="shared" si="82"/>
        <v>1.4581508676275434</v>
      </c>
      <c r="AS64" s="17">
        <f t="shared" si="82"/>
        <v>1.3893194770818977</v>
      </c>
      <c r="AT64">
        <v>6</v>
      </c>
      <c r="AU64" s="17">
        <f t="shared" si="90"/>
        <v>5.4122669324791595E-2</v>
      </c>
      <c r="AV64" s="17">
        <f t="shared" si="87"/>
        <v>5.743894833636376E-2</v>
      </c>
      <c r="AW64" s="17">
        <f t="shared" si="87"/>
        <v>0.10058381654517445</v>
      </c>
      <c r="AX64" s="17">
        <f t="shared" si="87"/>
        <v>0.11575357510036799</v>
      </c>
      <c r="AY64" s="17">
        <f t="shared" si="87"/>
        <v>0.13845523705348217</v>
      </c>
      <c r="AZ64" s="17">
        <f t="shared" si="87"/>
        <v>0.14876523808390862</v>
      </c>
      <c r="BA64" s="17">
        <f t="shared" si="87"/>
        <v>0.17943683586642734</v>
      </c>
      <c r="BB64" s="17">
        <f t="shared" si="87"/>
        <v>0.23132745522841525</v>
      </c>
      <c r="BC64" s="17">
        <f t="shared" si="87"/>
        <v>0.30675862844044133</v>
      </c>
      <c r="BD64" s="17">
        <f t="shared" si="87"/>
        <v>0.33349537924030437</v>
      </c>
      <c r="BE64" s="17">
        <f t="shared" si="87"/>
        <v>0.33921685036948568</v>
      </c>
      <c r="BF64" s="17">
        <f t="shared" si="87"/>
        <v>0.36073158089138091</v>
      </c>
      <c r="BG64" s="17">
        <f t="shared" si="87"/>
        <v>0.22154656991450761</v>
      </c>
    </row>
    <row r="65" spans="1:59" x14ac:dyDescent="0.2">
      <c r="C65">
        <v>7</v>
      </c>
      <c r="D65" s="17">
        <f>$C$65-1-D14</f>
        <v>4.75103759765625</v>
      </c>
      <c r="E65" s="17">
        <f t="shared" ref="E65:O65" si="97">$C$65-1-E14</f>
        <v>4.697265625</v>
      </c>
      <c r="F65" s="17">
        <f t="shared" si="97"/>
        <v>4.190673828125</v>
      </c>
      <c r="G65" s="17">
        <f t="shared" si="97"/>
        <v>4.06365966796875</v>
      </c>
      <c r="H65" s="17">
        <f t="shared" si="97"/>
        <v>3.9017333984375</v>
      </c>
      <c r="I65" s="17">
        <f t="shared" si="97"/>
        <v>3.8367919921875</v>
      </c>
      <c r="J65" s="17">
        <f t="shared" si="97"/>
        <v>3.66729736328125</v>
      </c>
      <c r="K65" s="17">
        <f t="shared" si="97"/>
        <v>3.4376220703125</v>
      </c>
      <c r="L65" s="17">
        <f t="shared" si="97"/>
        <v>3.18243408203125</v>
      </c>
      <c r="M65" s="17">
        <f t="shared" si="97"/>
        <v>3.10687255859375</v>
      </c>
      <c r="N65" s="17">
        <f t="shared" si="97"/>
        <v>3.09149169921875</v>
      </c>
      <c r="O65" s="17">
        <f t="shared" si="97"/>
        <v>3.035888671875</v>
      </c>
      <c r="P65" s="17">
        <f t="shared" ref="P65" si="98">$C$65-1-P14</f>
        <v>3.4766845703125</v>
      </c>
      <c r="R65">
        <v>7</v>
      </c>
      <c r="S65">
        <f t="shared" si="85"/>
        <v>1</v>
      </c>
      <c r="T65">
        <f t="shared" si="81"/>
        <v>1</v>
      </c>
      <c r="U65">
        <f t="shared" si="81"/>
        <v>1</v>
      </c>
      <c r="V65">
        <f t="shared" si="81"/>
        <v>1</v>
      </c>
      <c r="W65">
        <f t="shared" si="81"/>
        <v>1</v>
      </c>
      <c r="X65">
        <f t="shared" si="81"/>
        <v>1</v>
      </c>
      <c r="Y65">
        <f t="shared" si="81"/>
        <v>1</v>
      </c>
      <c r="Z65">
        <f t="shared" si="81"/>
        <v>1</v>
      </c>
      <c r="AA65">
        <f t="shared" si="81"/>
        <v>1</v>
      </c>
      <c r="AB65">
        <f t="shared" si="81"/>
        <v>1</v>
      </c>
      <c r="AC65">
        <f t="shared" si="81"/>
        <v>1</v>
      </c>
      <c r="AD65">
        <f t="shared" si="81"/>
        <v>1</v>
      </c>
      <c r="AE65">
        <f t="shared" si="81"/>
        <v>1</v>
      </c>
      <c r="AF65">
        <v>7</v>
      </c>
      <c r="AG65" s="17">
        <f t="shared" si="86"/>
        <v>1.2886141928823962</v>
      </c>
      <c r="AH65" s="17">
        <f t="shared" si="82"/>
        <v>1.2891568607435024</v>
      </c>
      <c r="AI65" s="17">
        <f t="shared" si="82"/>
        <v>1.296216982424125</v>
      </c>
      <c r="AJ65" s="17">
        <f t="shared" si="82"/>
        <v>1.2986993249531829</v>
      </c>
      <c r="AK65" s="17">
        <f t="shared" si="82"/>
        <v>1.3024141699021961</v>
      </c>
      <c r="AL65" s="17">
        <f t="shared" si="82"/>
        <v>1.3041012734865636</v>
      </c>
      <c r="AM65" s="17">
        <f t="shared" si="82"/>
        <v>1.3091202994211351</v>
      </c>
      <c r="AN65" s="17">
        <f t="shared" si="82"/>
        <v>1.3176115546268627</v>
      </c>
      <c r="AO65" s="17">
        <f t="shared" si="82"/>
        <v>1.3299549290187274</v>
      </c>
      <c r="AP65" s="17">
        <f t="shared" si="82"/>
        <v>1.3343300661283815</v>
      </c>
      <c r="AQ65" s="17">
        <f t="shared" si="82"/>
        <v>1.3352663137991054</v>
      </c>
      <c r="AR65" s="17">
        <f t="shared" si="82"/>
        <v>1.3387869321650079</v>
      </c>
      <c r="AS65" s="17">
        <f t="shared" si="82"/>
        <v>1.3160110342561389</v>
      </c>
      <c r="AT65">
        <v>7</v>
      </c>
      <c r="AU65" s="17">
        <f t="shared" si="90"/>
        <v>1.7908869504524638E-2</v>
      </c>
      <c r="AV65" s="17">
        <f t="shared" si="87"/>
        <v>1.9006206513208168E-2</v>
      </c>
      <c r="AW65" s="17">
        <f t="shared" si="87"/>
        <v>3.3282586894682886E-2</v>
      </c>
      <c r="AX65" s="17">
        <f t="shared" si="87"/>
        <v>3.8302169811958997E-2</v>
      </c>
      <c r="AY65" s="17">
        <f t="shared" si="87"/>
        <v>4.5814014784245405E-2</v>
      </c>
      <c r="AZ65" s="17">
        <f t="shared" si="87"/>
        <v>4.9225532829251462E-2</v>
      </c>
      <c r="BA65" s="17">
        <f t="shared" si="87"/>
        <v>5.9374582183895352E-2</v>
      </c>
      <c r="BB65" s="17">
        <f t="shared" si="87"/>
        <v>7.6544879625915829E-2</v>
      </c>
      <c r="BC65" s="17">
        <f t="shared" si="87"/>
        <v>0.1015046063814582</v>
      </c>
      <c r="BD65" s="17">
        <f t="shared" si="87"/>
        <v>0.11035163826335403</v>
      </c>
      <c r="BE65" s="17">
        <f t="shared" si="87"/>
        <v>0.11224483904418614</v>
      </c>
      <c r="BF65" s="17">
        <f t="shared" si="87"/>
        <v>0.11936393546253554</v>
      </c>
      <c r="BG65" s="17">
        <f t="shared" si="87"/>
        <v>7.3308442825758879E-2</v>
      </c>
    </row>
    <row r="66" spans="1:59" x14ac:dyDescent="0.2">
      <c r="C66">
        <v>8</v>
      </c>
      <c r="D66" s="17">
        <f>$C$66-1-D14</f>
        <v>5.75103759765625</v>
      </c>
      <c r="E66" s="17">
        <f t="shared" ref="E66:O66" si="99">$C$66-1-E14</f>
        <v>5.697265625</v>
      </c>
      <c r="F66" s="17">
        <f t="shared" si="99"/>
        <v>5.190673828125</v>
      </c>
      <c r="G66" s="17">
        <f t="shared" si="99"/>
        <v>5.06365966796875</v>
      </c>
      <c r="H66" s="17">
        <f t="shared" si="99"/>
        <v>4.9017333984375</v>
      </c>
      <c r="I66" s="17">
        <f t="shared" si="99"/>
        <v>4.8367919921875</v>
      </c>
      <c r="J66" s="17">
        <f t="shared" si="99"/>
        <v>4.66729736328125</v>
      </c>
      <c r="K66" s="17">
        <f t="shared" si="99"/>
        <v>4.4376220703125</v>
      </c>
      <c r="L66" s="17">
        <f t="shared" si="99"/>
        <v>4.18243408203125</v>
      </c>
      <c r="M66" s="17">
        <f t="shared" si="99"/>
        <v>4.10687255859375</v>
      </c>
      <c r="N66" s="17">
        <f t="shared" si="99"/>
        <v>4.09149169921875</v>
      </c>
      <c r="O66" s="17">
        <f t="shared" si="99"/>
        <v>4.035888671875</v>
      </c>
      <c r="P66" s="17">
        <f t="shared" ref="P66" si="100">$C$66-1-P14</f>
        <v>4.4766845703125</v>
      </c>
      <c r="R66">
        <v>8</v>
      </c>
      <c r="S66">
        <f t="shared" si="85"/>
        <v>1</v>
      </c>
      <c r="T66">
        <f t="shared" si="81"/>
        <v>1</v>
      </c>
      <c r="U66">
        <f t="shared" si="81"/>
        <v>1</v>
      </c>
      <c r="V66">
        <f t="shared" si="81"/>
        <v>1</v>
      </c>
      <c r="W66">
        <f t="shared" si="81"/>
        <v>1</v>
      </c>
      <c r="X66">
        <f t="shared" si="81"/>
        <v>1</v>
      </c>
      <c r="Y66">
        <f t="shared" si="81"/>
        <v>1</v>
      </c>
      <c r="Z66">
        <f t="shared" si="81"/>
        <v>1</v>
      </c>
      <c r="AA66">
        <f t="shared" si="81"/>
        <v>1</v>
      </c>
      <c r="AB66">
        <f t="shared" si="81"/>
        <v>1</v>
      </c>
      <c r="AC66">
        <f t="shared" si="81"/>
        <v>1</v>
      </c>
      <c r="AD66">
        <f t="shared" si="81"/>
        <v>1</v>
      </c>
      <c r="AE66">
        <f t="shared" si="81"/>
        <v>1</v>
      </c>
      <c r="AF66">
        <v>8</v>
      </c>
      <c r="AG66" s="17">
        <f t="shared" si="86"/>
        <v>1.2826882544367997</v>
      </c>
      <c r="AH66" s="17">
        <f t="shared" si="82"/>
        <v>1.2828678200057211</v>
      </c>
      <c r="AI66" s="17">
        <f t="shared" si="82"/>
        <v>1.2852039722953572</v>
      </c>
      <c r="AJ66" s="17">
        <f t="shared" si="82"/>
        <v>1.2860253646799724</v>
      </c>
      <c r="AK66" s="17">
        <f t="shared" si="82"/>
        <v>1.2872545847877646</v>
      </c>
      <c r="AL66" s="17">
        <f t="shared" si="82"/>
        <v>1.2878128373335092</v>
      </c>
      <c r="AM66" s="17">
        <f t="shared" si="82"/>
        <v>1.2894736031756864</v>
      </c>
      <c r="AN66" s="17">
        <f t="shared" si="82"/>
        <v>1.2922833090402737</v>
      </c>
      <c r="AO66" s="17">
        <f t="shared" si="82"/>
        <v>1.2963676582415822</v>
      </c>
      <c r="AP66" s="17">
        <f t="shared" si="82"/>
        <v>1.2978153650997009</v>
      </c>
      <c r="AQ66" s="17">
        <f t="shared" si="82"/>
        <v>1.2981251638876781</v>
      </c>
      <c r="AR66" s="17">
        <f t="shared" si="82"/>
        <v>1.2992901155738525</v>
      </c>
      <c r="AS66" s="17">
        <f t="shared" si="82"/>
        <v>1.2917537063651614</v>
      </c>
      <c r="AT66">
        <v>8</v>
      </c>
      <c r="AU66" s="17">
        <f t="shared" si="90"/>
        <v>5.9259384455965236E-3</v>
      </c>
      <c r="AV66" s="17">
        <f t="shared" si="87"/>
        <v>6.2890407377813595E-3</v>
      </c>
      <c r="AW66" s="17">
        <f t="shared" si="87"/>
        <v>1.1013010128767764E-2</v>
      </c>
      <c r="AX66" s="17">
        <f t="shared" si="87"/>
        <v>1.2673960273210438E-2</v>
      </c>
      <c r="AY66" s="17">
        <f t="shared" si="87"/>
        <v>1.5159585114431495E-2</v>
      </c>
      <c r="AZ66" s="17">
        <f t="shared" si="87"/>
        <v>1.628843615305442E-2</v>
      </c>
      <c r="BA66" s="17">
        <f t="shared" si="87"/>
        <v>1.964669624544868E-2</v>
      </c>
      <c r="BB66" s="17">
        <f t="shared" si="87"/>
        <v>2.5328245586589082E-2</v>
      </c>
      <c r="BC66" s="17">
        <f t="shared" si="87"/>
        <v>3.3587270777145184E-2</v>
      </c>
      <c r="BD66" s="17">
        <f t="shared" si="87"/>
        <v>3.6514701028680596E-2</v>
      </c>
      <c r="BE66" s="17">
        <f t="shared" si="87"/>
        <v>3.7141149911427362E-2</v>
      </c>
      <c r="BF66" s="17">
        <f t="shared" si="87"/>
        <v>3.9496816591155337E-2</v>
      </c>
      <c r="BG66" s="17">
        <f t="shared" si="87"/>
        <v>2.4257327890977454E-2</v>
      </c>
    </row>
    <row r="67" spans="1:59" x14ac:dyDescent="0.2">
      <c r="C67">
        <v>9</v>
      </c>
      <c r="D67" s="17">
        <f>$C$67-1-D14</f>
        <v>6.75103759765625</v>
      </c>
      <c r="E67" s="17">
        <f t="shared" ref="E67:O67" si="101">$C$67-1-E14</f>
        <v>6.697265625</v>
      </c>
      <c r="F67" s="17">
        <f t="shared" si="101"/>
        <v>6.190673828125</v>
      </c>
      <c r="G67" s="17">
        <f t="shared" si="101"/>
        <v>6.06365966796875</v>
      </c>
      <c r="H67" s="17">
        <f t="shared" si="101"/>
        <v>5.9017333984375</v>
      </c>
      <c r="I67" s="17">
        <f t="shared" si="101"/>
        <v>5.8367919921875</v>
      </c>
      <c r="J67" s="17">
        <f t="shared" si="101"/>
        <v>5.66729736328125</v>
      </c>
      <c r="K67" s="17">
        <f t="shared" si="101"/>
        <v>5.4376220703125</v>
      </c>
      <c r="L67" s="17">
        <f t="shared" si="101"/>
        <v>5.18243408203125</v>
      </c>
      <c r="M67" s="17">
        <f t="shared" si="101"/>
        <v>5.10687255859375</v>
      </c>
      <c r="N67" s="17">
        <f t="shared" si="101"/>
        <v>5.09149169921875</v>
      </c>
      <c r="O67" s="17">
        <f t="shared" si="101"/>
        <v>5.035888671875</v>
      </c>
      <c r="P67" s="17">
        <f t="shared" ref="P67" si="102">$C$67-1-P14</f>
        <v>5.4766845703125</v>
      </c>
      <c r="R67">
        <v>9</v>
      </c>
      <c r="S67">
        <f>IF(D67&gt;0,1,0)</f>
        <v>1</v>
      </c>
      <c r="T67">
        <f t="shared" si="81"/>
        <v>1</v>
      </c>
      <c r="U67">
        <f t="shared" si="81"/>
        <v>1</v>
      </c>
      <c r="V67">
        <f t="shared" si="81"/>
        <v>1</v>
      </c>
      <c r="W67">
        <f t="shared" si="81"/>
        <v>1</v>
      </c>
      <c r="X67">
        <f t="shared" si="81"/>
        <v>1</v>
      </c>
      <c r="Y67">
        <f t="shared" si="81"/>
        <v>1</v>
      </c>
      <c r="Z67">
        <f t="shared" si="81"/>
        <v>1</v>
      </c>
      <c r="AA67">
        <f t="shared" si="81"/>
        <v>1</v>
      </c>
      <c r="AB67">
        <f t="shared" si="81"/>
        <v>1</v>
      </c>
      <c r="AC67">
        <f t="shared" si="81"/>
        <v>1</v>
      </c>
      <c r="AD67">
        <f t="shared" si="81"/>
        <v>1</v>
      </c>
      <c r="AE67">
        <f t="shared" si="81"/>
        <v>1</v>
      </c>
      <c r="AF67">
        <v>9</v>
      </c>
      <c r="AG67" s="17">
        <f t="shared" si="86"/>
        <v>1.2807273966365835</v>
      </c>
      <c r="AH67" s="17">
        <f t="shared" si="82"/>
        <v>1.2807868138157701</v>
      </c>
      <c r="AI67" s="17">
        <f t="shared" si="82"/>
        <v>1.2815598327193041</v>
      </c>
      <c r="AJ67" s="17">
        <f t="shared" si="82"/>
        <v>1.2818316265759562</v>
      </c>
      <c r="AK67" s="17">
        <f t="shared" si="82"/>
        <v>1.2822383682015526</v>
      </c>
      <c r="AL67" s="17">
        <f t="shared" si="82"/>
        <v>1.2824230906499654</v>
      </c>
      <c r="AM67" s="17">
        <f t="shared" si="82"/>
        <v>1.2829726281934046</v>
      </c>
      <c r="AN67" s="17">
        <f t="shared" si="82"/>
        <v>1.283902343159476</v>
      </c>
      <c r="AO67" s="17">
        <f t="shared" si="82"/>
        <v>1.2852538300275422</v>
      </c>
      <c r="AP67" s="17">
        <f t="shared" si="82"/>
        <v>1.2857328676198543</v>
      </c>
      <c r="AQ67" s="17">
        <f t="shared" si="82"/>
        <v>1.2858353781969518</v>
      </c>
      <c r="AR67" s="17">
        <f t="shared" si="82"/>
        <v>1.2862208537839295</v>
      </c>
      <c r="AS67" s="17">
        <f t="shared" si="82"/>
        <v>1.2837271007829236</v>
      </c>
      <c r="AT67">
        <v>9</v>
      </c>
      <c r="AU67" s="17">
        <f t="shared" si="90"/>
        <v>1.9608578002161536E-3</v>
      </c>
      <c r="AV67" s="17">
        <f t="shared" si="87"/>
        <v>2.0810061899509957E-3</v>
      </c>
      <c r="AW67" s="17">
        <f t="shared" si="87"/>
        <v>3.6441395760531403E-3</v>
      </c>
      <c r="AX67" s="17">
        <f t="shared" si="87"/>
        <v>4.1937381040162425E-3</v>
      </c>
      <c r="AY67" s="17">
        <f t="shared" si="87"/>
        <v>5.0162165862119856E-3</v>
      </c>
      <c r="AZ67" s="17">
        <f t="shared" si="87"/>
        <v>5.3897466835437502E-3</v>
      </c>
      <c r="BA67" s="17">
        <f t="shared" si="87"/>
        <v>6.5009749822817486E-3</v>
      </c>
      <c r="BB67" s="17">
        <f t="shared" si="87"/>
        <v>8.3809658807976195E-3</v>
      </c>
      <c r="BC67" s="17">
        <f t="shared" si="87"/>
        <v>1.1113828214039945E-2</v>
      </c>
      <c r="BD67" s="17">
        <f t="shared" si="87"/>
        <v>1.2082497479846577E-2</v>
      </c>
      <c r="BE67" s="17">
        <f t="shared" si="87"/>
        <v>1.2289785690726251E-2</v>
      </c>
      <c r="BF67" s="17">
        <f t="shared" si="87"/>
        <v>1.306926178992307E-2</v>
      </c>
      <c r="BG67" s="17">
        <f t="shared" si="87"/>
        <v>8.026605582237778E-3</v>
      </c>
    </row>
    <row r="68" spans="1:59" x14ac:dyDescent="0.2">
      <c r="C68">
        <v>10</v>
      </c>
      <c r="D68" s="17">
        <f>$C$68-1-D14</f>
        <v>7.75103759765625</v>
      </c>
      <c r="E68" s="17">
        <f t="shared" ref="E68:O68" si="103">$C$68-1-E14</f>
        <v>7.697265625</v>
      </c>
      <c r="F68" s="17">
        <f t="shared" si="103"/>
        <v>7.190673828125</v>
      </c>
      <c r="G68" s="17">
        <f t="shared" si="103"/>
        <v>7.06365966796875</v>
      </c>
      <c r="H68" s="17">
        <f t="shared" si="103"/>
        <v>6.9017333984375</v>
      </c>
      <c r="I68" s="17">
        <f t="shared" si="103"/>
        <v>6.8367919921875</v>
      </c>
      <c r="J68" s="17">
        <f t="shared" si="103"/>
        <v>6.66729736328125</v>
      </c>
      <c r="K68" s="17">
        <f t="shared" si="103"/>
        <v>6.4376220703125</v>
      </c>
      <c r="L68" s="17">
        <f t="shared" si="103"/>
        <v>6.18243408203125</v>
      </c>
      <c r="M68" s="17">
        <f t="shared" si="103"/>
        <v>6.10687255859375</v>
      </c>
      <c r="N68" s="17">
        <f t="shared" si="103"/>
        <v>6.09149169921875</v>
      </c>
      <c r="O68" s="17">
        <f t="shared" si="103"/>
        <v>6.035888671875</v>
      </c>
      <c r="P68" s="17">
        <f t="shared" ref="P68" si="104">$C$68-1-P14</f>
        <v>6.4766845703125</v>
      </c>
      <c r="R68">
        <v>10</v>
      </c>
      <c r="S68">
        <f t="shared" si="85"/>
        <v>1</v>
      </c>
      <c r="T68">
        <f t="shared" si="81"/>
        <v>1</v>
      </c>
      <c r="U68">
        <f t="shared" si="81"/>
        <v>1</v>
      </c>
      <c r="V68">
        <f t="shared" si="81"/>
        <v>1</v>
      </c>
      <c r="W68">
        <f t="shared" si="81"/>
        <v>1</v>
      </c>
      <c r="X68">
        <f t="shared" si="81"/>
        <v>1</v>
      </c>
      <c r="Y68">
        <f t="shared" si="81"/>
        <v>1</v>
      </c>
      <c r="Z68">
        <f t="shared" si="81"/>
        <v>1</v>
      </c>
      <c r="AA68">
        <f t="shared" si="81"/>
        <v>1</v>
      </c>
      <c r="AB68">
        <f t="shared" si="81"/>
        <v>1</v>
      </c>
      <c r="AC68">
        <f t="shared" si="81"/>
        <v>1</v>
      </c>
      <c r="AD68">
        <f t="shared" si="81"/>
        <v>1</v>
      </c>
      <c r="AE68">
        <f t="shared" si="81"/>
        <v>1</v>
      </c>
      <c r="AF68">
        <v>10</v>
      </c>
      <c r="AG68" s="17">
        <f t="shared" si="86"/>
        <v>1.2800785604483633</v>
      </c>
      <c r="AH68" s="17">
        <f t="shared" si="82"/>
        <v>1.2800982212397038</v>
      </c>
      <c r="AI68" s="17">
        <f t="shared" si="82"/>
        <v>1.2803540085990603</v>
      </c>
      <c r="AJ68" s="17">
        <f t="shared" si="82"/>
        <v>1.2804439435703328</v>
      </c>
      <c r="AK68" s="17">
        <f t="shared" si="82"/>
        <v>1.2805785319560452</v>
      </c>
      <c r="AL68" s="17">
        <f t="shared" si="82"/>
        <v>1.280639655515996</v>
      </c>
      <c r="AM68" s="17">
        <f t="shared" si="82"/>
        <v>1.2808214942219593</v>
      </c>
      <c r="AN68" s="17">
        <f t="shared" si="82"/>
        <v>1.2811291313768058</v>
      </c>
      <c r="AO68" s="17">
        <f t="shared" si="82"/>
        <v>1.2815763303464653</v>
      </c>
      <c r="AP68" s="17">
        <f t="shared" si="82"/>
        <v>1.2817348410377434</v>
      </c>
      <c r="AQ68" s="17">
        <f t="shared" si="82"/>
        <v>1.2817687611782496</v>
      </c>
      <c r="AR68" s="17">
        <f t="shared" si="82"/>
        <v>1.2818963127582157</v>
      </c>
      <c r="AS68" s="17">
        <f t="shared" si="82"/>
        <v>1.2810711447162717</v>
      </c>
      <c r="AT68">
        <v>10</v>
      </c>
      <c r="AU68" s="17">
        <f t="shared" si="90"/>
        <v>6.4883618822020317E-4</v>
      </c>
      <c r="AV68" s="17">
        <f t="shared" si="87"/>
        <v>6.8859257606623814E-4</v>
      </c>
      <c r="AW68" s="17">
        <f t="shared" si="87"/>
        <v>1.2058241202437259E-3</v>
      </c>
      <c r="AX68" s="17">
        <f t="shared" si="87"/>
        <v>1.3876830056234191E-3</v>
      </c>
      <c r="AY68" s="17">
        <f t="shared" si="87"/>
        <v>1.6598362455073623E-3</v>
      </c>
      <c r="AZ68" s="17">
        <f t="shared" si="87"/>
        <v>1.783435133969391E-3</v>
      </c>
      <c r="BA68" s="17">
        <f t="shared" si="87"/>
        <v>2.1511339714452848E-3</v>
      </c>
      <c r="BB68" s="17">
        <f t="shared" si="87"/>
        <v>2.7732117826702041E-3</v>
      </c>
      <c r="BC68" s="17">
        <f t="shared" si="87"/>
        <v>3.6774996810768901E-3</v>
      </c>
      <c r="BD68" s="17">
        <f t="shared" si="87"/>
        <v>3.9980265821109029E-3</v>
      </c>
      <c r="BE68" s="17">
        <f t="shared" si="87"/>
        <v>4.0666170187022566E-3</v>
      </c>
      <c r="BF68" s="17">
        <f t="shared" si="87"/>
        <v>4.3245410257137795E-3</v>
      </c>
      <c r="BG68" s="17">
        <f t="shared" si="87"/>
        <v>2.6559560666519211E-3</v>
      </c>
    </row>
    <row r="69" spans="1:59" x14ac:dyDescent="0.2">
      <c r="C69">
        <v>11</v>
      </c>
      <c r="D69" s="17">
        <f>$C$69-1-D14</f>
        <v>8.75103759765625</v>
      </c>
      <c r="E69" s="17">
        <f t="shared" ref="E69:O69" si="105">$C$69-1-E14</f>
        <v>8.697265625</v>
      </c>
      <c r="F69" s="17">
        <f t="shared" si="105"/>
        <v>8.190673828125</v>
      </c>
      <c r="G69" s="17">
        <f t="shared" si="105"/>
        <v>8.06365966796875</v>
      </c>
      <c r="H69" s="17">
        <f t="shared" si="105"/>
        <v>7.9017333984375</v>
      </c>
      <c r="I69" s="17">
        <f t="shared" si="105"/>
        <v>7.8367919921875</v>
      </c>
      <c r="J69" s="17">
        <f t="shared" si="105"/>
        <v>7.66729736328125</v>
      </c>
      <c r="K69" s="17">
        <f t="shared" si="105"/>
        <v>7.4376220703125</v>
      </c>
      <c r="L69" s="17">
        <f t="shared" si="105"/>
        <v>7.18243408203125</v>
      </c>
      <c r="M69" s="17">
        <f t="shared" si="105"/>
        <v>7.10687255859375</v>
      </c>
      <c r="N69" s="17">
        <f t="shared" si="105"/>
        <v>7.09149169921875</v>
      </c>
      <c r="O69" s="17">
        <f t="shared" si="105"/>
        <v>7.035888671875</v>
      </c>
      <c r="P69" s="17">
        <f t="shared" ref="P69" si="106">$C$69-1-P14</f>
        <v>7.4766845703125</v>
      </c>
      <c r="R69">
        <v>11</v>
      </c>
      <c r="S69">
        <f t="shared" si="85"/>
        <v>1</v>
      </c>
      <c r="T69">
        <f t="shared" si="81"/>
        <v>1</v>
      </c>
      <c r="U69">
        <f t="shared" si="81"/>
        <v>1</v>
      </c>
      <c r="V69">
        <f t="shared" si="81"/>
        <v>1</v>
      </c>
      <c r="W69">
        <f t="shared" si="81"/>
        <v>1</v>
      </c>
      <c r="X69">
        <f t="shared" si="81"/>
        <v>1</v>
      </c>
      <c r="Y69">
        <f t="shared" si="81"/>
        <v>1</v>
      </c>
      <c r="Z69">
        <f t="shared" si="81"/>
        <v>1</v>
      </c>
      <c r="AA69">
        <f t="shared" si="81"/>
        <v>1</v>
      </c>
      <c r="AB69">
        <f t="shared" si="81"/>
        <v>1</v>
      </c>
      <c r="AC69">
        <f t="shared" si="81"/>
        <v>1</v>
      </c>
      <c r="AD69">
        <f t="shared" si="81"/>
        <v>1</v>
      </c>
      <c r="AE69">
        <f t="shared" si="81"/>
        <v>1</v>
      </c>
      <c r="AF69">
        <v>11</v>
      </c>
      <c r="AG69" s="17">
        <f t="shared" si="86"/>
        <v>1.2798638644112017</v>
      </c>
      <c r="AH69" s="17">
        <f t="shared" si="82"/>
        <v>1.279870370050167</v>
      </c>
      <c r="AI69" s="17">
        <f t="shared" si="82"/>
        <v>1.2799550085666478</v>
      </c>
      <c r="AJ69" s="17">
        <f t="shared" si="82"/>
        <v>1.2799847675139522</v>
      </c>
      <c r="AK69" s="17">
        <f t="shared" si="82"/>
        <v>1.2800293020106173</v>
      </c>
      <c r="AL69" s="17">
        <f t="shared" si="82"/>
        <v>1.2800495274332075</v>
      </c>
      <c r="AM69" s="17">
        <f t="shared" si="82"/>
        <v>1.2801096967799266</v>
      </c>
      <c r="AN69" s="17">
        <f t="shared" si="82"/>
        <v>1.2802114920854728</v>
      </c>
      <c r="AO69" s="17">
        <f t="shared" si="82"/>
        <v>1.2803594675658048</v>
      </c>
      <c r="AP69" s="17">
        <f t="shared" si="82"/>
        <v>1.2804119178111564</v>
      </c>
      <c r="AQ69" s="17">
        <f t="shared" si="82"/>
        <v>1.2804231417839849</v>
      </c>
      <c r="AR69" s="17">
        <f t="shared" si="82"/>
        <v>1.2804653478434644</v>
      </c>
      <c r="AS69" s="17">
        <f t="shared" si="82"/>
        <v>1.2801923046442496</v>
      </c>
      <c r="AT69">
        <v>11</v>
      </c>
      <c r="AU69" s="17">
        <f t="shared" si="90"/>
        <v>2.1469603716162133E-4</v>
      </c>
      <c r="AV69" s="17">
        <f t="shared" si="87"/>
        <v>2.2785118953683181E-4</v>
      </c>
      <c r="AW69" s="17">
        <f t="shared" si="87"/>
        <v>3.9900003241255533E-4</v>
      </c>
      <c r="AX69" s="17">
        <f t="shared" si="87"/>
        <v>4.5917605638057246E-4</v>
      </c>
      <c r="AY69" s="17">
        <f t="shared" si="87"/>
        <v>5.4922994542794257E-4</v>
      </c>
      <c r="AZ69" s="17">
        <f t="shared" si="87"/>
        <v>5.9012808278846585E-4</v>
      </c>
      <c r="BA69" s="17">
        <f t="shared" si="87"/>
        <v>7.1179744203275774E-4</v>
      </c>
      <c r="BB69" s="17">
        <f t="shared" si="87"/>
        <v>9.176392913330389E-4</v>
      </c>
      <c r="BC69" s="17">
        <f t="shared" si="87"/>
        <v>1.216862780660577E-3</v>
      </c>
      <c r="BD69" s="17">
        <f t="shared" si="87"/>
        <v>1.3229232265870028E-3</v>
      </c>
      <c r="BE69" s="17">
        <f t="shared" si="87"/>
        <v>1.3456193942646966E-3</v>
      </c>
      <c r="BF69" s="17">
        <f t="shared" si="87"/>
        <v>1.4309649147512538E-3</v>
      </c>
      <c r="BG69" s="17">
        <f t="shared" si="87"/>
        <v>8.7884007202210235E-4</v>
      </c>
    </row>
    <row r="70" spans="1:59" x14ac:dyDescent="0.2">
      <c r="C70">
        <v>12</v>
      </c>
      <c r="D70" s="17">
        <f>$C$70-1-D14</f>
        <v>9.75103759765625</v>
      </c>
      <c r="E70" s="17">
        <f t="shared" ref="E70:O70" si="107">$C$70-1-E14</f>
        <v>9.697265625</v>
      </c>
      <c r="F70" s="17">
        <f t="shared" si="107"/>
        <v>9.190673828125</v>
      </c>
      <c r="G70" s="17">
        <f t="shared" si="107"/>
        <v>9.06365966796875</v>
      </c>
      <c r="H70" s="17">
        <f t="shared" si="107"/>
        <v>8.9017333984375</v>
      </c>
      <c r="I70" s="17">
        <f t="shared" si="107"/>
        <v>8.8367919921875</v>
      </c>
      <c r="J70" s="17">
        <f t="shared" si="107"/>
        <v>8.66729736328125</v>
      </c>
      <c r="K70" s="17">
        <f t="shared" si="107"/>
        <v>8.4376220703125</v>
      </c>
      <c r="L70" s="17">
        <f t="shared" si="107"/>
        <v>8.18243408203125</v>
      </c>
      <c r="M70" s="17">
        <f t="shared" si="107"/>
        <v>8.10687255859375</v>
      </c>
      <c r="N70" s="17">
        <f t="shared" si="107"/>
        <v>8.09149169921875</v>
      </c>
      <c r="O70" s="17">
        <f t="shared" si="107"/>
        <v>8.035888671875</v>
      </c>
      <c r="P70" s="17">
        <f t="shared" ref="P70" si="108">$C$70-1-P14</f>
        <v>8.4766845703125</v>
      </c>
      <c r="R70">
        <v>12</v>
      </c>
      <c r="S70">
        <f t="shared" si="85"/>
        <v>1</v>
      </c>
      <c r="T70">
        <f t="shared" si="81"/>
        <v>1</v>
      </c>
      <c r="U70">
        <f t="shared" si="81"/>
        <v>1</v>
      </c>
      <c r="V70">
        <f t="shared" si="81"/>
        <v>1</v>
      </c>
      <c r="W70">
        <f t="shared" si="81"/>
        <v>1</v>
      </c>
      <c r="X70">
        <f t="shared" si="81"/>
        <v>1</v>
      </c>
      <c r="Y70">
        <f t="shared" si="81"/>
        <v>1</v>
      </c>
      <c r="Z70">
        <f t="shared" si="81"/>
        <v>1</v>
      </c>
      <c r="AA70">
        <f t="shared" si="81"/>
        <v>1</v>
      </c>
      <c r="AB70">
        <f t="shared" si="81"/>
        <v>1</v>
      </c>
      <c r="AC70">
        <f t="shared" si="81"/>
        <v>1</v>
      </c>
      <c r="AD70">
        <f t="shared" si="81"/>
        <v>1</v>
      </c>
      <c r="AE70">
        <f t="shared" si="81"/>
        <v>1</v>
      </c>
      <c r="AF70">
        <v>12</v>
      </c>
      <c r="AG70" s="17">
        <f>($F$22+($F$21-$F$22)*EXP(-$F$23*D70))*S70+$F$21*(1-S70)</f>
        <v>1.2797928227689355</v>
      </c>
      <c r="AH70" s="17">
        <f t="shared" si="82"/>
        <v>1.279794975446191</v>
      </c>
      <c r="AI70" s="17">
        <f t="shared" si="82"/>
        <v>1.279822981828094</v>
      </c>
      <c r="AJ70" s="17">
        <f t="shared" si="82"/>
        <v>1.2798328288868313</v>
      </c>
      <c r="AK70" s="17">
        <f t="shared" si="82"/>
        <v>1.2798475650870071</v>
      </c>
      <c r="AL70" s="17">
        <f t="shared" si="82"/>
        <v>1.2798542575590963</v>
      </c>
      <c r="AM70" s="17">
        <f t="shared" si="82"/>
        <v>1.2798741672382015</v>
      </c>
      <c r="AN70" s="17">
        <f t="shared" si="82"/>
        <v>1.2799078506996038</v>
      </c>
      <c r="AO70" s="17">
        <f t="shared" si="82"/>
        <v>1.2799568149062883</v>
      </c>
      <c r="AP70" s="17">
        <f t="shared" si="82"/>
        <v>1.2799741703806431</v>
      </c>
      <c r="AQ70" s="17">
        <f t="shared" si="82"/>
        <v>1.2799778843265224</v>
      </c>
      <c r="AR70" s="17">
        <f t="shared" si="82"/>
        <v>1.2799918500606768</v>
      </c>
      <c r="AS70" s="17">
        <f t="shared" si="82"/>
        <v>1.279901501689378</v>
      </c>
      <c r="AT70">
        <v>12</v>
      </c>
      <c r="AU70" s="17">
        <f>AG69-AG70</f>
        <v>7.1041642266234106E-5</v>
      </c>
      <c r="AV70" s="17">
        <f t="shared" si="87"/>
        <v>7.539460397598674E-5</v>
      </c>
      <c r="AW70" s="17">
        <f t="shared" si="87"/>
        <v>1.3202673855383651E-4</v>
      </c>
      <c r="AX70" s="17">
        <f t="shared" si="87"/>
        <v>1.5193862712092887E-4</v>
      </c>
      <c r="AY70" s="17">
        <f t="shared" si="87"/>
        <v>1.8173692361012073E-4</v>
      </c>
      <c r="AZ70" s="17">
        <f t="shared" si="87"/>
        <v>1.9526987411122576E-4</v>
      </c>
      <c r="BA70" s="17">
        <f t="shared" si="87"/>
        <v>2.3552954172512131E-4</v>
      </c>
      <c r="BB70" s="17">
        <f t="shared" si="87"/>
        <v>3.0364138586902456E-4</v>
      </c>
      <c r="BC70" s="17">
        <f t="shared" si="87"/>
        <v>4.026526595164448E-4</v>
      </c>
      <c r="BD70" s="17">
        <f t="shared" si="87"/>
        <v>4.3774743051328002E-4</v>
      </c>
      <c r="BE70" s="17">
        <f t="shared" si="87"/>
        <v>4.4525745746248901E-4</v>
      </c>
      <c r="BF70" s="17">
        <f>AR69-AR70</f>
        <v>4.7349778278760191E-4</v>
      </c>
      <c r="BG70" s="17">
        <f>AS69-AS70</f>
        <v>2.9080295487160512E-4</v>
      </c>
    </row>
    <row r="75" spans="1:59" x14ac:dyDescent="0.2">
      <c r="A75" t="s">
        <v>155</v>
      </c>
      <c r="B75" t="s">
        <v>163</v>
      </c>
      <c r="C75" t="s">
        <v>164</v>
      </c>
      <c r="D75" t="s">
        <v>165</v>
      </c>
      <c r="E75" t="s">
        <v>166</v>
      </c>
      <c r="F75" t="s">
        <v>167</v>
      </c>
      <c r="G75" t="s">
        <v>168</v>
      </c>
      <c r="H75" t="s">
        <v>162</v>
      </c>
      <c r="I75">
        <v>1</v>
      </c>
      <c r="J75">
        <v>2</v>
      </c>
      <c r="K75">
        <v>3</v>
      </c>
    </row>
    <row r="76" spans="1:59" x14ac:dyDescent="0.2">
      <c r="A76">
        <v>1</v>
      </c>
      <c r="B76">
        <v>1.5</v>
      </c>
      <c r="C76">
        <v>1.7</v>
      </c>
      <c r="D76">
        <v>7</v>
      </c>
      <c r="E76">
        <v>7.94</v>
      </c>
      <c r="F76">
        <v>3</v>
      </c>
      <c r="G76">
        <v>3.89</v>
      </c>
      <c r="H76">
        <v>3.515625E-2</v>
      </c>
      <c r="I76">
        <f>(C76-B76)*H76+B76</f>
        <v>1.50703125</v>
      </c>
      <c r="J76">
        <f>(E76-D76)*H76+D76</f>
        <v>7.0330468750000001</v>
      </c>
      <c r="K76">
        <f>(G76-F76)*H76+F76</f>
        <v>3.0312890625</v>
      </c>
    </row>
    <row r="77" spans="1:59" x14ac:dyDescent="0.2">
      <c r="A77">
        <v>2</v>
      </c>
      <c r="B77">
        <v>1.5</v>
      </c>
      <c r="C77">
        <v>1.7</v>
      </c>
      <c r="D77">
        <v>7</v>
      </c>
      <c r="E77">
        <v>7.94</v>
      </c>
      <c r="F77">
        <v>3</v>
      </c>
      <c r="G77">
        <v>3.89</v>
      </c>
      <c r="H77">
        <v>0.23760986328125</v>
      </c>
      <c r="I77">
        <f t="shared" ref="I77:I87" si="109">(C77-B77)*H77+B77</f>
        <v>1.5475219726562499</v>
      </c>
      <c r="J77">
        <f t="shared" ref="J77:J87" si="110">(E77-D77)*H77+D77</f>
        <v>7.2233532714843749</v>
      </c>
      <c r="K77">
        <f t="shared" ref="K77:K87" si="111">(G77-F77)*H77+F77</f>
        <v>3.2114727783203127</v>
      </c>
    </row>
    <row r="78" spans="1:59" x14ac:dyDescent="0.2">
      <c r="A78">
        <v>3</v>
      </c>
      <c r="B78">
        <v>1.5</v>
      </c>
      <c r="C78">
        <v>1.7</v>
      </c>
      <c r="D78">
        <v>7</v>
      </c>
      <c r="E78">
        <v>7.94</v>
      </c>
      <c r="F78">
        <v>3</v>
      </c>
      <c r="G78">
        <v>3.89</v>
      </c>
      <c r="H78">
        <v>0.261749267578125</v>
      </c>
      <c r="I78">
        <f t="shared" si="109"/>
        <v>1.552349853515625</v>
      </c>
      <c r="J78">
        <f t="shared" si="110"/>
        <v>7.2460443115234376</v>
      </c>
      <c r="K78">
        <f t="shared" si="111"/>
        <v>3.2329568481445312</v>
      </c>
    </row>
    <row r="79" spans="1:59" x14ac:dyDescent="0.2">
      <c r="A79">
        <v>4</v>
      </c>
      <c r="B79">
        <v>1.5</v>
      </c>
      <c r="C79">
        <v>1.7</v>
      </c>
      <c r="D79">
        <v>7</v>
      </c>
      <c r="E79">
        <v>7.94</v>
      </c>
      <c r="F79">
        <v>3</v>
      </c>
      <c r="G79">
        <v>3.89</v>
      </c>
      <c r="H79">
        <v>0.272796630859375</v>
      </c>
      <c r="I79">
        <f t="shared" si="109"/>
        <v>1.5545593261718751</v>
      </c>
      <c r="J79">
        <f t="shared" si="110"/>
        <v>7.2564288330078126</v>
      </c>
      <c r="K79">
        <f t="shared" si="111"/>
        <v>3.2427890014648439</v>
      </c>
    </row>
    <row r="80" spans="1:59" x14ac:dyDescent="0.2">
      <c r="A80">
        <v>5</v>
      </c>
      <c r="B80">
        <v>1.5</v>
      </c>
      <c r="C80">
        <v>1.7</v>
      </c>
      <c r="D80">
        <v>7</v>
      </c>
      <c r="E80">
        <v>7.94</v>
      </c>
      <c r="F80">
        <v>3</v>
      </c>
      <c r="G80">
        <v>3.89</v>
      </c>
      <c r="H80">
        <v>0.277801513671875</v>
      </c>
      <c r="I80">
        <f t="shared" si="109"/>
        <v>1.555560302734375</v>
      </c>
      <c r="J80">
        <f t="shared" si="110"/>
        <v>7.2611334228515627</v>
      </c>
      <c r="K80">
        <f t="shared" si="111"/>
        <v>3.2472433471679687</v>
      </c>
    </row>
    <row r="81" spans="1:11" x14ac:dyDescent="0.2">
      <c r="A81">
        <v>6</v>
      </c>
      <c r="B81">
        <v>1.5</v>
      </c>
      <c r="C81">
        <v>1.7</v>
      </c>
      <c r="D81">
        <v>7</v>
      </c>
      <c r="E81">
        <v>7.94</v>
      </c>
      <c r="F81">
        <v>3</v>
      </c>
      <c r="G81">
        <v>3.89</v>
      </c>
      <c r="H81">
        <v>0.342071533203125</v>
      </c>
      <c r="I81">
        <f t="shared" si="109"/>
        <v>1.5684143066406251</v>
      </c>
      <c r="J81">
        <f t="shared" si="110"/>
        <v>7.3215472412109373</v>
      </c>
      <c r="K81">
        <f t="shared" si="111"/>
        <v>3.3044436645507815</v>
      </c>
    </row>
    <row r="82" spans="1:11" x14ac:dyDescent="0.2">
      <c r="A82">
        <v>7</v>
      </c>
      <c r="B82">
        <v>1.5</v>
      </c>
      <c r="C82">
        <v>1.7</v>
      </c>
      <c r="D82">
        <v>7</v>
      </c>
      <c r="E82">
        <v>7.94</v>
      </c>
      <c r="F82">
        <v>3</v>
      </c>
      <c r="G82">
        <v>3.89</v>
      </c>
      <c r="H82">
        <v>0.4290771484375</v>
      </c>
      <c r="I82">
        <f t="shared" si="109"/>
        <v>1.5858154296875</v>
      </c>
      <c r="J82">
        <f t="shared" si="110"/>
        <v>7.4033325195312498</v>
      </c>
      <c r="K82">
        <f t="shared" si="111"/>
        <v>3.3818786621093748</v>
      </c>
    </row>
    <row r="83" spans="1:11" x14ac:dyDescent="0.2">
      <c r="A83">
        <v>8</v>
      </c>
      <c r="B83">
        <v>1.5</v>
      </c>
      <c r="C83">
        <v>1.7</v>
      </c>
      <c r="D83">
        <v>7</v>
      </c>
      <c r="E83">
        <v>7.94</v>
      </c>
      <c r="F83">
        <v>3</v>
      </c>
      <c r="G83">
        <v>3.89</v>
      </c>
      <c r="H83">
        <v>0.500732421875</v>
      </c>
      <c r="I83">
        <f t="shared" si="109"/>
        <v>1.600146484375</v>
      </c>
      <c r="J83">
        <f t="shared" si="110"/>
        <v>7.4706884765625006</v>
      </c>
      <c r="K83">
        <f t="shared" si="111"/>
        <v>3.4456518554687499</v>
      </c>
    </row>
    <row r="84" spans="1:11" x14ac:dyDescent="0.2">
      <c r="A84">
        <v>9</v>
      </c>
      <c r="B84">
        <v>1.5</v>
      </c>
      <c r="C84">
        <v>1.7</v>
      </c>
      <c r="D84">
        <v>7</v>
      </c>
      <c r="E84">
        <v>7.94</v>
      </c>
      <c r="F84">
        <v>3</v>
      </c>
      <c r="G84">
        <v>3.89</v>
      </c>
      <c r="H84">
        <v>0.677886962890625</v>
      </c>
      <c r="I84">
        <f t="shared" si="109"/>
        <v>1.635577392578125</v>
      </c>
      <c r="J84">
        <f t="shared" si="110"/>
        <v>7.6372137451171875</v>
      </c>
      <c r="K84">
        <f t="shared" si="111"/>
        <v>3.6033193969726565</v>
      </c>
    </row>
    <row r="85" spans="1:11" x14ac:dyDescent="0.2">
      <c r="A85">
        <v>10</v>
      </c>
      <c r="B85">
        <v>1.5</v>
      </c>
      <c r="C85">
        <v>1.7</v>
      </c>
      <c r="D85">
        <v>7</v>
      </c>
      <c r="E85">
        <v>7.94</v>
      </c>
      <c r="F85">
        <v>3</v>
      </c>
      <c r="G85">
        <v>3.89</v>
      </c>
      <c r="H85">
        <v>0.68328857421875</v>
      </c>
      <c r="I85">
        <f t="shared" si="109"/>
        <v>1.63665771484375</v>
      </c>
      <c r="J85">
        <f t="shared" si="110"/>
        <v>7.6422912597656252</v>
      </c>
      <c r="K85">
        <f t="shared" si="111"/>
        <v>3.6081268310546877</v>
      </c>
    </row>
    <row r="86" spans="1:11" x14ac:dyDescent="0.2">
      <c r="A86">
        <v>11</v>
      </c>
      <c r="B86">
        <v>1.5</v>
      </c>
      <c r="C86">
        <v>1.7</v>
      </c>
      <c r="D86">
        <v>7</v>
      </c>
      <c r="E86">
        <v>7.94</v>
      </c>
      <c r="F86">
        <v>3</v>
      </c>
      <c r="G86">
        <v>3.89</v>
      </c>
      <c r="H86">
        <v>0.70404052734375</v>
      </c>
      <c r="I86">
        <f t="shared" si="109"/>
        <v>1.64080810546875</v>
      </c>
      <c r="J86">
        <f t="shared" si="110"/>
        <v>7.6617980957031255</v>
      </c>
      <c r="K86">
        <f t="shared" si="111"/>
        <v>3.6265960693359376</v>
      </c>
    </row>
    <row r="87" spans="1:11" x14ac:dyDescent="0.2">
      <c r="A87">
        <v>12</v>
      </c>
      <c r="B87">
        <v>1.5</v>
      </c>
      <c r="C87">
        <v>1.7</v>
      </c>
      <c r="D87">
        <v>7</v>
      </c>
      <c r="E87">
        <v>7.94</v>
      </c>
      <c r="F87">
        <v>3</v>
      </c>
      <c r="G87">
        <v>3.89</v>
      </c>
      <c r="H87">
        <v>0.858978271484375</v>
      </c>
      <c r="I87">
        <f t="shared" si="109"/>
        <v>1.671795654296875</v>
      </c>
      <c r="J87">
        <f t="shared" si="110"/>
        <v>7.8074395751953132</v>
      </c>
      <c r="K87">
        <f t="shared" si="111"/>
        <v>3.7644906616210938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74D-EFDE-1646-A5A4-90C2C82A0E78}">
  <dimension ref="A1:Q1133"/>
  <sheetViews>
    <sheetView topLeftCell="A248" workbookViewId="0">
      <selection activeCell="M267" sqref="M267"/>
    </sheetView>
  </sheetViews>
  <sheetFormatPr baseColWidth="10" defaultColWidth="7.5" defaultRowHeight="13" x14ac:dyDescent="0.2"/>
  <cols>
    <col min="1" max="16384" width="7.5" style="10"/>
  </cols>
  <sheetData>
    <row r="1" spans="1:17" x14ac:dyDescent="0.2">
      <c r="A1" s="10" t="s">
        <v>118</v>
      </c>
      <c r="B1" s="10">
        <f>2^15</f>
        <v>32768</v>
      </c>
      <c r="D1" s="10" t="s">
        <v>119</v>
      </c>
      <c r="E1" s="10" t="s">
        <v>120</v>
      </c>
    </row>
    <row r="2" spans="1:17" x14ac:dyDescent="0.2">
      <c r="A2" s="10" t="s">
        <v>121</v>
      </c>
      <c r="B2" s="10">
        <v>4781</v>
      </c>
      <c r="C2" s="10">
        <v>0</v>
      </c>
      <c r="D2" s="10">
        <f>B4</f>
        <v>1136</v>
      </c>
    </row>
    <row r="3" spans="1:17" x14ac:dyDescent="0.15">
      <c r="A3" s="10" t="s">
        <v>122</v>
      </c>
      <c r="B3" s="10">
        <v>8521</v>
      </c>
      <c r="C3" s="10">
        <v>1</v>
      </c>
      <c r="D3" s="10">
        <f>MOD(D2*$B$2+$B$3,$B$1)</f>
        <v>249</v>
      </c>
      <c r="E3" s="15">
        <f>D3/$B$1</f>
        <v>7.598876953125E-3</v>
      </c>
      <c r="H3" s="11" t="s">
        <v>123</v>
      </c>
      <c r="I3" s="11">
        <f>FLOOR((168-1)/B5,1)-1</f>
        <v>54</v>
      </c>
    </row>
    <row r="4" spans="1:17" x14ac:dyDescent="0.15">
      <c r="A4" s="10" t="s">
        <v>119</v>
      </c>
      <c r="B4" s="10">
        <v>1136</v>
      </c>
      <c r="C4" s="10">
        <v>2</v>
      </c>
      <c r="D4" s="10">
        <f t="shared" ref="D4:D67" si="0">MOD(D3*$B$2+$B$3,$B$1)</f>
        <v>19342</v>
      </c>
      <c r="E4" s="15">
        <f t="shared" ref="E4:E67" si="1">D4/$B$1</f>
        <v>0.59027099609375</v>
      </c>
      <c r="H4" s="11" t="s">
        <v>124</v>
      </c>
      <c r="I4" s="11">
        <f>I3+1</f>
        <v>55</v>
      </c>
    </row>
    <row r="5" spans="1:17" x14ac:dyDescent="0.15">
      <c r="A5" s="10" t="s">
        <v>125</v>
      </c>
      <c r="B5" s="10">
        <v>3</v>
      </c>
      <c r="C5" s="10">
        <v>3</v>
      </c>
      <c r="D5" s="10">
        <f t="shared" si="0"/>
        <v>11327</v>
      </c>
      <c r="E5" s="15">
        <f t="shared" si="1"/>
        <v>0.345672607421875</v>
      </c>
      <c r="H5" s="11" t="s">
        <v>126</v>
      </c>
      <c r="I5" s="11">
        <f>12*(SUM(F3:F170))/I4-3</f>
        <v>0.2419503722678531</v>
      </c>
    </row>
    <row r="6" spans="1:17" x14ac:dyDescent="0.15">
      <c r="C6" s="10">
        <v>4</v>
      </c>
      <c r="D6" s="10">
        <f t="shared" si="0"/>
        <v>30172</v>
      </c>
      <c r="E6" s="15">
        <f t="shared" si="1"/>
        <v>0.9207763671875</v>
      </c>
      <c r="F6" s="10">
        <f>E6*E3</f>
        <v>6.9968663156032562E-3</v>
      </c>
      <c r="H6" s="11" t="s">
        <v>127</v>
      </c>
      <c r="I6" s="11">
        <f>I5/SQRT((13*I3+7)/((I4)^2))</f>
        <v>0.49976503292541308</v>
      </c>
    </row>
    <row r="7" spans="1:17" x14ac:dyDescent="0.2">
      <c r="C7" s="10">
        <v>5</v>
      </c>
      <c r="D7" s="10">
        <f t="shared" si="0"/>
        <v>16117</v>
      </c>
      <c r="E7" s="15">
        <f t="shared" si="1"/>
        <v>0.491851806640625</v>
      </c>
    </row>
    <row r="8" spans="1:17" x14ac:dyDescent="0.2">
      <c r="C8" s="10">
        <v>6</v>
      </c>
      <c r="D8" s="10">
        <f t="shared" si="0"/>
        <v>26330</v>
      </c>
      <c r="E8" s="15">
        <f t="shared" si="1"/>
        <v>0.80352783203125</v>
      </c>
    </row>
    <row r="9" spans="1:17" x14ac:dyDescent="0.2">
      <c r="C9" s="10">
        <v>7</v>
      </c>
      <c r="D9" s="10">
        <f t="shared" si="0"/>
        <v>30363</v>
      </c>
      <c r="E9" s="15">
        <f t="shared" si="1"/>
        <v>0.926605224609375</v>
      </c>
      <c r="F9" s="10">
        <f>E9*E6</f>
        <v>0.85319619253277779</v>
      </c>
    </row>
    <row r="10" spans="1:17" x14ac:dyDescent="0.2">
      <c r="C10" s="10">
        <v>8</v>
      </c>
      <c r="D10" s="10">
        <f t="shared" si="0"/>
        <v>11784</v>
      </c>
      <c r="E10" s="15">
        <f t="shared" si="1"/>
        <v>0.359619140625</v>
      </c>
    </row>
    <row r="11" spans="1:17" x14ac:dyDescent="0.2">
      <c r="C11" s="10">
        <v>9</v>
      </c>
      <c r="D11" s="10">
        <f t="shared" si="0"/>
        <v>19633</v>
      </c>
      <c r="E11" s="15">
        <f t="shared" si="1"/>
        <v>0.599151611328125</v>
      </c>
    </row>
    <row r="12" spans="1:17" ht="16" x14ac:dyDescent="0.2">
      <c r="C12" s="10">
        <v>10</v>
      </c>
      <c r="D12" s="10">
        <f t="shared" si="0"/>
        <v>26342</v>
      </c>
      <c r="E12" s="15">
        <f t="shared" si="1"/>
        <v>0.80389404296875</v>
      </c>
      <c r="F12" s="10">
        <f t="shared" ref="F12" si="2">E12*E9</f>
        <v>0.74489242024719715</v>
      </c>
      <c r="P12"/>
    </row>
    <row r="13" spans="1:17" ht="16" x14ac:dyDescent="0.2">
      <c r="C13" s="10">
        <v>11</v>
      </c>
      <c r="D13" s="10">
        <f t="shared" si="0"/>
        <v>22199</v>
      </c>
      <c r="E13" s="15">
        <f t="shared" si="1"/>
        <v>0.677459716796875</v>
      </c>
      <c r="P13"/>
    </row>
    <row r="14" spans="1:17" ht="16" x14ac:dyDescent="0.2">
      <c r="C14" s="10">
        <v>12</v>
      </c>
      <c r="D14" s="10">
        <f t="shared" si="0"/>
        <v>6388</v>
      </c>
      <c r="E14" s="15">
        <f t="shared" si="1"/>
        <v>0.1949462890625</v>
      </c>
      <c r="M14" s="10">
        <v>1.7333984375E-2</v>
      </c>
      <c r="P14"/>
    </row>
    <row r="15" spans="1:17" ht="16" x14ac:dyDescent="0.2">
      <c r="C15" s="10">
        <v>13</v>
      </c>
      <c r="D15" s="10">
        <f t="shared" si="0"/>
        <v>9773</v>
      </c>
      <c r="E15" s="15">
        <f t="shared" si="1"/>
        <v>0.298248291015625</v>
      </c>
      <c r="F15" s="10">
        <f t="shared" ref="F15" si="3">E15*E12</f>
        <v>0.2397600244730711</v>
      </c>
      <c r="M15" s="10">
        <v>4.095458984375E-2</v>
      </c>
      <c r="P15"/>
      <c r="Q15" s="10">
        <v>9.46044921875E-4</v>
      </c>
    </row>
    <row r="16" spans="1:17" x14ac:dyDescent="0.2">
      <c r="C16" s="10">
        <v>14</v>
      </c>
      <c r="D16" s="10">
        <f t="shared" si="0"/>
        <v>6066</v>
      </c>
      <c r="E16" s="15">
        <f t="shared" si="1"/>
        <v>0.18511962890625</v>
      </c>
      <c r="M16" s="10">
        <v>5.145263671875E-2</v>
      </c>
      <c r="Q16" s="10">
        <v>6.6253662109375E-2</v>
      </c>
    </row>
    <row r="17" spans="3:17" x14ac:dyDescent="0.2">
      <c r="C17" s="10">
        <v>15</v>
      </c>
      <c r="D17" s="10">
        <f t="shared" si="0"/>
        <v>10387</v>
      </c>
      <c r="E17" s="15">
        <f t="shared" si="1"/>
        <v>0.316986083984375</v>
      </c>
      <c r="M17" s="10">
        <v>5.7891845703125E-2</v>
      </c>
      <c r="Q17" s="10">
        <v>0.170562744140625</v>
      </c>
    </row>
    <row r="18" spans="3:17" ht="16" x14ac:dyDescent="0.2">
      <c r="C18" s="14">
        <v>16</v>
      </c>
      <c r="D18" s="14">
        <f t="shared" si="0"/>
        <v>25248</v>
      </c>
      <c r="E18" s="13">
        <f t="shared" si="1"/>
        <v>0.7705078125</v>
      </c>
      <c r="F18" s="10">
        <f t="shared" ref="F18:F78" si="4">E18*E15</f>
        <v>0.22980263829231262</v>
      </c>
      <c r="M18" s="10">
        <v>6.3934326171875E-2</v>
      </c>
      <c r="P18"/>
      <c r="Q18" s="10">
        <v>0.576934814453125</v>
      </c>
    </row>
    <row r="19" spans="3:17" ht="16" x14ac:dyDescent="0.2">
      <c r="C19" s="14">
        <v>17</v>
      </c>
      <c r="D19" s="14">
        <f t="shared" si="0"/>
        <v>1897</v>
      </c>
      <c r="E19" s="13">
        <f t="shared" si="1"/>
        <v>5.7891845703125E-2</v>
      </c>
      <c r="M19" s="10">
        <v>0.133819580078125</v>
      </c>
      <c r="P19"/>
      <c r="Q19" s="10">
        <v>0.58538818359375</v>
      </c>
    </row>
    <row r="20" spans="3:17" ht="16" x14ac:dyDescent="0.2">
      <c r="C20" s="14">
        <v>18</v>
      </c>
      <c r="D20" s="14">
        <f t="shared" si="0"/>
        <v>1342</v>
      </c>
      <c r="E20" s="13">
        <f t="shared" si="1"/>
        <v>4.095458984375E-2</v>
      </c>
      <c r="M20" s="10">
        <v>0.255096435546875</v>
      </c>
      <c r="P20"/>
      <c r="Q20" s="10">
        <v>0.636810302734375</v>
      </c>
    </row>
    <row r="21" spans="3:17" x14ac:dyDescent="0.2">
      <c r="C21" s="14">
        <v>19</v>
      </c>
      <c r="D21" s="14">
        <f t="shared" si="0"/>
        <v>2095</v>
      </c>
      <c r="E21" s="13">
        <f t="shared" si="1"/>
        <v>6.3934326171875E-2</v>
      </c>
      <c r="F21" s="10">
        <f t="shared" ref="F21" si="5">E21*E18</f>
        <v>4.9261897802352905E-2</v>
      </c>
      <c r="M21" s="10">
        <v>0.637054443359375</v>
      </c>
      <c r="Q21" s="10">
        <v>0.72052001953125</v>
      </c>
    </row>
    <row r="22" spans="3:17" ht="16" x14ac:dyDescent="0.2">
      <c r="C22" s="14">
        <v>20</v>
      </c>
      <c r="D22" s="14">
        <f t="shared" si="0"/>
        <v>30476</v>
      </c>
      <c r="E22" s="13">
        <f t="shared" si="1"/>
        <v>0.9300537109375</v>
      </c>
      <c r="M22" s="10">
        <v>0.7705078125</v>
      </c>
      <c r="P22"/>
      <c r="Q22" s="10">
        <v>0.7830810546875</v>
      </c>
    </row>
    <row r="23" spans="3:17" ht="16" x14ac:dyDescent="0.2">
      <c r="C23" s="14">
        <v>21</v>
      </c>
      <c r="D23" s="14">
        <f t="shared" si="0"/>
        <v>27749</v>
      </c>
      <c r="E23" s="13">
        <f t="shared" si="1"/>
        <v>0.846832275390625</v>
      </c>
      <c r="M23" s="10">
        <v>0.846832275390625</v>
      </c>
      <c r="P23"/>
      <c r="Q23" s="10">
        <v>0.85009765625</v>
      </c>
    </row>
    <row r="24" spans="3:17" ht="16" x14ac:dyDescent="0.2">
      <c r="C24" s="14">
        <v>22</v>
      </c>
      <c r="D24" s="14">
        <f t="shared" si="0"/>
        <v>31626</v>
      </c>
      <c r="E24" s="13">
        <f t="shared" si="1"/>
        <v>0.96514892578125</v>
      </c>
      <c r="F24" s="10">
        <f t="shared" si="4"/>
        <v>6.1706146225333214E-2</v>
      </c>
      <c r="M24" s="10">
        <v>0.9300537109375</v>
      </c>
      <c r="P24"/>
      <c r="Q24" s="10">
        <v>0.8760986328125</v>
      </c>
    </row>
    <row r="25" spans="3:17" ht="16" x14ac:dyDescent="0.2">
      <c r="C25" s="14">
        <v>23</v>
      </c>
      <c r="D25" s="14">
        <f t="shared" si="0"/>
        <v>20875</v>
      </c>
      <c r="E25" s="13">
        <f t="shared" si="1"/>
        <v>0.637054443359375</v>
      </c>
      <c r="M25" s="10">
        <v>0.96514892578125</v>
      </c>
      <c r="P25"/>
      <c r="Q25" s="10">
        <v>0.887603759765625</v>
      </c>
    </row>
    <row r="26" spans="3:17" ht="16" x14ac:dyDescent="0.2">
      <c r="C26" s="14">
        <v>24</v>
      </c>
      <c r="D26" s="14">
        <f t="shared" si="0"/>
        <v>568</v>
      </c>
      <c r="E26" s="13">
        <f t="shared" si="1"/>
        <v>1.7333984375E-2</v>
      </c>
      <c r="P26"/>
      <c r="Q26" s="10">
        <v>0.89361572265625</v>
      </c>
    </row>
    <row r="27" spans="3:17" x14ac:dyDescent="0.2">
      <c r="C27" s="14">
        <v>25</v>
      </c>
      <c r="D27" s="14">
        <f t="shared" si="0"/>
        <v>4385</v>
      </c>
      <c r="E27" s="13">
        <f t="shared" si="1"/>
        <v>0.133819580078125</v>
      </c>
      <c r="F27" s="10">
        <f t="shared" ref="F27" si="6">E27*E24</f>
        <v>0.12915582396090031</v>
      </c>
    </row>
    <row r="28" spans="3:17" x14ac:dyDescent="0.2">
      <c r="C28" s="14">
        <v>26</v>
      </c>
      <c r="D28" s="14">
        <f t="shared" si="0"/>
        <v>1686</v>
      </c>
      <c r="E28" s="13">
        <f t="shared" si="1"/>
        <v>5.145263671875E-2</v>
      </c>
    </row>
    <row r="29" spans="3:17" x14ac:dyDescent="0.2">
      <c r="C29" s="14">
        <v>27</v>
      </c>
      <c r="D29" s="14">
        <f t="shared" si="0"/>
        <v>8359</v>
      </c>
      <c r="E29" s="13">
        <f t="shared" si="1"/>
        <v>0.255096435546875</v>
      </c>
    </row>
    <row r="30" spans="3:17" x14ac:dyDescent="0.2">
      <c r="C30" s="14">
        <v>28</v>
      </c>
      <c r="D30" s="14">
        <f t="shared" si="0"/>
        <v>28708</v>
      </c>
      <c r="E30" s="27">
        <f t="shared" si="1"/>
        <v>0.8760986328125</v>
      </c>
      <c r="F30" s="10">
        <f t="shared" si="4"/>
        <v>0.11723915114998817</v>
      </c>
    </row>
    <row r="31" spans="3:17" x14ac:dyDescent="0.2">
      <c r="C31" s="14">
        <v>29</v>
      </c>
      <c r="D31" s="14">
        <f t="shared" si="0"/>
        <v>29085</v>
      </c>
      <c r="E31" s="27">
        <f t="shared" si="1"/>
        <v>0.887603759765625</v>
      </c>
    </row>
    <row r="32" spans="3:17" x14ac:dyDescent="0.2">
      <c r="C32" s="14">
        <v>30</v>
      </c>
      <c r="D32" s="14">
        <f t="shared" si="0"/>
        <v>29282</v>
      </c>
      <c r="E32" s="27">
        <f t="shared" si="1"/>
        <v>0.89361572265625</v>
      </c>
    </row>
    <row r="33" spans="3:13" x14ac:dyDescent="0.2">
      <c r="C33" s="14">
        <v>31</v>
      </c>
      <c r="D33" s="14">
        <f t="shared" si="0"/>
        <v>20867</v>
      </c>
      <c r="E33" s="27">
        <f t="shared" si="1"/>
        <v>0.636810302734375</v>
      </c>
      <c r="F33" s="10">
        <f t="shared" ref="F33" si="7">E33*E30</f>
        <v>0.55790863558650017</v>
      </c>
    </row>
    <row r="34" spans="3:13" x14ac:dyDescent="0.2">
      <c r="C34" s="14">
        <v>32</v>
      </c>
      <c r="D34" s="14">
        <f t="shared" si="0"/>
        <v>27856</v>
      </c>
      <c r="E34" s="27">
        <f t="shared" si="1"/>
        <v>0.85009765625</v>
      </c>
      <c r="M34" s="10">
        <v>1.8798828125E-2</v>
      </c>
    </row>
    <row r="35" spans="3:13" x14ac:dyDescent="0.2">
      <c r="C35" s="14">
        <v>33</v>
      </c>
      <c r="D35" s="14">
        <f t="shared" si="0"/>
        <v>18905</v>
      </c>
      <c r="E35" s="27">
        <f t="shared" si="1"/>
        <v>0.576934814453125</v>
      </c>
      <c r="M35" s="10">
        <v>5.1483154296875E-2</v>
      </c>
    </row>
    <row r="36" spans="3:13" x14ac:dyDescent="0.2">
      <c r="C36" s="14">
        <v>34</v>
      </c>
      <c r="D36" s="14">
        <f t="shared" si="0"/>
        <v>19182</v>
      </c>
      <c r="E36" s="27">
        <f t="shared" si="1"/>
        <v>0.58538818359375</v>
      </c>
      <c r="F36" s="10">
        <f t="shared" si="4"/>
        <v>0.37278122641146183</v>
      </c>
      <c r="M36" s="10">
        <v>0.137237548828125</v>
      </c>
    </row>
    <row r="37" spans="3:13" x14ac:dyDescent="0.2">
      <c r="C37" s="14">
        <v>35</v>
      </c>
      <c r="D37" s="14">
        <f t="shared" si="0"/>
        <v>31</v>
      </c>
      <c r="E37" s="27">
        <f t="shared" si="1"/>
        <v>9.46044921875E-4</v>
      </c>
      <c r="M37" s="10">
        <v>0.156707763671875</v>
      </c>
    </row>
    <row r="38" spans="3:13" x14ac:dyDescent="0.2">
      <c r="C38" s="14">
        <v>36</v>
      </c>
      <c r="D38" s="14">
        <f t="shared" si="0"/>
        <v>25660</v>
      </c>
      <c r="E38" s="27">
        <f t="shared" si="1"/>
        <v>0.7830810546875</v>
      </c>
      <c r="M38" s="10">
        <v>0.19586181640625</v>
      </c>
    </row>
    <row r="39" spans="3:13" x14ac:dyDescent="0.2">
      <c r="C39" s="14">
        <v>37</v>
      </c>
      <c r="D39" s="14">
        <f t="shared" si="0"/>
        <v>5589</v>
      </c>
      <c r="E39" s="27">
        <f t="shared" si="1"/>
        <v>0.170562744140625</v>
      </c>
      <c r="F39" s="10">
        <f t="shared" ref="F39" si="8">E39*E36</f>
        <v>9.9845414981245995E-2</v>
      </c>
      <c r="M39" s="10">
        <v>0.22357177734375</v>
      </c>
    </row>
    <row r="40" spans="3:13" x14ac:dyDescent="0.2">
      <c r="C40" s="14">
        <v>38</v>
      </c>
      <c r="D40" s="14">
        <f t="shared" si="0"/>
        <v>23610</v>
      </c>
      <c r="E40" s="27">
        <f t="shared" si="1"/>
        <v>0.72052001953125</v>
      </c>
      <c r="M40" s="10">
        <v>0.2734375</v>
      </c>
    </row>
    <row r="41" spans="3:13" x14ac:dyDescent="0.2">
      <c r="C41" s="14">
        <v>39</v>
      </c>
      <c r="D41" s="14">
        <f t="shared" si="0"/>
        <v>2171</v>
      </c>
      <c r="E41" s="27">
        <f t="shared" si="1"/>
        <v>6.6253662109375E-2</v>
      </c>
      <c r="M41" s="10">
        <v>0.39276123046875</v>
      </c>
    </row>
    <row r="42" spans="3:13" x14ac:dyDescent="0.2">
      <c r="C42" s="14">
        <v>40</v>
      </c>
      <c r="D42" s="14">
        <f t="shared" si="0"/>
        <v>616</v>
      </c>
      <c r="E42" s="28">
        <f t="shared" si="1"/>
        <v>1.8798828125E-2</v>
      </c>
      <c r="F42" s="10">
        <f t="shared" si="4"/>
        <v>3.2063797116279602E-3</v>
      </c>
      <c r="M42" s="10">
        <v>0.4010009765625</v>
      </c>
    </row>
    <row r="43" spans="3:13" x14ac:dyDescent="0.2">
      <c r="C43" s="14">
        <v>41</v>
      </c>
      <c r="D43" s="14">
        <f t="shared" si="0"/>
        <v>4497</v>
      </c>
      <c r="E43" s="28">
        <f t="shared" si="1"/>
        <v>0.137237548828125</v>
      </c>
      <c r="M43" s="10">
        <v>0.445709228515625</v>
      </c>
    </row>
    <row r="44" spans="3:13" x14ac:dyDescent="0.2">
      <c r="C44" s="14">
        <v>42</v>
      </c>
      <c r="D44" s="14">
        <f t="shared" si="0"/>
        <v>12870</v>
      </c>
      <c r="E44" s="28">
        <f t="shared" si="1"/>
        <v>0.39276123046875</v>
      </c>
      <c r="M44" s="10">
        <v>0.564727783203125</v>
      </c>
    </row>
    <row r="45" spans="3:13" x14ac:dyDescent="0.2">
      <c r="C45" s="14">
        <v>43</v>
      </c>
      <c r="D45" s="14">
        <f t="shared" si="0"/>
        <v>1687</v>
      </c>
      <c r="E45" s="28">
        <f t="shared" si="1"/>
        <v>5.1483154296875E-2</v>
      </c>
      <c r="F45" s="10">
        <f t="shared" ref="F45" si="9">E45*E42</f>
        <v>9.6782296895980835E-4</v>
      </c>
      <c r="M45" s="10">
        <v>0.675384521484375</v>
      </c>
    </row>
    <row r="46" spans="3:13" x14ac:dyDescent="0.2">
      <c r="C46" s="14">
        <v>44</v>
      </c>
      <c r="D46" s="14">
        <f t="shared" si="0"/>
        <v>13140</v>
      </c>
      <c r="E46" s="28">
        <f t="shared" si="1"/>
        <v>0.4010009765625</v>
      </c>
    </row>
    <row r="47" spans="3:13" x14ac:dyDescent="0.2">
      <c r="C47" s="14">
        <v>45</v>
      </c>
      <c r="D47" s="14">
        <f t="shared" si="0"/>
        <v>14605</v>
      </c>
      <c r="E47" s="28">
        <f t="shared" si="1"/>
        <v>0.445709228515625</v>
      </c>
    </row>
    <row r="48" spans="3:13" x14ac:dyDescent="0.2">
      <c r="C48" s="14">
        <v>46</v>
      </c>
      <c r="D48" s="14">
        <f t="shared" si="0"/>
        <v>6418</v>
      </c>
      <c r="E48" s="28">
        <f t="shared" si="1"/>
        <v>0.19586181640625</v>
      </c>
      <c r="F48" s="10">
        <f t="shared" si="4"/>
        <v>1.0083584114909172E-2</v>
      </c>
    </row>
    <row r="49" spans="3:13" x14ac:dyDescent="0.2">
      <c r="C49" s="14">
        <v>47</v>
      </c>
      <c r="D49" s="14">
        <f t="shared" si="0"/>
        <v>22131</v>
      </c>
      <c r="E49" s="28">
        <f t="shared" si="1"/>
        <v>0.675384521484375</v>
      </c>
    </row>
    <row r="50" spans="3:13" x14ac:dyDescent="0.2">
      <c r="C50" s="14">
        <v>48</v>
      </c>
      <c r="D50" s="14">
        <f t="shared" si="0"/>
        <v>8960</v>
      </c>
      <c r="E50" s="28">
        <f t="shared" si="1"/>
        <v>0.2734375</v>
      </c>
    </row>
    <row r="51" spans="3:13" x14ac:dyDescent="0.2">
      <c r="C51" s="14">
        <v>49</v>
      </c>
      <c r="D51" s="14">
        <f t="shared" si="0"/>
        <v>18505</v>
      </c>
      <c r="E51" s="28">
        <f t="shared" si="1"/>
        <v>0.564727783203125</v>
      </c>
      <c r="F51" s="10">
        <f t="shared" ref="F51" si="10">E51*E48</f>
        <v>0.11060860939323902</v>
      </c>
    </row>
    <row r="52" spans="3:13" x14ac:dyDescent="0.2">
      <c r="C52" s="14">
        <v>50</v>
      </c>
      <c r="D52" s="14">
        <f t="shared" si="0"/>
        <v>7326</v>
      </c>
      <c r="E52" s="28">
        <f t="shared" si="1"/>
        <v>0.22357177734375</v>
      </c>
    </row>
    <row r="53" spans="3:13" x14ac:dyDescent="0.2">
      <c r="C53" s="14">
        <v>51</v>
      </c>
      <c r="D53" s="14">
        <f t="shared" si="0"/>
        <v>5135</v>
      </c>
      <c r="E53" s="28">
        <f t="shared" si="1"/>
        <v>0.156707763671875</v>
      </c>
      <c r="M53" s="10">
        <v>6.6619873046875E-2</v>
      </c>
    </row>
    <row r="54" spans="3:13" x14ac:dyDescent="0.2">
      <c r="C54" s="14">
        <v>52</v>
      </c>
      <c r="D54" s="14">
        <f t="shared" si="0"/>
        <v>15724</v>
      </c>
      <c r="E54" s="24">
        <f t="shared" si="1"/>
        <v>0.4798583984375</v>
      </c>
      <c r="F54" s="10">
        <f t="shared" si="4"/>
        <v>0.27098936960101128</v>
      </c>
      <c r="M54" s="10">
        <v>6.964111328125E-2</v>
      </c>
    </row>
    <row r="55" spans="3:13" x14ac:dyDescent="0.2">
      <c r="C55" s="14">
        <v>53</v>
      </c>
      <c r="D55" s="14">
        <f t="shared" si="0"/>
        <v>15173</v>
      </c>
      <c r="E55" s="24">
        <f t="shared" si="1"/>
        <v>0.463043212890625</v>
      </c>
      <c r="M55" s="10">
        <v>9.185791015625E-2</v>
      </c>
    </row>
    <row r="56" spans="3:13" x14ac:dyDescent="0.2">
      <c r="C56" s="14">
        <v>54</v>
      </c>
      <c r="D56" s="14">
        <f t="shared" si="0"/>
        <v>2282</v>
      </c>
      <c r="E56" s="24">
        <f t="shared" si="1"/>
        <v>6.964111328125E-2</v>
      </c>
      <c r="M56" s="10">
        <v>0.214202880859375</v>
      </c>
    </row>
    <row r="57" spans="3:13" x14ac:dyDescent="0.2">
      <c r="C57" s="14">
        <v>55</v>
      </c>
      <c r="D57" s="14">
        <f t="shared" si="0"/>
        <v>7019</v>
      </c>
      <c r="E57" s="24">
        <f t="shared" si="1"/>
        <v>0.214202880859375</v>
      </c>
      <c r="F57" s="10">
        <f t="shared" ref="F57" si="11">E57*E54</f>
        <v>0.10278705134987831</v>
      </c>
      <c r="M57" s="10">
        <v>0.364013671875</v>
      </c>
    </row>
    <row r="58" spans="3:13" x14ac:dyDescent="0.2">
      <c r="C58" s="14">
        <v>56</v>
      </c>
      <c r="D58" s="14">
        <f t="shared" si="0"/>
        <v>11928</v>
      </c>
      <c r="E58" s="24">
        <f t="shared" si="1"/>
        <v>0.364013671875</v>
      </c>
      <c r="M58" s="10">
        <v>0.432708740234375</v>
      </c>
    </row>
    <row r="59" spans="3:13" x14ac:dyDescent="0.2">
      <c r="C59" s="14">
        <v>57</v>
      </c>
      <c r="D59" s="14">
        <f t="shared" si="0"/>
        <v>19969</v>
      </c>
      <c r="E59" s="24">
        <f t="shared" si="1"/>
        <v>0.609405517578125</v>
      </c>
      <c r="M59" s="10">
        <v>0.463043212890625</v>
      </c>
    </row>
    <row r="60" spans="3:13" x14ac:dyDescent="0.2">
      <c r="C60" s="14">
        <v>58</v>
      </c>
      <c r="D60" s="14">
        <f t="shared" si="0"/>
        <v>27126</v>
      </c>
      <c r="E60" s="24">
        <f t="shared" si="1"/>
        <v>0.82781982421875</v>
      </c>
      <c r="F60" s="10">
        <f t="shared" si="4"/>
        <v>0.17732139118015766</v>
      </c>
      <c r="M60" s="10">
        <v>0.4798583984375</v>
      </c>
    </row>
    <row r="61" spans="3:13" x14ac:dyDescent="0.2">
      <c r="C61" s="14">
        <v>59</v>
      </c>
      <c r="D61" s="14">
        <f t="shared" si="0"/>
        <v>2183</v>
      </c>
      <c r="E61" s="24">
        <f t="shared" si="1"/>
        <v>6.6619873046875E-2</v>
      </c>
      <c r="M61" s="10">
        <v>0.609405517578125</v>
      </c>
    </row>
    <row r="62" spans="3:13" x14ac:dyDescent="0.2">
      <c r="C62" s="14">
        <v>60</v>
      </c>
      <c r="D62" s="14">
        <f t="shared" si="0"/>
        <v>25220</v>
      </c>
      <c r="E62" s="24">
        <f t="shared" si="1"/>
        <v>0.7696533203125</v>
      </c>
      <c r="M62" s="10">
        <v>0.7696533203125</v>
      </c>
    </row>
    <row r="63" spans="3:13" x14ac:dyDescent="0.2">
      <c r="C63" s="14">
        <v>61</v>
      </c>
      <c r="D63" s="14">
        <f t="shared" si="0"/>
        <v>31869</v>
      </c>
      <c r="E63" s="24">
        <f t="shared" si="1"/>
        <v>0.972564697265625</v>
      </c>
      <c r="F63" s="10">
        <f t="shared" ref="F63" si="12">E63*E60</f>
        <v>0.8051083367317915</v>
      </c>
      <c r="M63" s="10">
        <v>0.82781982421875</v>
      </c>
    </row>
    <row r="64" spans="3:13" x14ac:dyDescent="0.2">
      <c r="C64" s="14">
        <v>62</v>
      </c>
      <c r="D64" s="14">
        <f t="shared" si="0"/>
        <v>3010</v>
      </c>
      <c r="E64" s="24">
        <f t="shared" si="1"/>
        <v>9.185791015625E-2</v>
      </c>
      <c r="M64" s="10">
        <v>0.972564697265625</v>
      </c>
    </row>
    <row r="65" spans="3:17" x14ac:dyDescent="0.2">
      <c r="C65" s="14">
        <v>63</v>
      </c>
      <c r="D65" s="14">
        <f t="shared" si="0"/>
        <v>14179</v>
      </c>
      <c r="E65" s="24">
        <f t="shared" si="1"/>
        <v>0.432708740234375</v>
      </c>
    </row>
    <row r="66" spans="3:17" x14ac:dyDescent="0.2">
      <c r="C66" s="14">
        <v>64</v>
      </c>
      <c r="D66" s="14">
        <f t="shared" si="0"/>
        <v>1328</v>
      </c>
      <c r="E66" s="22">
        <f t="shared" si="1"/>
        <v>4.052734375E-2</v>
      </c>
      <c r="F66" s="10">
        <f t="shared" si="4"/>
        <v>3.9415463805198669E-2</v>
      </c>
    </row>
    <row r="67" spans="3:17" x14ac:dyDescent="0.2">
      <c r="C67" s="14">
        <v>65</v>
      </c>
      <c r="D67" s="14">
        <f t="shared" si="0"/>
        <v>697</v>
      </c>
      <c r="E67" s="22">
        <f t="shared" si="1"/>
        <v>2.1270751953125E-2</v>
      </c>
    </row>
    <row r="68" spans="3:17" x14ac:dyDescent="0.2">
      <c r="C68" s="14">
        <v>66</v>
      </c>
      <c r="D68" s="14">
        <f t="shared" ref="D68:D89" si="13">MOD(D67*$B$2+$B$3,$B$1)</f>
        <v>31310</v>
      </c>
      <c r="E68" s="22">
        <f t="shared" ref="E68:E131" si="14">D68/$B$1</f>
        <v>0.95550537109375</v>
      </c>
    </row>
    <row r="69" spans="3:17" x14ac:dyDescent="0.2">
      <c r="C69" s="14">
        <v>67</v>
      </c>
      <c r="D69" s="14">
        <f t="shared" si="13"/>
        <v>17407</v>
      </c>
      <c r="E69" s="22">
        <f t="shared" si="14"/>
        <v>0.531219482421875</v>
      </c>
      <c r="F69" s="10">
        <f t="shared" ref="F69" si="15">E69*E66</f>
        <v>2.1528914570808411E-2</v>
      </c>
      <c r="M69" s="10">
        <v>1.251220703125E-2</v>
      </c>
      <c r="Q69" s="10">
        <v>0.124481201171875</v>
      </c>
    </row>
    <row r="70" spans="3:17" x14ac:dyDescent="0.2">
      <c r="C70" s="14">
        <v>68</v>
      </c>
      <c r="D70" s="14">
        <f t="shared" si="13"/>
        <v>668</v>
      </c>
      <c r="E70" s="22">
        <f t="shared" si="14"/>
        <v>2.03857421875E-2</v>
      </c>
      <c r="M70" s="10">
        <v>2.03857421875E-2</v>
      </c>
      <c r="Q70" s="10">
        <v>0.1513671875</v>
      </c>
    </row>
    <row r="71" spans="3:17" x14ac:dyDescent="0.2">
      <c r="C71" s="14">
        <v>69</v>
      </c>
      <c r="D71" s="14">
        <f t="shared" si="13"/>
        <v>23733</v>
      </c>
      <c r="E71" s="22">
        <f t="shared" si="14"/>
        <v>0.724273681640625</v>
      </c>
      <c r="M71" s="10">
        <v>2.1270751953125E-2</v>
      </c>
      <c r="Q71" s="10">
        <v>0.4046630859375</v>
      </c>
    </row>
    <row r="72" spans="3:17" x14ac:dyDescent="0.2">
      <c r="C72" s="14">
        <v>70</v>
      </c>
      <c r="D72" s="14">
        <f t="shared" si="13"/>
        <v>410</v>
      </c>
      <c r="E72" s="22">
        <f t="shared" si="14"/>
        <v>1.251220703125E-2</v>
      </c>
      <c r="F72" s="10">
        <f t="shared" si="4"/>
        <v>6.6467281430959702E-3</v>
      </c>
      <c r="M72" s="10">
        <v>4.052734375E-2</v>
      </c>
      <c r="Q72" s="10">
        <v>0.468170166015625</v>
      </c>
    </row>
    <row r="73" spans="3:17" x14ac:dyDescent="0.2">
      <c r="C73" s="14">
        <v>71</v>
      </c>
      <c r="D73" s="14">
        <f t="shared" si="13"/>
        <v>2651</v>
      </c>
      <c r="E73" s="22">
        <f t="shared" si="14"/>
        <v>8.0902099609375E-2</v>
      </c>
      <c r="M73" s="10">
        <v>5.2978515625E-2</v>
      </c>
      <c r="Q73" s="10">
        <v>0.54913330078125</v>
      </c>
    </row>
    <row r="74" spans="3:17" x14ac:dyDescent="0.2">
      <c r="C74" s="14">
        <v>72</v>
      </c>
      <c r="D74" s="14">
        <f t="shared" si="13"/>
        <v>1736</v>
      </c>
      <c r="E74" s="22">
        <f t="shared" si="14"/>
        <v>5.2978515625E-2</v>
      </c>
      <c r="M74" s="10">
        <v>8.0902099609375E-2</v>
      </c>
      <c r="Q74" s="10">
        <v>0.58160400390625</v>
      </c>
    </row>
    <row r="75" spans="3:17" x14ac:dyDescent="0.2">
      <c r="C75" s="14">
        <v>73</v>
      </c>
      <c r="D75" s="14">
        <f t="shared" si="13"/>
        <v>18033</v>
      </c>
      <c r="E75" s="22">
        <f t="shared" si="14"/>
        <v>0.550323486328125</v>
      </c>
      <c r="F75" s="10">
        <f t="shared" ref="F75" si="16">E75*E72</f>
        <v>6.8857613950967789E-3</v>
      </c>
      <c r="M75" s="10">
        <v>0.300506591796875</v>
      </c>
      <c r="Q75" s="10">
        <v>0.666351318359375</v>
      </c>
    </row>
    <row r="76" spans="3:17" x14ac:dyDescent="0.2">
      <c r="C76" s="14">
        <v>74</v>
      </c>
      <c r="D76" s="14">
        <f t="shared" si="13"/>
        <v>11686</v>
      </c>
      <c r="E76" s="22">
        <f t="shared" si="14"/>
        <v>0.35662841796875</v>
      </c>
      <c r="M76" s="10">
        <v>0.35662841796875</v>
      </c>
      <c r="Q76" s="10">
        <v>0.78118896484375</v>
      </c>
    </row>
    <row r="77" spans="3:17" x14ac:dyDescent="0.2">
      <c r="C77" s="14">
        <v>75</v>
      </c>
      <c r="D77" s="14">
        <f t="shared" si="13"/>
        <v>9847</v>
      </c>
      <c r="E77" s="22">
        <f t="shared" si="14"/>
        <v>0.300506591796875</v>
      </c>
      <c r="M77" s="10">
        <v>0.531219482421875</v>
      </c>
      <c r="Q77" s="10">
        <v>0.908782958984375</v>
      </c>
    </row>
    <row r="78" spans="3:17" x14ac:dyDescent="0.2">
      <c r="C78" s="14">
        <v>76</v>
      </c>
      <c r="D78" s="14">
        <f t="shared" si="13"/>
        <v>32180</v>
      </c>
      <c r="E78" s="29">
        <f t="shared" si="14"/>
        <v>0.9820556640625</v>
      </c>
      <c r="F78" s="10">
        <f t="shared" si="4"/>
        <v>0.54044829681515694</v>
      </c>
      <c r="M78" s="10">
        <v>0.550323486328125</v>
      </c>
      <c r="Q78" s="10">
        <v>0.946563720703125</v>
      </c>
    </row>
    <row r="79" spans="3:17" x14ac:dyDescent="0.2">
      <c r="C79" s="14">
        <v>77</v>
      </c>
      <c r="D79" s="14">
        <f t="shared" si="13"/>
        <v>15341</v>
      </c>
      <c r="E79" s="29">
        <f t="shared" si="14"/>
        <v>0.468170166015625</v>
      </c>
      <c r="M79" s="10">
        <v>0.724273681640625</v>
      </c>
      <c r="Q79" s="10">
        <v>0.954254150390625</v>
      </c>
    </row>
    <row r="80" spans="3:17" x14ac:dyDescent="0.2">
      <c r="C80" s="14">
        <v>78</v>
      </c>
      <c r="D80" s="14">
        <f t="shared" si="13"/>
        <v>19058</v>
      </c>
      <c r="E80" s="29">
        <f t="shared" si="14"/>
        <v>0.58160400390625</v>
      </c>
      <c r="M80" s="10">
        <v>0.95550537109375</v>
      </c>
      <c r="Q80" s="10">
        <v>0.9820556640625</v>
      </c>
    </row>
    <row r="81" spans="3:12" x14ac:dyDescent="0.2">
      <c r="C81" s="14">
        <v>79</v>
      </c>
      <c r="D81" s="14">
        <f t="shared" si="13"/>
        <v>29779</v>
      </c>
      <c r="E81" s="29">
        <f t="shared" si="14"/>
        <v>0.908782958984375</v>
      </c>
      <c r="F81" s="10">
        <f t="shared" ref="F81" si="17">E81*E78</f>
        <v>0.89247545227408409</v>
      </c>
    </row>
    <row r="82" spans="3:12" x14ac:dyDescent="0.2">
      <c r="C82" s="14">
        <v>80</v>
      </c>
      <c r="D82" s="14">
        <f t="shared" si="13"/>
        <v>4960</v>
      </c>
      <c r="E82" s="29">
        <f t="shared" si="14"/>
        <v>0.1513671875</v>
      </c>
    </row>
    <row r="83" spans="3:12" x14ac:dyDescent="0.2">
      <c r="C83" s="14">
        <v>81</v>
      </c>
      <c r="D83" s="14">
        <f t="shared" si="13"/>
        <v>31017</v>
      </c>
      <c r="E83" s="29">
        <f t="shared" si="14"/>
        <v>0.946563720703125</v>
      </c>
    </row>
    <row r="84" spans="3:12" x14ac:dyDescent="0.2">
      <c r="C84" s="14">
        <v>82</v>
      </c>
      <c r="D84" s="14">
        <f t="shared" si="13"/>
        <v>25598</v>
      </c>
      <c r="E84" s="29">
        <f t="shared" si="14"/>
        <v>0.78118896484375</v>
      </c>
      <c r="F84" s="10">
        <f t="shared" ref="F84:F144" si="18">E84*E81</f>
        <v>0.70993121899664402</v>
      </c>
    </row>
    <row r="85" spans="3:12" x14ac:dyDescent="0.2">
      <c r="C85" s="14">
        <v>83</v>
      </c>
      <c r="D85" s="14">
        <f t="shared" si="13"/>
        <v>4079</v>
      </c>
      <c r="E85" s="29">
        <f t="shared" si="14"/>
        <v>0.124481201171875</v>
      </c>
    </row>
    <row r="86" spans="3:12" x14ac:dyDescent="0.2">
      <c r="C86" s="14">
        <v>84</v>
      </c>
      <c r="D86" s="14">
        <f t="shared" si="13"/>
        <v>13260</v>
      </c>
      <c r="E86" s="29">
        <f t="shared" si="14"/>
        <v>0.4046630859375</v>
      </c>
    </row>
    <row r="87" spans="3:12" x14ac:dyDescent="0.2">
      <c r="C87" s="14">
        <v>85</v>
      </c>
      <c r="D87" s="14">
        <f t="shared" si="13"/>
        <v>31269</v>
      </c>
      <c r="E87" s="29">
        <f t="shared" si="14"/>
        <v>0.954254150390625</v>
      </c>
      <c r="F87" s="10">
        <f t="shared" ref="F87" si="19">E87*E84</f>
        <v>0.74545281194150448</v>
      </c>
    </row>
    <row r="88" spans="3:12" x14ac:dyDescent="0.2">
      <c r="C88" s="14">
        <v>86</v>
      </c>
      <c r="D88" s="14">
        <f t="shared" si="13"/>
        <v>17994</v>
      </c>
      <c r="E88" s="29">
        <f t="shared" si="14"/>
        <v>0.54913330078125</v>
      </c>
    </row>
    <row r="89" spans="3:12" x14ac:dyDescent="0.2">
      <c r="C89" s="14">
        <v>87</v>
      </c>
      <c r="D89" s="14">
        <f t="shared" si="13"/>
        <v>21835</v>
      </c>
      <c r="E89" s="29">
        <f t="shared" si="14"/>
        <v>0.666351318359375</v>
      </c>
    </row>
    <row r="90" spans="3:12" x14ac:dyDescent="0.2">
      <c r="C90" s="14">
        <v>88</v>
      </c>
      <c r="D90" s="14">
        <f>MOD(D89*$B$2+$B$3,$B$1)</f>
        <v>2808</v>
      </c>
      <c r="E90" s="32">
        <f t="shared" si="14"/>
        <v>8.5693359375E-2</v>
      </c>
      <c r="F90" s="10">
        <f t="shared" si="18"/>
        <v>8.1773243844509125E-2</v>
      </c>
      <c r="J90" s="10">
        <v>8.5693359375E-2</v>
      </c>
    </row>
    <row r="91" spans="3:12" x14ac:dyDescent="0.2">
      <c r="C91" s="14">
        <v>89</v>
      </c>
      <c r="D91" s="14">
        <f t="shared" ref="D91:D133" si="20">MOD(D90*$B$2+$B$3,$B$1)</f>
        <v>31457</v>
      </c>
      <c r="E91" s="32">
        <f t="shared" si="14"/>
        <v>0.959991455078125</v>
      </c>
      <c r="J91" s="10">
        <v>0.959991455078125</v>
      </c>
    </row>
    <row r="92" spans="3:12" x14ac:dyDescent="0.2">
      <c r="C92" s="14">
        <v>90</v>
      </c>
      <c r="D92" s="14">
        <f t="shared" si="20"/>
        <v>32086</v>
      </c>
      <c r="E92" s="32">
        <f t="shared" si="14"/>
        <v>0.97918701171875</v>
      </c>
      <c r="J92" s="10">
        <v>0.97918701171875</v>
      </c>
    </row>
    <row r="93" spans="3:12" x14ac:dyDescent="0.2">
      <c r="C93" s="14">
        <v>91</v>
      </c>
      <c r="D93" s="14">
        <f t="shared" si="20"/>
        <v>24679</v>
      </c>
      <c r="E93" s="31">
        <f t="shared" si="14"/>
        <v>0.753143310546875</v>
      </c>
      <c r="F93" s="10">
        <f t="shared" ref="F93" si="21">E93*E90</f>
        <v>6.4539380371570587E-2</v>
      </c>
    </row>
    <row r="94" spans="3:12" x14ac:dyDescent="0.2">
      <c r="C94" s="14">
        <v>92</v>
      </c>
      <c r="D94" s="14">
        <f t="shared" si="20"/>
        <v>1252</v>
      </c>
      <c r="E94" s="31">
        <f t="shared" si="14"/>
        <v>3.82080078125E-2</v>
      </c>
    </row>
    <row r="95" spans="3:12" x14ac:dyDescent="0.2">
      <c r="C95" s="14">
        <v>93</v>
      </c>
      <c r="D95" s="14">
        <f t="shared" si="20"/>
        <v>30557</v>
      </c>
      <c r="E95" s="31">
        <f t="shared" si="14"/>
        <v>0.932525634765625</v>
      </c>
      <c r="J95" s="10">
        <v>0.753143310546875</v>
      </c>
      <c r="L95" s="10">
        <v>0.66510009765625</v>
      </c>
    </row>
    <row r="96" spans="3:12" x14ac:dyDescent="0.2">
      <c r="C96" s="14">
        <v>94</v>
      </c>
      <c r="D96" s="14">
        <f t="shared" si="20"/>
        <v>21794</v>
      </c>
      <c r="E96" s="23">
        <f t="shared" si="14"/>
        <v>0.66510009765625</v>
      </c>
      <c r="F96" s="10">
        <f t="shared" si="18"/>
        <v>0.50091568939387798</v>
      </c>
      <c r="J96" s="10">
        <v>3.82080078125E-2</v>
      </c>
      <c r="L96" s="10">
        <v>0.103607177734375</v>
      </c>
    </row>
    <row r="97" spans="3:12" x14ac:dyDescent="0.2">
      <c r="C97" s="14">
        <v>95</v>
      </c>
      <c r="D97" s="14">
        <f t="shared" si="20"/>
        <v>3395</v>
      </c>
      <c r="E97" s="23">
        <f t="shared" si="14"/>
        <v>0.103607177734375</v>
      </c>
      <c r="J97" s="10">
        <v>0.932525634765625</v>
      </c>
      <c r="L97" s="10">
        <v>0.60595703125</v>
      </c>
    </row>
    <row r="98" spans="3:12" x14ac:dyDescent="0.2">
      <c r="C98" s="14">
        <v>96</v>
      </c>
      <c r="D98" s="14">
        <f t="shared" si="20"/>
        <v>19856</v>
      </c>
      <c r="E98" s="23">
        <f t="shared" si="14"/>
        <v>0.60595703125</v>
      </c>
    </row>
    <row r="99" spans="3:12" x14ac:dyDescent="0.2">
      <c r="C99" s="14">
        <v>97</v>
      </c>
      <c r="D99" s="14">
        <f t="shared" si="20"/>
        <v>11161</v>
      </c>
      <c r="E99" s="24">
        <f t="shared" si="14"/>
        <v>0.340606689453125</v>
      </c>
      <c r="F99" s="10">
        <f t="shared" ref="F99" si="22">E99*E96</f>
        <v>0.22653754241764545</v>
      </c>
    </row>
    <row r="100" spans="3:12" x14ac:dyDescent="0.2">
      <c r="C100" s="14">
        <v>98</v>
      </c>
      <c r="D100" s="14">
        <f t="shared" si="20"/>
        <v>22958</v>
      </c>
      <c r="E100" s="24">
        <f t="shared" si="14"/>
        <v>0.70062255859375</v>
      </c>
    </row>
    <row r="101" spans="3:12" x14ac:dyDescent="0.2">
      <c r="C101" s="14">
        <v>99</v>
      </c>
      <c r="D101" s="14">
        <f t="shared" si="20"/>
        <v>30687</v>
      </c>
      <c r="E101" s="24">
        <f t="shared" si="14"/>
        <v>0.936492919921875</v>
      </c>
      <c r="J101" s="10">
        <v>0.970550537109375</v>
      </c>
    </row>
    <row r="102" spans="3:12" x14ac:dyDescent="0.2">
      <c r="C102" s="14">
        <v>100</v>
      </c>
      <c r="D102" s="14">
        <f t="shared" si="20"/>
        <v>20732</v>
      </c>
      <c r="E102" s="34">
        <f t="shared" si="14"/>
        <v>0.6326904296875</v>
      </c>
      <c r="F102" s="10">
        <f t="shared" si="18"/>
        <v>0.21549859270453453</v>
      </c>
      <c r="J102" s="10">
        <v>0.462158203125</v>
      </c>
    </row>
    <row r="103" spans="3:12" x14ac:dyDescent="0.2">
      <c r="C103" s="14">
        <v>101</v>
      </c>
      <c r="D103" s="14">
        <f t="shared" si="20"/>
        <v>5013</v>
      </c>
      <c r="E103" s="34">
        <f t="shared" si="14"/>
        <v>0.152984619140625</v>
      </c>
      <c r="J103" s="10">
        <v>0.838409423828125</v>
      </c>
    </row>
    <row r="104" spans="3:12" x14ac:dyDescent="0.2">
      <c r="C104" s="14">
        <v>102</v>
      </c>
      <c r="D104" s="14">
        <f t="shared" si="20"/>
        <v>22266</v>
      </c>
      <c r="E104" s="34">
        <f t="shared" si="14"/>
        <v>0.67950439453125</v>
      </c>
    </row>
    <row r="105" spans="3:12" x14ac:dyDescent="0.2">
      <c r="C105" s="14">
        <v>103</v>
      </c>
      <c r="D105" s="14">
        <f t="shared" si="20"/>
        <v>31803</v>
      </c>
      <c r="E105" s="12">
        <f t="shared" si="14"/>
        <v>0.970550537109375</v>
      </c>
      <c r="F105" s="10">
        <f t="shared" ref="F105" si="23">E105*E102</f>
        <v>0.61405803635716438</v>
      </c>
    </row>
    <row r="106" spans="3:12" x14ac:dyDescent="0.2">
      <c r="C106" s="14">
        <v>104</v>
      </c>
      <c r="D106" s="14">
        <f t="shared" si="20"/>
        <v>15144</v>
      </c>
      <c r="E106" s="12">
        <f t="shared" si="14"/>
        <v>0.462158203125</v>
      </c>
    </row>
    <row r="107" spans="3:12" x14ac:dyDescent="0.2">
      <c r="C107" s="14">
        <v>105</v>
      </c>
      <c r="D107" s="14">
        <f t="shared" si="20"/>
        <v>27473</v>
      </c>
      <c r="E107" s="12">
        <f t="shared" si="14"/>
        <v>0.838409423828125</v>
      </c>
      <c r="K107" s="10">
        <v>1.7181396484375E-2</v>
      </c>
    </row>
    <row r="108" spans="3:12" x14ac:dyDescent="0.2">
      <c r="C108" s="14">
        <v>106</v>
      </c>
      <c r="D108" s="14">
        <f t="shared" si="20"/>
        <v>22790</v>
      </c>
      <c r="E108" s="12">
        <f t="shared" si="14"/>
        <v>0.69549560546875</v>
      </c>
      <c r="F108" s="10">
        <f t="shared" si="18"/>
        <v>0.67501363344490528</v>
      </c>
      <c r="K108" s="10">
        <v>0.203399658203125</v>
      </c>
    </row>
    <row r="109" spans="3:12" x14ac:dyDescent="0.2">
      <c r="C109" s="14">
        <v>107</v>
      </c>
      <c r="D109" s="14">
        <f t="shared" si="20"/>
        <v>13911</v>
      </c>
      <c r="E109" s="12">
        <f t="shared" si="14"/>
        <v>0.424530029296875</v>
      </c>
      <c r="K109" s="10">
        <v>0.34234619140625</v>
      </c>
    </row>
    <row r="110" spans="3:12" x14ac:dyDescent="0.2">
      <c r="C110" s="14">
        <v>108</v>
      </c>
      <c r="D110" s="14">
        <f t="shared" si="20"/>
        <v>30740</v>
      </c>
      <c r="E110" s="12">
        <f t="shared" si="14"/>
        <v>0.9381103515625</v>
      </c>
      <c r="K110" s="10">
        <v>0.365631103515625</v>
      </c>
    </row>
    <row r="111" spans="3:12" x14ac:dyDescent="0.2">
      <c r="C111" s="14">
        <v>109</v>
      </c>
      <c r="D111" s="14">
        <f t="shared" si="20"/>
        <v>11981</v>
      </c>
      <c r="E111" s="12">
        <f t="shared" si="14"/>
        <v>0.365631103515625</v>
      </c>
      <c r="F111" s="10">
        <f t="shared" ref="F111" si="24">E111*E108</f>
        <v>0.25429482571780682</v>
      </c>
      <c r="K111" s="10">
        <v>0.404296875</v>
      </c>
    </row>
    <row r="112" spans="3:12" x14ac:dyDescent="0.2">
      <c r="C112" s="14">
        <v>110</v>
      </c>
      <c r="D112" s="14">
        <f t="shared" si="20"/>
        <v>11218</v>
      </c>
      <c r="E112" s="12">
        <f t="shared" si="14"/>
        <v>0.34234619140625</v>
      </c>
      <c r="K112" s="10">
        <v>0.424530029296875</v>
      </c>
    </row>
    <row r="113" spans="3:11" x14ac:dyDescent="0.2">
      <c r="C113" s="14">
        <v>111</v>
      </c>
      <c r="D113" s="14">
        <f t="shared" si="20"/>
        <v>563</v>
      </c>
      <c r="E113" s="12">
        <f t="shared" si="14"/>
        <v>1.7181396484375E-2</v>
      </c>
      <c r="K113" s="10">
        <v>0.462158203125</v>
      </c>
    </row>
    <row r="114" spans="3:11" x14ac:dyDescent="0.2">
      <c r="C114" s="14">
        <v>112</v>
      </c>
      <c r="D114" s="14">
        <f t="shared" si="20"/>
        <v>13248</v>
      </c>
      <c r="E114" s="12">
        <f t="shared" si="14"/>
        <v>0.404296875</v>
      </c>
      <c r="F114" s="10">
        <f t="shared" si="18"/>
        <v>0.1478235125541687</v>
      </c>
      <c r="K114" s="10">
        <v>0.69549560546875</v>
      </c>
    </row>
    <row r="115" spans="3:11" x14ac:dyDescent="0.2">
      <c r="C115" s="14">
        <v>113</v>
      </c>
      <c r="D115" s="14">
        <f t="shared" si="20"/>
        <v>6665</v>
      </c>
      <c r="E115" s="12">
        <f t="shared" si="14"/>
        <v>0.203399658203125</v>
      </c>
      <c r="K115" s="10">
        <v>0.71380615234375</v>
      </c>
    </row>
    <row r="116" spans="3:11" x14ac:dyDescent="0.2">
      <c r="C116" s="14">
        <v>114</v>
      </c>
      <c r="D116" s="14">
        <f t="shared" si="20"/>
        <v>23390</v>
      </c>
      <c r="E116" s="12">
        <f t="shared" si="14"/>
        <v>0.71380615234375</v>
      </c>
      <c r="K116" s="10">
        <v>0.838409423828125</v>
      </c>
    </row>
    <row r="117" spans="3:11" x14ac:dyDescent="0.2">
      <c r="C117" s="14">
        <v>115</v>
      </c>
      <c r="D117" s="14">
        <f t="shared" si="20"/>
        <v>31695</v>
      </c>
      <c r="E117" s="31">
        <f t="shared" si="14"/>
        <v>0.967254638671875</v>
      </c>
      <c r="F117" s="10">
        <f t="shared" ref="F117" si="25">E117*E114</f>
        <v>0.39105802774429321</v>
      </c>
      <c r="K117" s="10">
        <v>0.9381103515625</v>
      </c>
    </row>
    <row r="118" spans="3:11" x14ac:dyDescent="0.2">
      <c r="C118" s="14">
        <v>116</v>
      </c>
      <c r="D118" s="14">
        <f t="shared" si="20"/>
        <v>23084</v>
      </c>
      <c r="E118" s="31">
        <f t="shared" si="14"/>
        <v>0.7044677734375</v>
      </c>
      <c r="K118" s="10">
        <v>0.970550537109375</v>
      </c>
    </row>
    <row r="119" spans="3:11" x14ac:dyDescent="0.2">
      <c r="C119" s="14">
        <v>117</v>
      </c>
      <c r="D119" s="14">
        <f t="shared" si="20"/>
        <v>10501</v>
      </c>
      <c r="E119" s="31">
        <f t="shared" si="14"/>
        <v>0.320465087890625</v>
      </c>
    </row>
    <row r="120" spans="3:11" x14ac:dyDescent="0.2">
      <c r="C120" s="14">
        <v>118</v>
      </c>
      <c r="D120" s="14">
        <f t="shared" si="20"/>
        <v>13226</v>
      </c>
      <c r="E120" s="31">
        <f t="shared" si="14"/>
        <v>0.40362548828125</v>
      </c>
      <c r="F120" s="10">
        <f t="shared" si="18"/>
        <v>0.39040862582623959</v>
      </c>
    </row>
    <row r="121" spans="3:11" x14ac:dyDescent="0.2">
      <c r="C121" s="14">
        <v>119</v>
      </c>
      <c r="D121" s="14">
        <f t="shared" si="20"/>
        <v>32555</v>
      </c>
      <c r="E121" s="31">
        <f t="shared" si="14"/>
        <v>0.993499755859375</v>
      </c>
      <c r="K121" s="10">
        <v>0.182373046875</v>
      </c>
    </row>
    <row r="122" spans="3:11" x14ac:dyDescent="0.2">
      <c r="C122" s="14">
        <v>120</v>
      </c>
      <c r="D122" s="14">
        <f t="shared" si="20"/>
        <v>5976</v>
      </c>
      <c r="E122" s="31">
        <f t="shared" si="14"/>
        <v>0.182373046875</v>
      </c>
      <c r="K122" s="10">
        <v>0.185577392578125</v>
      </c>
    </row>
    <row r="123" spans="3:11" x14ac:dyDescent="0.2">
      <c r="C123" s="14">
        <v>121</v>
      </c>
      <c r="D123" s="14">
        <f t="shared" si="20"/>
        <v>6081</v>
      </c>
      <c r="E123" s="31">
        <f t="shared" si="14"/>
        <v>0.185577392578125</v>
      </c>
      <c r="F123" s="10">
        <f t="shared" ref="F123" si="26">E123*E120</f>
        <v>7.4903765693306923E-2</v>
      </c>
      <c r="K123" s="10">
        <v>0.314666748046875</v>
      </c>
    </row>
    <row r="124" spans="3:11" x14ac:dyDescent="0.2">
      <c r="C124" s="14">
        <v>122</v>
      </c>
      <c r="D124" s="14">
        <f t="shared" si="20"/>
        <v>16566</v>
      </c>
      <c r="E124" s="31">
        <f t="shared" si="14"/>
        <v>0.50555419921875</v>
      </c>
      <c r="K124" s="10">
        <v>0.320465087890625</v>
      </c>
    </row>
    <row r="125" spans="3:11" x14ac:dyDescent="0.2">
      <c r="C125" s="14">
        <v>123</v>
      </c>
      <c r="D125" s="14">
        <f t="shared" si="20"/>
        <v>10311</v>
      </c>
      <c r="E125" s="31">
        <f t="shared" si="14"/>
        <v>0.314666748046875</v>
      </c>
      <c r="K125" s="10">
        <v>0.40362548828125</v>
      </c>
    </row>
    <row r="126" spans="3:11" x14ac:dyDescent="0.2">
      <c r="C126" s="14">
        <v>124</v>
      </c>
      <c r="D126" s="14">
        <f t="shared" si="20"/>
        <v>22340</v>
      </c>
      <c r="E126" s="31">
        <f t="shared" si="14"/>
        <v>0.6817626953125</v>
      </c>
      <c r="F126" s="10">
        <f t="shared" si="18"/>
        <v>0.12651974335312843</v>
      </c>
      <c r="K126" s="10">
        <v>0.50555419921875</v>
      </c>
    </row>
    <row r="127" spans="3:11" x14ac:dyDescent="0.2">
      <c r="C127" s="14">
        <v>125</v>
      </c>
      <c r="D127" s="14">
        <f t="shared" si="20"/>
        <v>25149</v>
      </c>
      <c r="E127" s="31">
        <f t="shared" si="14"/>
        <v>0.767486572265625</v>
      </c>
      <c r="K127" s="10">
        <v>0.61334228515625</v>
      </c>
    </row>
    <row r="128" spans="3:11" x14ac:dyDescent="0.2">
      <c r="C128" s="14">
        <v>126</v>
      </c>
      <c r="D128" s="14">
        <f t="shared" si="20"/>
        <v>20098</v>
      </c>
      <c r="E128" s="31">
        <f t="shared" si="14"/>
        <v>0.61334228515625</v>
      </c>
      <c r="K128" s="10">
        <v>0.6817626953125</v>
      </c>
    </row>
    <row r="129" spans="3:11" x14ac:dyDescent="0.2">
      <c r="C129" s="14">
        <v>127</v>
      </c>
      <c r="D129" s="14">
        <f t="shared" si="20"/>
        <v>21283</v>
      </c>
      <c r="E129" s="25">
        <f t="shared" si="14"/>
        <v>0.649505615234375</v>
      </c>
      <c r="F129" s="10">
        <f t="shared" ref="F129" si="27">E129*E126</f>
        <v>0.44280869886279106</v>
      </c>
      <c r="K129" s="10">
        <v>0.7044677734375</v>
      </c>
    </row>
    <row r="130" spans="3:11" x14ac:dyDescent="0.2">
      <c r="C130" s="14">
        <v>128</v>
      </c>
      <c r="D130" s="14">
        <f t="shared" si="20"/>
        <v>17904</v>
      </c>
      <c r="E130" s="25">
        <f t="shared" si="14"/>
        <v>0.54638671875</v>
      </c>
      <c r="K130" s="10">
        <v>0.767486572265625</v>
      </c>
    </row>
    <row r="131" spans="3:11" x14ac:dyDescent="0.2">
      <c r="C131" s="14">
        <v>129</v>
      </c>
      <c r="D131" s="14">
        <f t="shared" si="20"/>
        <v>17529</v>
      </c>
      <c r="E131" s="25">
        <f t="shared" si="14"/>
        <v>0.534942626953125</v>
      </c>
      <c r="K131" s="10">
        <v>0.967254638671875</v>
      </c>
    </row>
    <row r="132" spans="3:11" x14ac:dyDescent="0.2">
      <c r="C132" s="14">
        <v>130</v>
      </c>
      <c r="D132" s="14">
        <f t="shared" si="20"/>
        <v>26894</v>
      </c>
      <c r="E132" s="25">
        <f t="shared" ref="E132:E195" si="28">D132/$B$1</f>
        <v>0.82073974609375</v>
      </c>
      <c r="F132" s="10">
        <f t="shared" si="18"/>
        <v>0.53307507373392582</v>
      </c>
      <c r="K132" s="10">
        <v>0.993499755859375</v>
      </c>
    </row>
    <row r="133" spans="3:11" x14ac:dyDescent="0.2">
      <c r="C133" s="14">
        <v>131</v>
      </c>
      <c r="D133" s="14">
        <f t="shared" si="20"/>
        <v>7103</v>
      </c>
      <c r="E133" s="25">
        <f t="shared" si="28"/>
        <v>0.216766357421875</v>
      </c>
    </row>
    <row r="134" spans="3:11" x14ac:dyDescent="0.2">
      <c r="C134" s="14">
        <v>132</v>
      </c>
      <c r="D134" s="14">
        <f>MOD(D133*$B$2+$B$3,$B$1)</f>
        <v>20316</v>
      </c>
      <c r="E134" s="25">
        <f t="shared" si="28"/>
        <v>0.6199951171875</v>
      </c>
    </row>
    <row r="135" spans="3:11" x14ac:dyDescent="0.2">
      <c r="C135" s="14">
        <v>133</v>
      </c>
      <c r="D135" s="14">
        <f t="shared" ref="D135:D198" si="29">MOD(D134*$B$2+$B$3,$B$1)</f>
        <v>14965</v>
      </c>
      <c r="E135" s="25">
        <f t="shared" si="28"/>
        <v>0.456695556640625</v>
      </c>
      <c r="F135" s="10">
        <f t="shared" ref="F135" si="30">E135*E132</f>
        <v>0.37482819519937038</v>
      </c>
      <c r="K135" s="10">
        <v>1.495361328125E-3</v>
      </c>
    </row>
    <row r="136" spans="3:11" x14ac:dyDescent="0.2">
      <c r="C136" s="14">
        <v>134</v>
      </c>
      <c r="D136" s="14">
        <f t="shared" si="29"/>
        <v>23642</v>
      </c>
      <c r="E136" s="25">
        <f t="shared" si="28"/>
        <v>0.72149658203125</v>
      </c>
      <c r="K136" s="10">
        <v>0.216766357421875</v>
      </c>
    </row>
    <row r="137" spans="3:11" x14ac:dyDescent="0.2">
      <c r="C137" s="14">
        <v>135</v>
      </c>
      <c r="D137" s="14">
        <f t="shared" si="29"/>
        <v>24091</v>
      </c>
      <c r="E137" s="25">
        <f t="shared" si="28"/>
        <v>0.735198974609375</v>
      </c>
      <c r="K137" s="10">
        <v>0.246337890625</v>
      </c>
    </row>
    <row r="138" spans="3:11" x14ac:dyDescent="0.2">
      <c r="C138" s="14">
        <v>136</v>
      </c>
      <c r="D138" s="14">
        <f t="shared" si="29"/>
        <v>8072</v>
      </c>
      <c r="E138" s="25">
        <f t="shared" si="28"/>
        <v>0.246337890625</v>
      </c>
      <c r="F138" s="10">
        <f t="shared" si="18"/>
        <v>0.11250142008066177</v>
      </c>
      <c r="K138" s="10">
        <v>0.40936279296875</v>
      </c>
    </row>
    <row r="139" spans="3:11" x14ac:dyDescent="0.2">
      <c r="C139" s="14">
        <v>137</v>
      </c>
      <c r="D139" s="14">
        <f t="shared" si="29"/>
        <v>49</v>
      </c>
      <c r="E139" s="25">
        <f t="shared" si="28"/>
        <v>1.495361328125E-3</v>
      </c>
      <c r="K139" s="10">
        <v>0.456695556640625</v>
      </c>
    </row>
    <row r="140" spans="3:11" x14ac:dyDescent="0.2">
      <c r="C140" s="14">
        <v>138</v>
      </c>
      <c r="D140" s="14">
        <f t="shared" si="29"/>
        <v>13414</v>
      </c>
      <c r="E140" s="25">
        <f t="shared" si="28"/>
        <v>0.40936279296875</v>
      </c>
      <c r="K140" s="10">
        <v>0.534942626953125</v>
      </c>
    </row>
    <row r="141" spans="3:11" x14ac:dyDescent="0.2">
      <c r="C141" s="14">
        <v>139</v>
      </c>
      <c r="D141" s="14">
        <f t="shared" si="29"/>
        <v>13879</v>
      </c>
      <c r="E141" s="25">
        <f t="shared" si="28"/>
        <v>0.423553466796875</v>
      </c>
      <c r="F141" s="10">
        <f t="shared" ref="F141" si="31">E141*E138</f>
        <v>0.10433726757764816</v>
      </c>
      <c r="K141" s="10">
        <v>0.54638671875</v>
      </c>
    </row>
    <row r="142" spans="3:11" x14ac:dyDescent="0.2">
      <c r="C142" s="14">
        <v>140</v>
      </c>
      <c r="D142" s="14">
        <f t="shared" si="29"/>
        <v>8820</v>
      </c>
      <c r="E142" s="25">
        <f t="shared" si="28"/>
        <v>0.2691650390625</v>
      </c>
      <c r="K142" s="10">
        <v>0.6199951171875</v>
      </c>
    </row>
    <row r="143" spans="3:11" x14ac:dyDescent="0.2">
      <c r="C143" s="14">
        <v>141</v>
      </c>
      <c r="D143" s="14">
        <f t="shared" si="29"/>
        <v>4525</v>
      </c>
      <c r="E143" s="25">
        <f t="shared" si="28"/>
        <v>0.138092041015625</v>
      </c>
      <c r="K143" s="10">
        <v>0.649505615234375</v>
      </c>
    </row>
    <row r="144" spans="3:11" x14ac:dyDescent="0.2">
      <c r="C144" s="14">
        <v>142</v>
      </c>
      <c r="D144" s="14">
        <f t="shared" si="29"/>
        <v>15666</v>
      </c>
      <c r="E144" s="25">
        <f t="shared" si="28"/>
        <v>0.47808837890625</v>
      </c>
      <c r="F144" s="10">
        <f t="shared" si="18"/>
        <v>0.20249599032104015</v>
      </c>
      <c r="K144" s="10">
        <v>0.72149658203125</v>
      </c>
    </row>
    <row r="145" spans="3:11" x14ac:dyDescent="0.2">
      <c r="C145" s="14">
        <v>143</v>
      </c>
      <c r="D145" s="14">
        <f t="shared" si="29"/>
        <v>19</v>
      </c>
      <c r="E145" s="25">
        <f t="shared" si="28"/>
        <v>5.79833984375E-4</v>
      </c>
      <c r="K145" s="10">
        <v>0.735198974609375</v>
      </c>
    </row>
    <row r="146" spans="3:11" x14ac:dyDescent="0.2">
      <c r="C146" s="14">
        <v>144</v>
      </c>
      <c r="D146" s="14">
        <f t="shared" si="29"/>
        <v>1056</v>
      </c>
      <c r="E146" s="25">
        <f t="shared" si="28"/>
        <v>3.22265625E-2</v>
      </c>
      <c r="K146" s="10">
        <v>0.82073974609375</v>
      </c>
    </row>
    <row r="147" spans="3:11" x14ac:dyDescent="0.2">
      <c r="C147" s="14">
        <v>145</v>
      </c>
      <c r="D147" s="14">
        <f t="shared" si="29"/>
        <v>10985</v>
      </c>
      <c r="E147" s="25">
        <f t="shared" si="28"/>
        <v>0.335235595703125</v>
      </c>
      <c r="F147" s="10">
        <f t="shared" ref="F147" si="32">E147*E144</f>
        <v>0.16027224250137806</v>
      </c>
    </row>
    <row r="148" spans="3:11" x14ac:dyDescent="0.2">
      <c r="C148" s="14">
        <v>146</v>
      </c>
      <c r="D148" s="14">
        <f t="shared" si="29"/>
        <v>702</v>
      </c>
      <c r="E148" s="25">
        <f t="shared" si="28"/>
        <v>2.142333984375E-2</v>
      </c>
    </row>
    <row r="149" spans="3:11" x14ac:dyDescent="0.2">
      <c r="C149" s="14">
        <v>147</v>
      </c>
      <c r="D149" s="14">
        <f t="shared" si="29"/>
        <v>22447</v>
      </c>
      <c r="E149" s="25">
        <f t="shared" si="28"/>
        <v>0.685028076171875</v>
      </c>
      <c r="K149" s="10">
        <v>5.79833984375E-4</v>
      </c>
    </row>
    <row r="150" spans="3:11" x14ac:dyDescent="0.2">
      <c r="C150" s="14">
        <v>148</v>
      </c>
      <c r="D150" s="14">
        <f t="shared" si="29"/>
        <v>12428</v>
      </c>
      <c r="E150" s="25">
        <f t="shared" si="28"/>
        <v>0.3792724609375</v>
      </c>
      <c r="F150" s="10">
        <f t="shared" ref="F150:F168" si="33">E150*E147</f>
        <v>0.12714562937617302</v>
      </c>
      <c r="K150" s="10">
        <v>2.142333984375E-2</v>
      </c>
    </row>
    <row r="151" spans="3:11" x14ac:dyDescent="0.2">
      <c r="C151" s="14">
        <v>149</v>
      </c>
      <c r="D151" s="14">
        <f t="shared" si="29"/>
        <v>18405</v>
      </c>
      <c r="E151" s="25">
        <f t="shared" si="28"/>
        <v>0.561676025390625</v>
      </c>
      <c r="K151" s="10">
        <v>3.22265625E-2</v>
      </c>
    </row>
    <row r="152" spans="3:11" x14ac:dyDescent="0.2">
      <c r="C152" s="14">
        <v>150</v>
      </c>
      <c r="D152" s="14">
        <f t="shared" si="29"/>
        <v>20746</v>
      </c>
      <c r="E152" s="25">
        <f t="shared" si="28"/>
        <v>0.63311767578125</v>
      </c>
      <c r="K152" s="10">
        <v>0.138092041015625</v>
      </c>
    </row>
    <row r="153" spans="3:11" x14ac:dyDescent="0.2">
      <c r="C153" s="14">
        <v>151</v>
      </c>
      <c r="D153" s="14">
        <f t="shared" si="29"/>
        <v>6411</v>
      </c>
      <c r="E153" s="24">
        <f t="shared" si="28"/>
        <v>0.195648193359375</v>
      </c>
      <c r="F153" s="10">
        <f t="shared" ref="F153" si="34">E153*E150</f>
        <v>7.4203971773386002E-2</v>
      </c>
      <c r="K153" s="10">
        <v>0.2691650390625</v>
      </c>
    </row>
    <row r="154" spans="3:11" x14ac:dyDescent="0.2">
      <c r="C154" s="14">
        <v>152</v>
      </c>
      <c r="D154" s="14">
        <f t="shared" si="29"/>
        <v>21432</v>
      </c>
      <c r="E154" s="24">
        <f t="shared" si="28"/>
        <v>0.654052734375</v>
      </c>
      <c r="K154" s="10">
        <v>0.335235595703125</v>
      </c>
    </row>
    <row r="155" spans="3:11" x14ac:dyDescent="0.2">
      <c r="C155" s="14">
        <v>153</v>
      </c>
      <c r="D155" s="14">
        <f t="shared" si="29"/>
        <v>9377</v>
      </c>
      <c r="E155" s="24">
        <f t="shared" si="28"/>
        <v>0.286163330078125</v>
      </c>
      <c r="K155" s="10">
        <v>0.3792724609375</v>
      </c>
    </row>
    <row r="156" spans="3:11" x14ac:dyDescent="0.2">
      <c r="C156" s="14">
        <v>154</v>
      </c>
      <c r="D156" s="14">
        <f t="shared" si="29"/>
        <v>13334</v>
      </c>
      <c r="E156" s="24">
        <f t="shared" si="28"/>
        <v>0.40692138671875</v>
      </c>
      <c r="F156" s="10">
        <f t="shared" si="33"/>
        <v>7.961343415081501E-2</v>
      </c>
      <c r="K156" s="10">
        <v>0.423553466796875</v>
      </c>
    </row>
    <row r="157" spans="3:11" x14ac:dyDescent="0.2">
      <c r="C157" s="14">
        <v>155</v>
      </c>
      <c r="D157" s="14">
        <f t="shared" si="29"/>
        <v>24615</v>
      </c>
      <c r="E157" s="24">
        <f t="shared" si="28"/>
        <v>0.751190185546875</v>
      </c>
      <c r="K157" s="10">
        <v>0.47808837890625</v>
      </c>
    </row>
    <row r="158" spans="3:11" x14ac:dyDescent="0.2">
      <c r="C158" s="14">
        <v>156</v>
      </c>
      <c r="D158" s="14">
        <f t="shared" si="29"/>
        <v>22948</v>
      </c>
      <c r="E158" s="24">
        <f t="shared" si="28"/>
        <v>0.7003173828125</v>
      </c>
      <c r="K158" s="10">
        <v>0.561676025390625</v>
      </c>
    </row>
    <row r="159" spans="3:11" x14ac:dyDescent="0.2">
      <c r="C159" s="14">
        <v>157</v>
      </c>
      <c r="D159" s="14">
        <f t="shared" si="29"/>
        <v>15645</v>
      </c>
      <c r="E159" s="24">
        <f t="shared" si="28"/>
        <v>0.477447509765625</v>
      </c>
      <c r="F159" s="10">
        <f t="shared" ref="F159" si="35">E159*E156</f>
        <v>0.19428360275924206</v>
      </c>
      <c r="K159" s="10">
        <v>0.63311767578125</v>
      </c>
    </row>
    <row r="160" spans="3:11" x14ac:dyDescent="0.2">
      <c r="C160" s="14">
        <v>158</v>
      </c>
      <c r="D160" s="14">
        <f t="shared" si="29"/>
        <v>30690</v>
      </c>
      <c r="E160" s="24">
        <f t="shared" si="28"/>
        <v>0.93658447265625</v>
      </c>
      <c r="K160" s="10">
        <v>0.685028076171875</v>
      </c>
    </row>
    <row r="161" spans="3:11" x14ac:dyDescent="0.2">
      <c r="C161" s="14">
        <v>159</v>
      </c>
      <c r="D161" s="14">
        <f t="shared" si="29"/>
        <v>2307</v>
      </c>
      <c r="E161" s="24">
        <f t="shared" si="28"/>
        <v>7.0404052734375E-2</v>
      </c>
    </row>
    <row r="162" spans="3:11" x14ac:dyDescent="0.2">
      <c r="C162" s="14">
        <v>160</v>
      </c>
      <c r="D162" s="14">
        <f t="shared" si="29"/>
        <v>28240</v>
      </c>
      <c r="E162" s="24">
        <f t="shared" si="28"/>
        <v>0.86181640625</v>
      </c>
      <c r="F162" s="10">
        <f t="shared" si="33"/>
        <v>0.41147209703922272</v>
      </c>
    </row>
    <row r="163" spans="3:11" x14ac:dyDescent="0.2">
      <c r="C163" s="14">
        <v>161</v>
      </c>
      <c r="D163" s="14">
        <f t="shared" si="29"/>
        <v>19801</v>
      </c>
      <c r="E163" s="24">
        <f t="shared" si="28"/>
        <v>0.604278564453125</v>
      </c>
      <c r="K163" s="10">
        <v>7.0404052734375E-2</v>
      </c>
    </row>
    <row r="164" spans="3:11" x14ac:dyDescent="0.2">
      <c r="C164" s="14">
        <v>162</v>
      </c>
      <c r="D164" s="14">
        <f t="shared" si="29"/>
        <v>10350</v>
      </c>
      <c r="E164" s="24">
        <f t="shared" si="28"/>
        <v>0.31585693359375</v>
      </c>
      <c r="K164" s="10">
        <v>0.195648193359375</v>
      </c>
    </row>
    <row r="165" spans="3:11" x14ac:dyDescent="0.2">
      <c r="C165" s="14">
        <v>163</v>
      </c>
      <c r="D165" s="14">
        <f t="shared" si="29"/>
        <v>12191</v>
      </c>
      <c r="E165" s="13">
        <f t="shared" si="28"/>
        <v>0.372039794921875</v>
      </c>
      <c r="F165" s="10">
        <f t="shared" ref="F165" si="36">E165*E162</f>
        <v>0.32062999904155731</v>
      </c>
      <c r="K165" s="10">
        <v>0.286163330078125</v>
      </c>
    </row>
    <row r="166" spans="3:11" x14ac:dyDescent="0.2">
      <c r="C166" s="14">
        <v>164</v>
      </c>
      <c r="D166" s="14">
        <f t="shared" si="29"/>
        <v>32188</v>
      </c>
      <c r="E166" s="13">
        <f t="shared" si="28"/>
        <v>0.9822998046875</v>
      </c>
      <c r="K166" s="10">
        <v>0.31585693359375</v>
      </c>
    </row>
    <row r="167" spans="3:11" x14ac:dyDescent="0.2">
      <c r="C167" s="14">
        <v>165</v>
      </c>
      <c r="D167" s="14">
        <f t="shared" si="29"/>
        <v>20821</v>
      </c>
      <c r="E167" s="13">
        <f t="shared" si="28"/>
        <v>0.635406494140625</v>
      </c>
      <c r="K167" s="10">
        <v>0.40692138671875</v>
      </c>
    </row>
    <row r="168" spans="3:11" x14ac:dyDescent="0.2">
      <c r="C168" s="14">
        <v>166</v>
      </c>
      <c r="D168" s="14">
        <f t="shared" si="29"/>
        <v>4538</v>
      </c>
      <c r="E168" s="29">
        <f t="shared" si="28"/>
        <v>0.13848876953125</v>
      </c>
      <c r="F168" s="10">
        <f t="shared" si="33"/>
        <v>5.1523333415389061E-2</v>
      </c>
      <c r="H168" s="10">
        <v>0.372039794921875</v>
      </c>
      <c r="I168" s="10">
        <v>0.13848876953125</v>
      </c>
      <c r="K168" s="10">
        <v>0.477447509765625</v>
      </c>
    </row>
    <row r="169" spans="3:11" x14ac:dyDescent="0.2">
      <c r="C169" s="14">
        <v>167</v>
      </c>
      <c r="D169" s="14">
        <f t="shared" si="29"/>
        <v>12283</v>
      </c>
      <c r="E169" s="29">
        <f t="shared" si="28"/>
        <v>0.374847412109375</v>
      </c>
      <c r="H169" s="10">
        <v>0.9822998046875</v>
      </c>
      <c r="I169" s="10">
        <v>0.374847412109375</v>
      </c>
      <c r="K169" s="10">
        <v>0.604278564453125</v>
      </c>
    </row>
    <row r="170" spans="3:11" x14ac:dyDescent="0.2">
      <c r="C170" s="14">
        <v>168</v>
      </c>
      <c r="D170" s="14">
        <f t="shared" si="29"/>
        <v>13288</v>
      </c>
      <c r="E170" s="29">
        <f t="shared" si="28"/>
        <v>0.405517578125</v>
      </c>
      <c r="H170" s="10">
        <v>0.635406494140625</v>
      </c>
      <c r="I170" s="10">
        <v>0.405517578125</v>
      </c>
      <c r="K170" s="10">
        <v>0.654052734375</v>
      </c>
    </row>
    <row r="171" spans="3:11" x14ac:dyDescent="0.2">
      <c r="C171" s="14">
        <v>169</v>
      </c>
      <c r="D171" s="14">
        <f t="shared" si="29"/>
        <v>1297</v>
      </c>
      <c r="E171" s="25">
        <f t="shared" si="28"/>
        <v>3.9581298828125E-2</v>
      </c>
      <c r="K171" s="10">
        <v>0.7003173828125</v>
      </c>
    </row>
    <row r="172" spans="3:11" x14ac:dyDescent="0.2">
      <c r="C172" s="14">
        <v>170</v>
      </c>
      <c r="D172" s="14">
        <f t="shared" si="29"/>
        <v>16326</v>
      </c>
      <c r="E172" s="25">
        <f t="shared" si="28"/>
        <v>0.49822998046875</v>
      </c>
      <c r="K172" s="10">
        <v>0.751190185546875</v>
      </c>
    </row>
    <row r="173" spans="3:11" x14ac:dyDescent="0.2">
      <c r="C173" s="14">
        <v>171</v>
      </c>
      <c r="D173" s="14">
        <f t="shared" si="29"/>
        <v>9751</v>
      </c>
      <c r="E173" s="25">
        <f t="shared" si="28"/>
        <v>0.297576904296875</v>
      </c>
      <c r="H173" s="10">
        <v>0.9752197265625</v>
      </c>
      <c r="K173" s="10">
        <v>0.86181640625</v>
      </c>
    </row>
    <row r="174" spans="3:11" x14ac:dyDescent="0.2">
      <c r="C174" s="14">
        <v>172</v>
      </c>
      <c r="D174" s="14">
        <f t="shared" si="29"/>
        <v>31956</v>
      </c>
      <c r="E174" s="24">
        <f t="shared" si="28"/>
        <v>0.9752197265625</v>
      </c>
      <c r="H174" s="10">
        <v>0.785552978515625</v>
      </c>
      <c r="K174" s="10">
        <v>0.93658447265625</v>
      </c>
    </row>
    <row r="175" spans="3:11" x14ac:dyDescent="0.2">
      <c r="C175" s="14">
        <v>173</v>
      </c>
      <c r="D175" s="14">
        <f t="shared" si="29"/>
        <v>25741</v>
      </c>
      <c r="E175" s="24">
        <f t="shared" si="28"/>
        <v>0.785552978515625</v>
      </c>
      <c r="H175" s="10">
        <v>0.98883056640625</v>
      </c>
    </row>
    <row r="176" spans="3:11" x14ac:dyDescent="0.2">
      <c r="C176" s="14">
        <v>174</v>
      </c>
      <c r="D176" s="14">
        <f t="shared" si="29"/>
        <v>32402</v>
      </c>
      <c r="E176" s="24">
        <f t="shared" si="28"/>
        <v>0.98883056640625</v>
      </c>
    </row>
    <row r="177" spans="3:14" x14ac:dyDescent="0.2">
      <c r="C177" s="14">
        <v>175</v>
      </c>
      <c r="D177" s="14">
        <f t="shared" si="29"/>
        <v>28147</v>
      </c>
      <c r="E177" s="40">
        <f t="shared" si="28"/>
        <v>0.858978271484375</v>
      </c>
      <c r="K177" s="10">
        <v>3.515625E-2</v>
      </c>
    </row>
    <row r="178" spans="3:14" x14ac:dyDescent="0.2">
      <c r="C178" s="14">
        <v>176</v>
      </c>
      <c r="D178" s="14">
        <f t="shared" si="29"/>
        <v>1152</v>
      </c>
      <c r="E178" s="40">
        <f t="shared" si="28"/>
        <v>3.515625E-2</v>
      </c>
      <c r="K178" s="10">
        <v>0.23760986328125</v>
      </c>
    </row>
    <row r="179" spans="3:14" x14ac:dyDescent="0.2">
      <c r="C179" s="14">
        <v>177</v>
      </c>
      <c r="D179" s="14">
        <f t="shared" si="29"/>
        <v>11209</v>
      </c>
      <c r="E179" s="40">
        <f t="shared" si="28"/>
        <v>0.342071533203125</v>
      </c>
      <c r="K179" s="10">
        <v>0.261749267578125</v>
      </c>
    </row>
    <row r="180" spans="3:14" x14ac:dyDescent="0.2">
      <c r="C180" s="14">
        <v>178</v>
      </c>
      <c r="D180" s="14">
        <f t="shared" si="29"/>
        <v>23070</v>
      </c>
      <c r="E180" s="40">
        <f t="shared" si="28"/>
        <v>0.70404052734375</v>
      </c>
      <c r="K180" s="10">
        <v>0.272796630859375</v>
      </c>
    </row>
    <row r="181" spans="3:14" x14ac:dyDescent="0.2">
      <c r="C181" s="14">
        <v>179</v>
      </c>
      <c r="D181" s="14">
        <f t="shared" si="29"/>
        <v>9103</v>
      </c>
      <c r="E181" s="40">
        <f t="shared" si="28"/>
        <v>0.277801513671875</v>
      </c>
      <c r="K181" s="10">
        <v>0.277801513671875</v>
      </c>
    </row>
    <row r="182" spans="3:14" x14ac:dyDescent="0.2">
      <c r="C182" s="14">
        <v>180</v>
      </c>
      <c r="D182" s="14">
        <f t="shared" si="29"/>
        <v>14060</v>
      </c>
      <c r="E182" s="40">
        <f t="shared" si="28"/>
        <v>0.4290771484375</v>
      </c>
      <c r="K182" s="10">
        <v>0.342071533203125</v>
      </c>
    </row>
    <row r="183" spans="3:14" x14ac:dyDescent="0.2">
      <c r="C183" s="14">
        <v>181</v>
      </c>
      <c r="D183" s="14">
        <f t="shared" si="29"/>
        <v>22213</v>
      </c>
      <c r="E183" s="40">
        <f t="shared" si="28"/>
        <v>0.677886962890625</v>
      </c>
      <c r="K183" s="10">
        <v>0.4290771484375</v>
      </c>
    </row>
    <row r="184" spans="3:14" x14ac:dyDescent="0.2">
      <c r="C184" s="14">
        <v>182</v>
      </c>
      <c r="D184" s="14">
        <f t="shared" si="29"/>
        <v>7786</v>
      </c>
      <c r="E184" s="40">
        <f t="shared" si="28"/>
        <v>0.23760986328125</v>
      </c>
      <c r="K184" s="10">
        <v>0.500732421875</v>
      </c>
    </row>
    <row r="185" spans="3:14" x14ac:dyDescent="0.2">
      <c r="C185" s="14">
        <v>183</v>
      </c>
      <c r="D185" s="14">
        <f t="shared" si="29"/>
        <v>8939</v>
      </c>
      <c r="E185" s="40">
        <f t="shared" si="28"/>
        <v>0.272796630859375</v>
      </c>
      <c r="K185" s="10">
        <v>0.677886962890625</v>
      </c>
    </row>
    <row r="186" spans="3:14" x14ac:dyDescent="0.2">
      <c r="C186" s="14">
        <v>184</v>
      </c>
      <c r="D186" s="14">
        <f t="shared" si="29"/>
        <v>16408</v>
      </c>
      <c r="E186" s="40">
        <f t="shared" si="28"/>
        <v>0.500732421875</v>
      </c>
      <c r="K186" s="10">
        <v>0.68328857421875</v>
      </c>
    </row>
    <row r="187" spans="3:14" x14ac:dyDescent="0.2">
      <c r="C187" s="14">
        <v>185</v>
      </c>
      <c r="D187" s="14">
        <f t="shared" si="29"/>
        <v>8577</v>
      </c>
      <c r="E187" s="40">
        <f t="shared" si="28"/>
        <v>0.261749267578125</v>
      </c>
      <c r="K187" s="10">
        <v>0.70404052734375</v>
      </c>
    </row>
    <row r="188" spans="3:14" x14ac:dyDescent="0.2">
      <c r="C188" s="14">
        <v>186</v>
      </c>
      <c r="D188" s="14">
        <f t="shared" si="29"/>
        <v>22390</v>
      </c>
      <c r="E188" s="40">
        <f t="shared" si="28"/>
        <v>0.68328857421875</v>
      </c>
      <c r="K188" s="10">
        <v>0.858978271484375</v>
      </c>
    </row>
    <row r="189" spans="3:14" x14ac:dyDescent="0.2">
      <c r="C189" s="14">
        <v>187</v>
      </c>
      <c r="D189" s="14">
        <f t="shared" si="29"/>
        <v>2055</v>
      </c>
      <c r="E189" s="29">
        <f t="shared" si="28"/>
        <v>6.2713623046875E-2</v>
      </c>
    </row>
    <row r="190" spans="3:14" x14ac:dyDescent="0.2">
      <c r="C190" s="14">
        <v>188</v>
      </c>
      <c r="D190" s="14">
        <f t="shared" si="29"/>
        <v>3076</v>
      </c>
      <c r="E190" s="29">
        <f t="shared" si="28"/>
        <v>9.38720703125E-2</v>
      </c>
      <c r="N190" s="10">
        <v>6.2408447265625E-2</v>
      </c>
    </row>
    <row r="191" spans="3:14" x14ac:dyDescent="0.2">
      <c r="C191" s="14">
        <v>189</v>
      </c>
      <c r="D191" s="14">
        <f t="shared" si="29"/>
        <v>2045</v>
      </c>
      <c r="E191" s="29">
        <f t="shared" si="28"/>
        <v>6.2408447265625E-2</v>
      </c>
      <c r="N191" s="10">
        <v>6.2713623046875E-2</v>
      </c>
    </row>
    <row r="192" spans="3:14" x14ac:dyDescent="0.2">
      <c r="C192" s="14">
        <v>190</v>
      </c>
      <c r="D192" s="14">
        <f t="shared" si="29"/>
        <v>20802</v>
      </c>
      <c r="E192" s="29">
        <f t="shared" si="28"/>
        <v>0.63482666015625</v>
      </c>
      <c r="N192" s="10">
        <v>9.38720703125E-2</v>
      </c>
    </row>
    <row r="193" spans="3:14" x14ac:dyDescent="0.2">
      <c r="C193" s="14">
        <v>191</v>
      </c>
      <c r="D193" s="14">
        <f t="shared" si="29"/>
        <v>12003</v>
      </c>
      <c r="E193" s="29">
        <f t="shared" si="28"/>
        <v>0.366302490234375</v>
      </c>
      <c r="N193" s="10">
        <v>0.18597412109375</v>
      </c>
    </row>
    <row r="194" spans="3:14" x14ac:dyDescent="0.2">
      <c r="C194" s="14">
        <v>192</v>
      </c>
      <c r="D194" s="14">
        <f t="shared" si="29"/>
        <v>18096</v>
      </c>
      <c r="E194" s="29">
        <f t="shared" si="28"/>
        <v>0.55224609375</v>
      </c>
      <c r="N194" s="10">
        <v>0.366302490234375</v>
      </c>
    </row>
    <row r="195" spans="3:14" x14ac:dyDescent="0.2">
      <c r="C195" s="14">
        <v>193</v>
      </c>
      <c r="D195" s="14">
        <f t="shared" si="29"/>
        <v>17977</v>
      </c>
      <c r="E195" s="29">
        <f t="shared" si="28"/>
        <v>0.548614501953125</v>
      </c>
      <c r="N195" s="10">
        <v>0.402313232421875</v>
      </c>
    </row>
    <row r="196" spans="3:14" x14ac:dyDescent="0.2">
      <c r="C196" s="14">
        <v>194</v>
      </c>
      <c r="D196" s="14">
        <f t="shared" si="29"/>
        <v>6094</v>
      </c>
      <c r="E196" s="29">
        <f t="shared" ref="E196:E259" si="37">D196/$B$1</f>
        <v>0.18597412109375</v>
      </c>
      <c r="N196" s="10">
        <v>0.548614501953125</v>
      </c>
    </row>
    <row r="197" spans="3:14" x14ac:dyDescent="0.2">
      <c r="C197" s="14">
        <v>195</v>
      </c>
      <c r="D197" s="14">
        <f t="shared" si="29"/>
        <v>13183</v>
      </c>
      <c r="E197" s="29">
        <f t="shared" si="37"/>
        <v>0.402313232421875</v>
      </c>
      <c r="N197" s="10">
        <v>0.55224609375</v>
      </c>
    </row>
    <row r="198" spans="3:14" x14ac:dyDescent="0.2">
      <c r="C198" s="14">
        <v>196</v>
      </c>
      <c r="D198" s="14">
        <f t="shared" si="29"/>
        <v>23580</v>
      </c>
      <c r="E198" s="29">
        <f t="shared" si="37"/>
        <v>0.7196044921875</v>
      </c>
      <c r="N198" s="10">
        <v>0.63482666015625</v>
      </c>
    </row>
    <row r="199" spans="3:14" x14ac:dyDescent="0.2">
      <c r="C199" s="14">
        <v>197</v>
      </c>
      <c r="D199" s="14">
        <f t="shared" ref="D199:D262" si="38">MOD(D198*$B$2+$B$3,$B$1)</f>
        <v>22581</v>
      </c>
      <c r="E199" s="29">
        <f t="shared" si="37"/>
        <v>0.689117431640625</v>
      </c>
      <c r="N199" s="10">
        <v>0.689117431640625</v>
      </c>
    </row>
    <row r="200" spans="3:14" x14ac:dyDescent="0.2">
      <c r="C200" s="14">
        <v>198</v>
      </c>
      <c r="D200" s="14">
        <f t="shared" si="38"/>
        <v>30490</v>
      </c>
      <c r="E200" s="29">
        <f t="shared" si="37"/>
        <v>0.93048095703125</v>
      </c>
      <c r="N200" s="10">
        <v>0.7196044921875</v>
      </c>
    </row>
    <row r="201" spans="3:14" x14ac:dyDescent="0.2">
      <c r="C201" s="14">
        <v>199</v>
      </c>
      <c r="D201" s="14">
        <f t="shared" si="38"/>
        <v>29147</v>
      </c>
      <c r="E201" s="40">
        <f t="shared" si="37"/>
        <v>0.889495849609375</v>
      </c>
      <c r="N201" s="10">
        <v>0.93048095703125</v>
      </c>
    </row>
    <row r="202" spans="3:14" x14ac:dyDescent="0.2">
      <c r="C202" s="14">
        <v>200</v>
      </c>
      <c r="D202" s="14">
        <f t="shared" si="38"/>
        <v>30792</v>
      </c>
      <c r="E202" s="40">
        <f t="shared" si="37"/>
        <v>0.939697265625</v>
      </c>
    </row>
    <row r="203" spans="3:14" x14ac:dyDescent="0.2">
      <c r="C203" s="14">
        <v>201</v>
      </c>
      <c r="D203" s="14">
        <f t="shared" si="38"/>
        <v>31217</v>
      </c>
      <c r="E203" s="40">
        <f t="shared" si="37"/>
        <v>0.952667236328125</v>
      </c>
    </row>
    <row r="204" spans="3:14" x14ac:dyDescent="0.2">
      <c r="C204" s="14">
        <v>202</v>
      </c>
      <c r="D204" s="14">
        <f t="shared" si="38"/>
        <v>31526</v>
      </c>
      <c r="E204" s="25">
        <f t="shared" si="37"/>
        <v>0.96209716796875</v>
      </c>
    </row>
    <row r="205" spans="3:14" x14ac:dyDescent="0.2">
      <c r="C205" s="14">
        <v>203</v>
      </c>
      <c r="D205" s="14">
        <f t="shared" si="38"/>
        <v>1527</v>
      </c>
      <c r="E205" s="25">
        <f t="shared" si="37"/>
        <v>4.6600341796875E-2</v>
      </c>
    </row>
    <row r="206" spans="3:14" x14ac:dyDescent="0.2">
      <c r="C206" s="14">
        <v>204</v>
      </c>
      <c r="D206" s="14">
        <f t="shared" si="38"/>
        <v>1844</v>
      </c>
      <c r="E206" s="25">
        <f t="shared" si="37"/>
        <v>5.62744140625E-2</v>
      </c>
    </row>
    <row r="207" spans="3:14" x14ac:dyDescent="0.2">
      <c r="C207" s="14">
        <v>205</v>
      </c>
      <c r="D207" s="14">
        <f t="shared" si="38"/>
        <v>10093</v>
      </c>
      <c r="E207" s="24">
        <f t="shared" si="37"/>
        <v>0.308013916015625</v>
      </c>
    </row>
    <row r="208" spans="3:14" x14ac:dyDescent="0.2">
      <c r="C208" s="14">
        <v>206</v>
      </c>
      <c r="D208" s="14">
        <f t="shared" si="38"/>
        <v>28658</v>
      </c>
      <c r="E208" s="24">
        <f t="shared" si="37"/>
        <v>0.87457275390625</v>
      </c>
    </row>
    <row r="209" spans="3:5" x14ac:dyDescent="0.2">
      <c r="C209" s="14">
        <v>207</v>
      </c>
      <c r="D209" s="14">
        <f t="shared" si="38"/>
        <v>19411</v>
      </c>
      <c r="E209" s="24">
        <f t="shared" si="37"/>
        <v>0.592376708984375</v>
      </c>
    </row>
    <row r="210" spans="3:5" x14ac:dyDescent="0.2">
      <c r="C210" s="14">
        <v>208</v>
      </c>
      <c r="D210" s="14">
        <f t="shared" si="38"/>
        <v>13536</v>
      </c>
      <c r="E210" s="31">
        <f t="shared" si="37"/>
        <v>0.4130859375</v>
      </c>
    </row>
    <row r="211" spans="3:5" x14ac:dyDescent="0.2">
      <c r="C211" s="14">
        <v>209</v>
      </c>
      <c r="D211" s="14">
        <f t="shared" si="38"/>
        <v>7337</v>
      </c>
      <c r="E211" s="31">
        <f t="shared" si="37"/>
        <v>0.223907470703125</v>
      </c>
    </row>
    <row r="212" spans="3:5" x14ac:dyDescent="0.2">
      <c r="C212" s="14">
        <v>210</v>
      </c>
      <c r="D212" s="14">
        <f t="shared" si="38"/>
        <v>24958</v>
      </c>
      <c r="E212" s="31">
        <f t="shared" si="37"/>
        <v>0.76165771484375</v>
      </c>
    </row>
    <row r="213" spans="3:5" x14ac:dyDescent="0.2">
      <c r="C213" s="14">
        <v>211</v>
      </c>
      <c r="D213" s="14">
        <f t="shared" si="38"/>
        <v>24431</v>
      </c>
      <c r="E213" s="32">
        <f t="shared" si="37"/>
        <v>0.745574951171875</v>
      </c>
    </row>
    <row r="214" spans="3:5" x14ac:dyDescent="0.2">
      <c r="C214" s="14">
        <v>212</v>
      </c>
      <c r="D214" s="14">
        <f t="shared" si="38"/>
        <v>27980</v>
      </c>
      <c r="E214" s="32">
        <f t="shared" si="37"/>
        <v>0.8538818359375</v>
      </c>
    </row>
    <row r="215" spans="3:5" x14ac:dyDescent="0.2">
      <c r="C215" s="14">
        <v>213</v>
      </c>
      <c r="D215" s="14">
        <f t="shared" si="38"/>
        <v>21925</v>
      </c>
      <c r="E215" s="32">
        <f t="shared" si="37"/>
        <v>0.669097900390625</v>
      </c>
    </row>
    <row r="216" spans="3:5" x14ac:dyDescent="0.2">
      <c r="C216" s="14">
        <v>214</v>
      </c>
      <c r="D216" s="14">
        <f t="shared" si="38"/>
        <v>7114</v>
      </c>
      <c r="E216" s="32">
        <f t="shared" si="37"/>
        <v>0.21710205078125</v>
      </c>
    </row>
    <row r="217" spans="3:5" x14ac:dyDescent="0.2">
      <c r="C217" s="14">
        <v>215</v>
      </c>
      <c r="D217" s="14">
        <f t="shared" si="38"/>
        <v>7371</v>
      </c>
      <c r="E217" s="32">
        <f t="shared" si="37"/>
        <v>0.224945068359375</v>
      </c>
    </row>
    <row r="218" spans="3:5" x14ac:dyDescent="0.2">
      <c r="C218" s="14">
        <v>216</v>
      </c>
      <c r="D218" s="14">
        <f t="shared" si="38"/>
        <v>23672</v>
      </c>
      <c r="E218" s="32">
        <f t="shared" si="37"/>
        <v>0.722412109375</v>
      </c>
    </row>
    <row r="219" spans="3:5" x14ac:dyDescent="0.2">
      <c r="C219" s="14">
        <v>217</v>
      </c>
      <c r="D219" s="14">
        <f t="shared" si="38"/>
        <v>3681</v>
      </c>
      <c r="E219" s="32">
        <f t="shared" si="37"/>
        <v>0.112335205078125</v>
      </c>
    </row>
    <row r="220" spans="3:5" x14ac:dyDescent="0.2">
      <c r="C220" s="14">
        <v>218</v>
      </c>
      <c r="D220" s="14">
        <f t="shared" si="38"/>
        <v>10966</v>
      </c>
      <c r="E220" s="32">
        <f t="shared" si="37"/>
        <v>0.33465576171875</v>
      </c>
    </row>
    <row r="221" spans="3:5" x14ac:dyDescent="0.2">
      <c r="C221" s="14">
        <v>219</v>
      </c>
      <c r="D221" s="14">
        <f t="shared" si="38"/>
        <v>8167</v>
      </c>
      <c r="E221" s="32">
        <f t="shared" si="37"/>
        <v>0.249237060546875</v>
      </c>
    </row>
    <row r="222" spans="3:5" x14ac:dyDescent="0.2">
      <c r="C222" s="14">
        <v>220</v>
      </c>
      <c r="D222" s="14">
        <f t="shared" si="38"/>
        <v>28260</v>
      </c>
      <c r="E222" s="32">
        <f t="shared" si="37"/>
        <v>0.8624267578125</v>
      </c>
    </row>
    <row r="223" spans="3:5" x14ac:dyDescent="0.2">
      <c r="C223" s="14">
        <v>221</v>
      </c>
      <c r="D223" s="14">
        <f t="shared" si="38"/>
        <v>17117</v>
      </c>
      <c r="E223" s="32">
        <f t="shared" si="37"/>
        <v>0.522369384765625</v>
      </c>
    </row>
    <row r="224" spans="3:5" x14ac:dyDescent="0.2">
      <c r="C224" s="14">
        <v>222</v>
      </c>
      <c r="D224" s="14">
        <f t="shared" si="38"/>
        <v>23202</v>
      </c>
      <c r="E224" s="32">
        <f t="shared" si="37"/>
        <v>0.70806884765625</v>
      </c>
    </row>
    <row r="225" spans="3:5" x14ac:dyDescent="0.2">
      <c r="C225" s="14">
        <v>223</v>
      </c>
      <c r="D225" s="14">
        <f t="shared" si="38"/>
        <v>17603</v>
      </c>
      <c r="E225" s="22">
        <f t="shared" si="37"/>
        <v>0.537200927734375</v>
      </c>
    </row>
    <row r="226" spans="3:5" x14ac:dyDescent="0.2">
      <c r="C226" s="14">
        <v>224</v>
      </c>
      <c r="D226" s="14">
        <f t="shared" si="38"/>
        <v>20240</v>
      </c>
      <c r="E226" s="22">
        <f t="shared" si="37"/>
        <v>0.61767578125</v>
      </c>
    </row>
    <row r="227" spans="3:5" x14ac:dyDescent="0.2">
      <c r="C227" s="14">
        <v>225</v>
      </c>
      <c r="D227" s="14">
        <f t="shared" si="38"/>
        <v>12057</v>
      </c>
      <c r="E227" s="22">
        <f t="shared" si="37"/>
        <v>0.367950439453125</v>
      </c>
    </row>
    <row r="228" spans="3:5" x14ac:dyDescent="0.2">
      <c r="C228" s="14">
        <v>226</v>
      </c>
      <c r="D228" s="14">
        <f t="shared" si="38"/>
        <v>14126</v>
      </c>
      <c r="E228" s="22">
        <f t="shared" si="37"/>
        <v>0.43109130859375</v>
      </c>
    </row>
    <row r="229" spans="3:5" x14ac:dyDescent="0.2">
      <c r="C229" s="14">
        <v>227</v>
      </c>
      <c r="D229" s="14">
        <f t="shared" si="38"/>
        <v>10079</v>
      </c>
      <c r="E229" s="22">
        <f t="shared" si="37"/>
        <v>0.307586669921875</v>
      </c>
    </row>
    <row r="230" spans="3:5" x14ac:dyDescent="0.2">
      <c r="C230" s="14">
        <v>228</v>
      </c>
      <c r="D230" s="14">
        <f t="shared" si="38"/>
        <v>27260</v>
      </c>
      <c r="E230" s="22">
        <f t="shared" si="37"/>
        <v>0.8319091796875</v>
      </c>
    </row>
    <row r="231" spans="3:5" x14ac:dyDescent="0.2">
      <c r="C231" s="14">
        <v>229</v>
      </c>
      <c r="D231" s="14">
        <f t="shared" si="38"/>
        <v>20245</v>
      </c>
      <c r="E231" s="22">
        <f t="shared" si="37"/>
        <v>0.617828369140625</v>
      </c>
    </row>
    <row r="232" spans="3:5" x14ac:dyDescent="0.2">
      <c r="C232" s="14">
        <v>230</v>
      </c>
      <c r="D232" s="14">
        <f t="shared" si="38"/>
        <v>3194</v>
      </c>
      <c r="E232" s="22">
        <f t="shared" si="37"/>
        <v>9.747314453125E-2</v>
      </c>
    </row>
    <row r="233" spans="3:5" x14ac:dyDescent="0.2">
      <c r="C233" s="14">
        <v>231</v>
      </c>
      <c r="D233" s="14">
        <f t="shared" si="38"/>
        <v>9147</v>
      </c>
      <c r="E233" s="22">
        <f t="shared" si="37"/>
        <v>0.279144287109375</v>
      </c>
    </row>
    <row r="234" spans="3:5" x14ac:dyDescent="0.2">
      <c r="C234" s="14">
        <v>232</v>
      </c>
      <c r="D234" s="14">
        <f t="shared" si="38"/>
        <v>27816</v>
      </c>
      <c r="E234" s="22">
        <f t="shared" si="37"/>
        <v>0.848876953125</v>
      </c>
    </row>
    <row r="235" spans="3:5" x14ac:dyDescent="0.2">
      <c r="C235" s="14">
        <v>233</v>
      </c>
      <c r="D235" s="14">
        <f t="shared" si="38"/>
        <v>24273</v>
      </c>
      <c r="E235" s="22">
        <f t="shared" si="37"/>
        <v>0.740753173828125</v>
      </c>
    </row>
    <row r="236" spans="3:5" x14ac:dyDescent="0.2">
      <c r="C236" s="14">
        <v>234</v>
      </c>
      <c r="D236" s="14">
        <f t="shared" si="38"/>
        <v>26246</v>
      </c>
      <c r="E236" s="22">
        <f t="shared" si="37"/>
        <v>0.80096435546875</v>
      </c>
    </row>
    <row r="237" spans="3:5" x14ac:dyDescent="0.2">
      <c r="C237" s="14">
        <v>235</v>
      </c>
      <c r="D237" s="14">
        <f t="shared" si="38"/>
        <v>21975</v>
      </c>
      <c r="E237" s="45">
        <f t="shared" si="37"/>
        <v>0.670623779296875</v>
      </c>
    </row>
    <row r="238" spans="3:5" x14ac:dyDescent="0.2">
      <c r="C238" s="14">
        <v>236</v>
      </c>
      <c r="D238" s="14">
        <f t="shared" si="38"/>
        <v>16788</v>
      </c>
      <c r="E238" s="45">
        <f t="shared" si="37"/>
        <v>0.5123291015625</v>
      </c>
    </row>
    <row r="239" spans="3:5" x14ac:dyDescent="0.2">
      <c r="C239" s="14">
        <v>237</v>
      </c>
      <c r="D239" s="14">
        <f t="shared" si="38"/>
        <v>23117</v>
      </c>
      <c r="E239" s="45">
        <f t="shared" si="37"/>
        <v>0.705474853515625</v>
      </c>
    </row>
    <row r="240" spans="3:5" x14ac:dyDescent="0.2">
      <c r="C240" s="14">
        <v>238</v>
      </c>
      <c r="D240" s="14">
        <f t="shared" si="38"/>
        <v>4434</v>
      </c>
      <c r="E240" s="45">
        <f t="shared" si="37"/>
        <v>0.13531494140625</v>
      </c>
    </row>
    <row r="241" spans="3:5" x14ac:dyDescent="0.2">
      <c r="C241" s="14">
        <v>239</v>
      </c>
      <c r="D241" s="14">
        <f t="shared" si="38"/>
        <v>6579</v>
      </c>
      <c r="E241" s="45">
        <f t="shared" si="37"/>
        <v>0.200775146484375</v>
      </c>
    </row>
    <row r="242" spans="3:5" x14ac:dyDescent="0.2">
      <c r="C242" s="14">
        <v>240</v>
      </c>
      <c r="D242" s="14">
        <f t="shared" si="38"/>
        <v>5440</v>
      </c>
      <c r="E242" s="45">
        <f t="shared" si="37"/>
        <v>0.166015625</v>
      </c>
    </row>
    <row r="243" spans="3:5" x14ac:dyDescent="0.2">
      <c r="C243" s="14">
        <v>241</v>
      </c>
      <c r="D243" s="14">
        <f t="shared" si="38"/>
        <v>32137</v>
      </c>
      <c r="E243" s="45">
        <f t="shared" si="37"/>
        <v>0.980743408203125</v>
      </c>
    </row>
    <row r="244" spans="3:5" x14ac:dyDescent="0.2">
      <c r="C244" s="14">
        <v>242</v>
      </c>
      <c r="D244" s="14">
        <f t="shared" si="38"/>
        <v>6366</v>
      </c>
      <c r="E244" s="45">
        <f t="shared" si="37"/>
        <v>0.19427490234375</v>
      </c>
    </row>
    <row r="245" spans="3:5" x14ac:dyDescent="0.2">
      <c r="C245" s="14">
        <v>243</v>
      </c>
      <c r="D245" s="14">
        <f t="shared" si="38"/>
        <v>2895</v>
      </c>
      <c r="E245" s="45">
        <f t="shared" si="37"/>
        <v>8.8348388671875E-2</v>
      </c>
    </row>
    <row r="246" spans="3:5" x14ac:dyDescent="0.2">
      <c r="C246" s="14">
        <v>244</v>
      </c>
      <c r="D246" s="14">
        <f t="shared" si="38"/>
        <v>21420</v>
      </c>
      <c r="E246" s="45">
        <f t="shared" si="37"/>
        <v>0.6536865234375</v>
      </c>
    </row>
    <row r="247" spans="3:5" x14ac:dyDescent="0.2">
      <c r="C247" s="14">
        <v>245</v>
      </c>
      <c r="D247" s="14">
        <f t="shared" si="38"/>
        <v>17541</v>
      </c>
      <c r="E247" s="45">
        <f t="shared" si="37"/>
        <v>0.535308837890625</v>
      </c>
    </row>
    <row r="248" spans="3:5" x14ac:dyDescent="0.2">
      <c r="C248" s="14">
        <v>246</v>
      </c>
      <c r="D248" s="14">
        <f t="shared" si="38"/>
        <v>18730</v>
      </c>
      <c r="E248" s="45">
        <f t="shared" si="37"/>
        <v>0.57159423828125</v>
      </c>
    </row>
    <row r="249" spans="3:5" x14ac:dyDescent="0.2">
      <c r="C249" s="14">
        <v>247</v>
      </c>
      <c r="D249" s="14">
        <f t="shared" si="38"/>
        <v>1707</v>
      </c>
      <c r="E249" s="46">
        <f t="shared" si="37"/>
        <v>5.2093505859375E-2</v>
      </c>
    </row>
    <row r="250" spans="3:5" x14ac:dyDescent="0.2">
      <c r="C250" s="14">
        <v>248</v>
      </c>
      <c r="D250" s="14">
        <f t="shared" si="38"/>
        <v>10456</v>
      </c>
      <c r="E250" s="46">
        <f t="shared" si="37"/>
        <v>0.319091796875</v>
      </c>
    </row>
    <row r="251" spans="3:5" x14ac:dyDescent="0.2">
      <c r="C251" s="14">
        <v>249</v>
      </c>
      <c r="D251" s="14">
        <f t="shared" si="38"/>
        <v>27457</v>
      </c>
      <c r="E251" s="46">
        <f t="shared" si="37"/>
        <v>0.837921142578125</v>
      </c>
    </row>
    <row r="252" spans="3:5" x14ac:dyDescent="0.2">
      <c r="C252" s="14">
        <v>250</v>
      </c>
      <c r="D252" s="14">
        <f t="shared" si="38"/>
        <v>11830</v>
      </c>
      <c r="E252" s="46">
        <f t="shared" si="37"/>
        <v>0.36102294921875</v>
      </c>
    </row>
    <row r="253" spans="3:5" x14ac:dyDescent="0.2">
      <c r="C253" s="14">
        <v>251</v>
      </c>
      <c r="D253" s="14">
        <f t="shared" si="38"/>
        <v>10183</v>
      </c>
      <c r="E253" s="46">
        <f t="shared" si="37"/>
        <v>0.310760498046875</v>
      </c>
    </row>
    <row r="254" spans="3:5" x14ac:dyDescent="0.2">
      <c r="C254" s="14">
        <v>252</v>
      </c>
      <c r="D254" s="14">
        <f t="shared" si="38"/>
        <v>196</v>
      </c>
      <c r="E254" s="46">
        <f t="shared" si="37"/>
        <v>5.9814453125E-3</v>
      </c>
    </row>
    <row r="255" spans="3:5" x14ac:dyDescent="0.2">
      <c r="C255" s="14">
        <v>253</v>
      </c>
      <c r="D255" s="14">
        <f t="shared" si="38"/>
        <v>28093</v>
      </c>
      <c r="E255" s="46">
        <f t="shared" si="37"/>
        <v>0.857330322265625</v>
      </c>
    </row>
    <row r="256" spans="3:5" x14ac:dyDescent="0.2">
      <c r="C256" s="14">
        <v>254</v>
      </c>
      <c r="D256" s="14">
        <f t="shared" si="38"/>
        <v>5122</v>
      </c>
      <c r="E256" s="46">
        <f t="shared" si="37"/>
        <v>0.15631103515625</v>
      </c>
    </row>
    <row r="257" spans="3:5" x14ac:dyDescent="0.2">
      <c r="C257" s="14">
        <v>255</v>
      </c>
      <c r="D257" s="14">
        <f t="shared" si="38"/>
        <v>19107</v>
      </c>
      <c r="E257" s="46">
        <f t="shared" si="37"/>
        <v>0.583099365234375</v>
      </c>
    </row>
    <row r="258" spans="3:5" x14ac:dyDescent="0.2">
      <c r="C258" s="14">
        <v>256</v>
      </c>
      <c r="D258" s="14">
        <f t="shared" si="38"/>
        <v>1904</v>
      </c>
      <c r="E258" s="46">
        <f t="shared" si="37"/>
        <v>5.810546875E-2</v>
      </c>
    </row>
    <row r="259" spans="3:5" x14ac:dyDescent="0.2">
      <c r="C259" s="14">
        <v>257</v>
      </c>
      <c r="D259" s="14">
        <f t="shared" si="38"/>
        <v>2041</v>
      </c>
      <c r="E259" s="46">
        <f t="shared" si="37"/>
        <v>6.2286376953125E-2</v>
      </c>
    </row>
    <row r="260" spans="3:5" x14ac:dyDescent="0.2">
      <c r="C260" s="14">
        <v>258</v>
      </c>
      <c r="D260" s="14">
        <f t="shared" si="38"/>
        <v>1678</v>
      </c>
      <c r="E260" s="46">
        <f t="shared" ref="E260:E323" si="39">D260/$B$1</f>
        <v>5.120849609375E-2</v>
      </c>
    </row>
    <row r="261" spans="3:5" x14ac:dyDescent="0.2">
      <c r="C261" s="14">
        <v>259</v>
      </c>
      <c r="D261" s="14">
        <f t="shared" si="38"/>
        <v>2879</v>
      </c>
      <c r="E261" s="31">
        <f t="shared" si="39"/>
        <v>8.7860107421875E-2</v>
      </c>
    </row>
    <row r="262" spans="3:5" x14ac:dyDescent="0.2">
      <c r="C262" s="14">
        <v>260</v>
      </c>
      <c r="D262" s="14">
        <f t="shared" si="38"/>
        <v>10460</v>
      </c>
      <c r="E262" s="31">
        <f t="shared" si="39"/>
        <v>0.3192138671875</v>
      </c>
    </row>
    <row r="263" spans="3:5" x14ac:dyDescent="0.2">
      <c r="C263" s="14">
        <v>261</v>
      </c>
      <c r="D263" s="14">
        <f t="shared" ref="D263:D326" si="40">MOD(D262*$B$2+$B$3,$B$1)</f>
        <v>13813</v>
      </c>
      <c r="E263" s="31">
        <f t="shared" si="39"/>
        <v>0.421539306640625</v>
      </c>
    </row>
    <row r="264" spans="3:5" x14ac:dyDescent="0.2">
      <c r="C264" s="14">
        <v>262</v>
      </c>
      <c r="D264" s="14">
        <f t="shared" si="40"/>
        <v>20954</v>
      </c>
      <c r="E264" s="31">
        <f t="shared" si="39"/>
        <v>0.63946533203125</v>
      </c>
    </row>
    <row r="265" spans="3:5" x14ac:dyDescent="0.2">
      <c r="C265" s="14">
        <v>263</v>
      </c>
      <c r="D265" s="14">
        <f t="shared" si="40"/>
        <v>17819</v>
      </c>
      <c r="E265" s="31">
        <f t="shared" si="39"/>
        <v>0.543792724609375</v>
      </c>
    </row>
    <row r="266" spans="3:5" x14ac:dyDescent="0.2">
      <c r="C266" s="14">
        <v>264</v>
      </c>
      <c r="D266" s="14">
        <f t="shared" si="40"/>
        <v>4360</v>
      </c>
      <c r="E266" s="31">
        <f t="shared" si="39"/>
        <v>0.133056640625</v>
      </c>
    </row>
    <row r="267" spans="3:5" x14ac:dyDescent="0.2">
      <c r="C267" s="14">
        <v>265</v>
      </c>
      <c r="D267" s="14">
        <f t="shared" si="40"/>
        <v>13233</v>
      </c>
      <c r="E267" s="31">
        <f t="shared" si="39"/>
        <v>0.403839111328125</v>
      </c>
    </row>
    <row r="268" spans="3:5" x14ac:dyDescent="0.2">
      <c r="C268" s="14">
        <v>266</v>
      </c>
      <c r="D268" s="14">
        <f t="shared" si="40"/>
        <v>486</v>
      </c>
      <c r="E268" s="31">
        <f t="shared" si="39"/>
        <v>1.483154296875E-2</v>
      </c>
    </row>
    <row r="269" spans="3:5" x14ac:dyDescent="0.2">
      <c r="C269" s="14">
        <v>267</v>
      </c>
      <c r="D269" s="14">
        <f t="shared" si="40"/>
        <v>5559</v>
      </c>
      <c r="E269" s="31">
        <f t="shared" si="39"/>
        <v>0.169647216796875</v>
      </c>
    </row>
    <row r="270" spans="3:5" x14ac:dyDescent="0.2">
      <c r="C270" s="14">
        <v>268</v>
      </c>
      <c r="D270" s="14">
        <f t="shared" si="40"/>
        <v>11252</v>
      </c>
      <c r="E270" s="31">
        <f t="shared" si="39"/>
        <v>0.3433837890625</v>
      </c>
    </row>
    <row r="271" spans="3:5" x14ac:dyDescent="0.2">
      <c r="C271" s="14">
        <v>269</v>
      </c>
      <c r="D271" s="14">
        <f t="shared" si="40"/>
        <v>32045</v>
      </c>
      <c r="E271" s="31">
        <f t="shared" si="39"/>
        <v>0.977935791015625</v>
      </c>
    </row>
    <row r="272" spans="3:5" x14ac:dyDescent="0.2">
      <c r="C272" s="14">
        <v>270</v>
      </c>
      <c r="D272" s="14">
        <f t="shared" si="40"/>
        <v>25266</v>
      </c>
      <c r="E272" s="31">
        <f t="shared" si="39"/>
        <v>0.77105712890625</v>
      </c>
    </row>
    <row r="273" spans="3:5" x14ac:dyDescent="0.2">
      <c r="C273" s="14">
        <v>271</v>
      </c>
      <c r="D273" s="14">
        <f t="shared" si="40"/>
        <v>22419</v>
      </c>
      <c r="E273" s="24">
        <f t="shared" si="39"/>
        <v>0.684173583984375</v>
      </c>
    </row>
    <row r="274" spans="3:5" x14ac:dyDescent="0.2">
      <c r="C274" s="14">
        <v>272</v>
      </c>
      <c r="D274" s="14">
        <f t="shared" si="40"/>
        <v>9632</v>
      </c>
      <c r="E274" s="24">
        <f t="shared" si="39"/>
        <v>0.2939453125</v>
      </c>
    </row>
    <row r="275" spans="3:5" x14ac:dyDescent="0.2">
      <c r="C275" s="14">
        <v>273</v>
      </c>
      <c r="D275" s="14">
        <f t="shared" si="40"/>
        <v>20073</v>
      </c>
      <c r="E275" s="24">
        <f t="shared" si="39"/>
        <v>0.612579345703125</v>
      </c>
    </row>
    <row r="276" spans="3:5" x14ac:dyDescent="0.2">
      <c r="C276" s="14">
        <v>274</v>
      </c>
      <c r="D276" s="14">
        <f t="shared" si="40"/>
        <v>62</v>
      </c>
      <c r="E276" s="24">
        <f t="shared" si="39"/>
        <v>1.89208984375E-3</v>
      </c>
    </row>
    <row r="277" spans="3:5" x14ac:dyDescent="0.2">
      <c r="C277" s="14">
        <v>275</v>
      </c>
      <c r="D277" s="14">
        <f t="shared" si="40"/>
        <v>10031</v>
      </c>
      <c r="E277" s="24">
        <f t="shared" si="39"/>
        <v>0.306121826171875</v>
      </c>
    </row>
    <row r="278" spans="3:5" x14ac:dyDescent="0.2">
      <c r="C278" s="14">
        <v>276</v>
      </c>
      <c r="D278" s="14">
        <f t="shared" si="40"/>
        <v>27148</v>
      </c>
      <c r="E278" s="24">
        <f t="shared" si="39"/>
        <v>0.8284912109375</v>
      </c>
    </row>
    <row r="279" spans="3:5" x14ac:dyDescent="0.2">
      <c r="C279" s="14">
        <v>277</v>
      </c>
      <c r="D279" s="14">
        <f t="shared" si="40"/>
        <v>9061</v>
      </c>
      <c r="E279" s="24">
        <f t="shared" si="39"/>
        <v>0.276519775390625</v>
      </c>
    </row>
    <row r="280" spans="3:5" x14ac:dyDescent="0.2">
      <c r="C280" s="14">
        <v>278</v>
      </c>
      <c r="D280" s="14">
        <f t="shared" si="40"/>
        <v>9866</v>
      </c>
      <c r="E280" s="24">
        <f t="shared" si="39"/>
        <v>0.30108642578125</v>
      </c>
    </row>
    <row r="281" spans="3:5" x14ac:dyDescent="0.2">
      <c r="C281" s="14">
        <v>279</v>
      </c>
      <c r="D281" s="14">
        <f t="shared" si="40"/>
        <v>24715</v>
      </c>
      <c r="E281" s="24">
        <f t="shared" si="39"/>
        <v>0.754241943359375</v>
      </c>
    </row>
    <row r="282" spans="3:5" x14ac:dyDescent="0.2">
      <c r="C282" s="14">
        <v>280</v>
      </c>
      <c r="D282" s="14">
        <f t="shared" si="40"/>
        <v>9528</v>
      </c>
      <c r="E282" s="24">
        <f t="shared" si="39"/>
        <v>0.290771484375</v>
      </c>
    </row>
    <row r="283" spans="3:5" x14ac:dyDescent="0.2">
      <c r="C283" s="14">
        <v>281</v>
      </c>
      <c r="D283" s="14">
        <f t="shared" si="40"/>
        <v>14369</v>
      </c>
      <c r="E283" s="24">
        <f t="shared" si="39"/>
        <v>0.438507080078125</v>
      </c>
    </row>
    <row r="284" spans="3:5" x14ac:dyDescent="0.2">
      <c r="C284" s="14">
        <v>282</v>
      </c>
      <c r="D284" s="14">
        <f t="shared" si="40"/>
        <v>24982</v>
      </c>
      <c r="E284" s="24">
        <f t="shared" si="39"/>
        <v>0.76239013671875</v>
      </c>
    </row>
    <row r="285" spans="3:5" x14ac:dyDescent="0.2">
      <c r="C285" s="14">
        <v>283</v>
      </c>
      <c r="D285" s="14">
        <f t="shared" si="40"/>
        <v>8103</v>
      </c>
      <c r="E285" s="14">
        <f t="shared" si="39"/>
        <v>0.247283935546875</v>
      </c>
    </row>
    <row r="286" spans="3:5" x14ac:dyDescent="0.2">
      <c r="C286" s="14">
        <v>284</v>
      </c>
      <c r="D286" s="14">
        <f t="shared" si="40"/>
        <v>17188</v>
      </c>
      <c r="E286" s="14">
        <f t="shared" si="39"/>
        <v>0.5245361328125</v>
      </c>
    </row>
    <row r="287" spans="3:5" x14ac:dyDescent="0.2">
      <c r="C287" s="14">
        <v>285</v>
      </c>
      <c r="D287" s="14">
        <f t="shared" si="40"/>
        <v>2205</v>
      </c>
      <c r="E287" s="14">
        <f t="shared" si="39"/>
        <v>6.7291259765625E-2</v>
      </c>
    </row>
    <row r="288" spans="3:5" x14ac:dyDescent="0.2">
      <c r="C288" s="14">
        <v>286</v>
      </c>
      <c r="D288" s="14">
        <f t="shared" si="40"/>
        <v>32098</v>
      </c>
      <c r="E288" s="14">
        <f t="shared" si="39"/>
        <v>0.97955322265625</v>
      </c>
    </row>
    <row r="289" spans="3:5" x14ac:dyDescent="0.2">
      <c r="C289" s="14">
        <v>287</v>
      </c>
      <c r="D289" s="14">
        <f t="shared" si="40"/>
        <v>16515</v>
      </c>
      <c r="E289" s="14">
        <f t="shared" si="39"/>
        <v>0.503997802734375</v>
      </c>
    </row>
    <row r="290" spans="3:5" x14ac:dyDescent="0.2">
      <c r="C290" s="14">
        <v>288</v>
      </c>
      <c r="D290" s="14">
        <f t="shared" si="40"/>
        <v>28624</v>
      </c>
      <c r="E290" s="14">
        <f t="shared" si="39"/>
        <v>0.87353515625</v>
      </c>
    </row>
    <row r="291" spans="3:5" x14ac:dyDescent="0.2">
      <c r="C291" s="14">
        <v>289</v>
      </c>
      <c r="D291" s="14">
        <f t="shared" si="40"/>
        <v>20697</v>
      </c>
      <c r="E291" s="14">
        <f t="shared" si="39"/>
        <v>0.631622314453125</v>
      </c>
    </row>
    <row r="292" spans="3:5" x14ac:dyDescent="0.2">
      <c r="C292" s="14">
        <v>290</v>
      </c>
      <c r="D292" s="14">
        <f t="shared" si="40"/>
        <v>1518</v>
      </c>
      <c r="E292" s="14">
        <f t="shared" si="39"/>
        <v>4.632568359375E-2</v>
      </c>
    </row>
    <row r="293" spans="3:5" x14ac:dyDescent="0.2">
      <c r="C293" s="14">
        <v>291</v>
      </c>
      <c r="D293" s="14">
        <f t="shared" si="40"/>
        <v>24351</v>
      </c>
      <c r="E293" s="14">
        <f t="shared" si="39"/>
        <v>0.743133544921875</v>
      </c>
    </row>
    <row r="294" spans="3:5" x14ac:dyDescent="0.2">
      <c r="C294" s="14">
        <v>292</v>
      </c>
      <c r="D294" s="14">
        <f t="shared" si="40"/>
        <v>5948</v>
      </c>
      <c r="E294" s="14">
        <f t="shared" si="39"/>
        <v>0.1815185546875</v>
      </c>
    </row>
    <row r="295" spans="3:5" x14ac:dyDescent="0.2">
      <c r="C295" s="14">
        <v>293</v>
      </c>
      <c r="D295" s="14">
        <f t="shared" si="40"/>
        <v>3285</v>
      </c>
      <c r="E295" s="14">
        <f t="shared" si="39"/>
        <v>0.100250244140625</v>
      </c>
    </row>
    <row r="296" spans="3:5" x14ac:dyDescent="0.2">
      <c r="C296" s="14">
        <v>294</v>
      </c>
      <c r="D296" s="14">
        <f t="shared" si="40"/>
        <v>18234</v>
      </c>
      <c r="E296" s="14">
        <f t="shared" si="39"/>
        <v>0.55645751953125</v>
      </c>
    </row>
    <row r="297" spans="3:5" x14ac:dyDescent="0.2">
      <c r="C297" s="14">
        <v>295</v>
      </c>
      <c r="D297" s="14">
        <f t="shared" si="40"/>
        <v>22395</v>
      </c>
      <c r="E297" s="14">
        <f t="shared" si="39"/>
        <v>0.683441162109375</v>
      </c>
    </row>
    <row r="298" spans="3:5" x14ac:dyDescent="0.2">
      <c r="C298" s="14">
        <v>296</v>
      </c>
      <c r="D298" s="14">
        <f t="shared" si="40"/>
        <v>25960</v>
      </c>
      <c r="E298" s="14">
        <f t="shared" si="39"/>
        <v>0.792236328125</v>
      </c>
    </row>
    <row r="299" spans="3:5" x14ac:dyDescent="0.2">
      <c r="C299" s="14">
        <v>297</v>
      </c>
      <c r="D299" s="14">
        <f t="shared" si="40"/>
        <v>30865</v>
      </c>
      <c r="E299" s="14">
        <f t="shared" si="39"/>
        <v>0.941925048828125</v>
      </c>
    </row>
    <row r="300" spans="3:5" x14ac:dyDescent="0.2">
      <c r="C300" s="14">
        <v>298</v>
      </c>
      <c r="D300" s="14">
        <f t="shared" si="40"/>
        <v>19782</v>
      </c>
      <c r="E300" s="14">
        <f t="shared" si="39"/>
        <v>0.60369873046875</v>
      </c>
    </row>
    <row r="301" spans="3:5" x14ac:dyDescent="0.2">
      <c r="C301" s="14">
        <v>299</v>
      </c>
      <c r="D301" s="14">
        <f t="shared" si="40"/>
        <v>17815</v>
      </c>
      <c r="E301" s="14">
        <f t="shared" si="39"/>
        <v>0.543670654296875</v>
      </c>
    </row>
    <row r="302" spans="3:5" x14ac:dyDescent="0.2">
      <c r="C302" s="14">
        <v>300</v>
      </c>
      <c r="D302" s="14">
        <f t="shared" si="40"/>
        <v>18004</v>
      </c>
      <c r="E302" s="14">
        <f t="shared" si="39"/>
        <v>0.5494384765625</v>
      </c>
    </row>
    <row r="303" spans="3:5" x14ac:dyDescent="0.2">
      <c r="C303" s="14">
        <v>301</v>
      </c>
      <c r="D303" s="14">
        <f t="shared" si="40"/>
        <v>4109</v>
      </c>
      <c r="E303" s="14">
        <f t="shared" si="39"/>
        <v>0.125396728515625</v>
      </c>
    </row>
    <row r="304" spans="3:5" x14ac:dyDescent="0.2">
      <c r="C304" s="14">
        <v>302</v>
      </c>
      <c r="D304" s="14">
        <f t="shared" si="40"/>
        <v>25618</v>
      </c>
      <c r="E304" s="14">
        <f t="shared" si="39"/>
        <v>0.78179931640625</v>
      </c>
    </row>
    <row r="305" spans="3:5" x14ac:dyDescent="0.2">
      <c r="C305" s="14">
        <v>303</v>
      </c>
      <c r="D305" s="14">
        <f t="shared" si="40"/>
        <v>1395</v>
      </c>
      <c r="E305" s="14">
        <f t="shared" si="39"/>
        <v>4.2572021484375E-2</v>
      </c>
    </row>
    <row r="306" spans="3:5" x14ac:dyDescent="0.2">
      <c r="C306" s="14">
        <v>304</v>
      </c>
      <c r="D306" s="14">
        <f t="shared" si="40"/>
        <v>26112</v>
      </c>
      <c r="E306" s="14">
        <f t="shared" si="39"/>
        <v>0.796875</v>
      </c>
    </row>
    <row r="307" spans="3:5" x14ac:dyDescent="0.2">
      <c r="C307" s="14">
        <v>305</v>
      </c>
      <c r="D307" s="14">
        <f t="shared" si="40"/>
        <v>3913</v>
      </c>
      <c r="E307" s="14">
        <f t="shared" si="39"/>
        <v>0.119415283203125</v>
      </c>
    </row>
    <row r="308" spans="3:5" x14ac:dyDescent="0.2">
      <c r="C308" s="14">
        <v>306</v>
      </c>
      <c r="D308" s="14">
        <f t="shared" si="40"/>
        <v>6046</v>
      </c>
      <c r="E308" s="14">
        <f t="shared" si="39"/>
        <v>0.18450927734375</v>
      </c>
    </row>
    <row r="309" spans="3:5" x14ac:dyDescent="0.2">
      <c r="C309" s="14">
        <v>307</v>
      </c>
      <c r="D309" s="14">
        <f t="shared" si="40"/>
        <v>13071</v>
      </c>
      <c r="E309" s="14">
        <f t="shared" si="39"/>
        <v>0.398895263671875</v>
      </c>
    </row>
    <row r="310" spans="3:5" x14ac:dyDescent="0.2">
      <c r="C310" s="14">
        <v>308</v>
      </c>
      <c r="D310" s="14">
        <f t="shared" si="40"/>
        <v>12396</v>
      </c>
      <c r="E310" s="14">
        <f t="shared" si="39"/>
        <v>0.3782958984375</v>
      </c>
    </row>
    <row r="311" spans="3:5" x14ac:dyDescent="0.2">
      <c r="C311" s="14">
        <v>309</v>
      </c>
      <c r="D311" s="14">
        <f t="shared" si="40"/>
        <v>29253</v>
      </c>
      <c r="E311" s="14">
        <f t="shared" si="39"/>
        <v>0.892730712890625</v>
      </c>
    </row>
    <row r="312" spans="3:5" x14ac:dyDescent="0.2">
      <c r="C312" s="14">
        <v>310</v>
      </c>
      <c r="D312" s="14">
        <f t="shared" si="40"/>
        <v>13290</v>
      </c>
      <c r="E312" s="14">
        <f t="shared" si="39"/>
        <v>0.40557861328125</v>
      </c>
    </row>
    <row r="313" spans="3:5" x14ac:dyDescent="0.2">
      <c r="C313" s="14">
        <v>311</v>
      </c>
      <c r="D313" s="14">
        <f t="shared" si="40"/>
        <v>10859</v>
      </c>
      <c r="E313" s="14">
        <f t="shared" si="39"/>
        <v>0.331390380859375</v>
      </c>
    </row>
    <row r="314" spans="3:5" x14ac:dyDescent="0.2">
      <c r="C314" s="14">
        <v>312</v>
      </c>
      <c r="D314" s="14">
        <f t="shared" si="40"/>
        <v>20888</v>
      </c>
      <c r="E314" s="14">
        <f t="shared" si="39"/>
        <v>0.637451171875</v>
      </c>
    </row>
    <row r="315" spans="3:5" x14ac:dyDescent="0.2">
      <c r="C315" s="14">
        <v>313</v>
      </c>
      <c r="D315" s="14">
        <f t="shared" si="40"/>
        <v>29953</v>
      </c>
      <c r="E315" s="14">
        <f t="shared" si="39"/>
        <v>0.914093017578125</v>
      </c>
    </row>
    <row r="316" spans="3:5" x14ac:dyDescent="0.2">
      <c r="C316" s="14">
        <v>314</v>
      </c>
      <c r="D316" s="14">
        <f t="shared" si="40"/>
        <v>17654</v>
      </c>
      <c r="E316" s="14">
        <f t="shared" si="39"/>
        <v>0.53875732421875</v>
      </c>
    </row>
    <row r="317" spans="3:5" x14ac:dyDescent="0.2">
      <c r="C317" s="14">
        <v>315</v>
      </c>
      <c r="D317" s="14">
        <f t="shared" si="40"/>
        <v>1927</v>
      </c>
      <c r="E317" s="14">
        <f t="shared" si="39"/>
        <v>5.8807373046875E-2</v>
      </c>
    </row>
    <row r="318" spans="3:5" x14ac:dyDescent="0.2">
      <c r="C318" s="14">
        <v>316</v>
      </c>
      <c r="D318" s="14">
        <f t="shared" si="40"/>
        <v>13700</v>
      </c>
      <c r="E318" s="14">
        <f t="shared" si="39"/>
        <v>0.4180908203125</v>
      </c>
    </row>
    <row r="319" spans="3:5" x14ac:dyDescent="0.2">
      <c r="C319" s="14">
        <v>317</v>
      </c>
      <c r="D319" s="14">
        <f t="shared" si="40"/>
        <v>4989</v>
      </c>
      <c r="E319" s="14">
        <f t="shared" si="39"/>
        <v>0.152252197265625</v>
      </c>
    </row>
    <row r="320" spans="3:5" x14ac:dyDescent="0.2">
      <c r="C320" s="14">
        <v>318</v>
      </c>
      <c r="D320" s="14">
        <f t="shared" si="40"/>
        <v>5826</v>
      </c>
      <c r="E320" s="14">
        <f t="shared" si="39"/>
        <v>0.17779541015625</v>
      </c>
    </row>
    <row r="321" spans="3:5" x14ac:dyDescent="0.2">
      <c r="C321" s="14">
        <v>319</v>
      </c>
      <c r="D321" s="14">
        <f t="shared" si="40"/>
        <v>9827</v>
      </c>
      <c r="E321" s="14">
        <f t="shared" si="39"/>
        <v>0.299896240234375</v>
      </c>
    </row>
    <row r="322" spans="3:5" x14ac:dyDescent="0.2">
      <c r="C322" s="14">
        <v>320</v>
      </c>
      <c r="D322" s="14">
        <f t="shared" si="40"/>
        <v>2096</v>
      </c>
      <c r="E322" s="14">
        <f t="shared" si="39"/>
        <v>6.396484375E-2</v>
      </c>
    </row>
    <row r="323" spans="3:5" x14ac:dyDescent="0.2">
      <c r="C323" s="14">
        <v>321</v>
      </c>
      <c r="D323" s="14">
        <f t="shared" si="40"/>
        <v>2489</v>
      </c>
      <c r="E323" s="14">
        <f t="shared" si="39"/>
        <v>7.5958251953125E-2</v>
      </c>
    </row>
    <row r="324" spans="3:5" x14ac:dyDescent="0.2">
      <c r="C324" s="14">
        <v>322</v>
      </c>
      <c r="D324" s="14">
        <f t="shared" si="40"/>
        <v>13646</v>
      </c>
      <c r="E324" s="14">
        <f t="shared" ref="E324:E387" si="41">D324/$B$1</f>
        <v>0.41644287109375</v>
      </c>
    </row>
    <row r="325" spans="3:5" x14ac:dyDescent="0.2">
      <c r="C325" s="14">
        <v>323</v>
      </c>
      <c r="D325" s="14">
        <f t="shared" si="40"/>
        <v>8959</v>
      </c>
      <c r="E325" s="14">
        <f t="shared" si="41"/>
        <v>0.273406982421875</v>
      </c>
    </row>
    <row r="326" spans="3:5" x14ac:dyDescent="0.2">
      <c r="C326" s="14">
        <v>324</v>
      </c>
      <c r="D326" s="14">
        <f t="shared" si="40"/>
        <v>13724</v>
      </c>
      <c r="E326" s="14">
        <f t="shared" si="41"/>
        <v>0.4188232421875</v>
      </c>
    </row>
    <row r="327" spans="3:5" x14ac:dyDescent="0.2">
      <c r="C327" s="14">
        <v>325</v>
      </c>
      <c r="D327" s="14">
        <f t="shared" ref="D327:D390" si="42">MOD(D326*$B$2+$B$3,$B$1)</f>
        <v>21429</v>
      </c>
      <c r="E327" s="14">
        <f t="shared" si="41"/>
        <v>0.653961181640625</v>
      </c>
    </row>
    <row r="328" spans="3:5" x14ac:dyDescent="0.2">
      <c r="C328" s="14">
        <v>326</v>
      </c>
      <c r="D328" s="14">
        <f t="shared" si="42"/>
        <v>27802</v>
      </c>
      <c r="E328" s="14">
        <f t="shared" si="41"/>
        <v>0.84844970703125</v>
      </c>
    </row>
    <row r="329" spans="3:5" x14ac:dyDescent="0.2">
      <c r="C329" s="14">
        <v>327</v>
      </c>
      <c r="D329" s="14">
        <f t="shared" si="42"/>
        <v>22875</v>
      </c>
      <c r="E329" s="14">
        <f t="shared" si="41"/>
        <v>0.698089599609375</v>
      </c>
    </row>
    <row r="330" spans="3:5" x14ac:dyDescent="0.2">
      <c r="C330" s="14">
        <v>328</v>
      </c>
      <c r="D330" s="14">
        <f t="shared" si="42"/>
        <v>27080</v>
      </c>
      <c r="E330" s="14">
        <f t="shared" si="41"/>
        <v>0.826416015625</v>
      </c>
    </row>
    <row r="331" spans="3:5" x14ac:dyDescent="0.2">
      <c r="C331" s="14">
        <v>329</v>
      </c>
      <c r="D331" s="14">
        <f t="shared" si="42"/>
        <v>11633</v>
      </c>
      <c r="E331" s="14">
        <f t="shared" si="41"/>
        <v>0.355010986328125</v>
      </c>
    </row>
    <row r="332" spans="3:5" x14ac:dyDescent="0.2">
      <c r="C332" s="14">
        <v>330</v>
      </c>
      <c r="D332" s="14">
        <f t="shared" si="42"/>
        <v>18598</v>
      </c>
      <c r="E332" s="14">
        <f t="shared" si="41"/>
        <v>0.56756591796875</v>
      </c>
    </row>
    <row r="333" spans="3:5" x14ac:dyDescent="0.2">
      <c r="C333" s="14">
        <v>331</v>
      </c>
      <c r="D333" s="14">
        <f t="shared" si="42"/>
        <v>25975</v>
      </c>
      <c r="E333" s="14">
        <f t="shared" si="41"/>
        <v>0.792694091796875</v>
      </c>
    </row>
    <row r="334" spans="3:5" x14ac:dyDescent="0.2">
      <c r="C334" s="14">
        <v>332</v>
      </c>
      <c r="D334" s="14">
        <f t="shared" si="42"/>
        <v>4276</v>
      </c>
      <c r="E334" s="14">
        <f t="shared" si="41"/>
        <v>0.1304931640625</v>
      </c>
    </row>
    <row r="335" spans="3:5" x14ac:dyDescent="0.2">
      <c r="C335" s="14">
        <v>333</v>
      </c>
      <c r="D335" s="14">
        <f t="shared" si="42"/>
        <v>4845</v>
      </c>
      <c r="E335" s="14">
        <f t="shared" si="41"/>
        <v>0.147857666015625</v>
      </c>
    </row>
    <row r="336" spans="3:5" x14ac:dyDescent="0.2">
      <c r="C336" s="14">
        <v>334</v>
      </c>
      <c r="D336" s="14">
        <f t="shared" si="42"/>
        <v>5490</v>
      </c>
      <c r="E336" s="14">
        <f t="shared" si="41"/>
        <v>0.16754150390625</v>
      </c>
    </row>
    <row r="337" spans="3:5" x14ac:dyDescent="0.2">
      <c r="C337" s="14">
        <v>335</v>
      </c>
      <c r="D337" s="14">
        <f t="shared" si="42"/>
        <v>9043</v>
      </c>
      <c r="E337" s="14">
        <f t="shared" si="41"/>
        <v>0.275970458984375</v>
      </c>
    </row>
    <row r="338" spans="3:5" x14ac:dyDescent="0.2">
      <c r="C338" s="14">
        <v>336</v>
      </c>
      <c r="D338" s="14">
        <f t="shared" si="42"/>
        <v>22112</v>
      </c>
      <c r="E338" s="14">
        <f t="shared" si="41"/>
        <v>0.6748046875</v>
      </c>
    </row>
    <row r="339" spans="3:5" x14ac:dyDescent="0.2">
      <c r="C339" s="14">
        <v>337</v>
      </c>
      <c r="D339" s="14">
        <f t="shared" si="42"/>
        <v>16425</v>
      </c>
      <c r="E339" s="14">
        <f t="shared" si="41"/>
        <v>0.501251220703125</v>
      </c>
    </row>
    <row r="340" spans="3:5" x14ac:dyDescent="0.2">
      <c r="C340" s="14">
        <v>338</v>
      </c>
      <c r="D340" s="14">
        <f t="shared" si="42"/>
        <v>24318</v>
      </c>
      <c r="E340" s="14">
        <f t="shared" si="41"/>
        <v>0.74212646484375</v>
      </c>
    </row>
    <row r="341" spans="3:5" x14ac:dyDescent="0.2">
      <c r="C341" s="14">
        <v>339</v>
      </c>
      <c r="D341" s="14">
        <f t="shared" si="42"/>
        <v>12015</v>
      </c>
      <c r="E341" s="14">
        <f t="shared" si="41"/>
        <v>0.366668701171875</v>
      </c>
    </row>
    <row r="342" spans="3:5" x14ac:dyDescent="0.2">
      <c r="C342" s="14">
        <v>340</v>
      </c>
      <c r="D342" s="14">
        <f t="shared" si="42"/>
        <v>9932</v>
      </c>
      <c r="E342" s="14">
        <f t="shared" si="41"/>
        <v>0.3031005859375</v>
      </c>
    </row>
    <row r="343" spans="3:5" x14ac:dyDescent="0.2">
      <c r="C343" s="14">
        <v>341</v>
      </c>
      <c r="D343" s="14">
        <f t="shared" si="42"/>
        <v>12581</v>
      </c>
      <c r="E343" s="14">
        <f t="shared" si="41"/>
        <v>0.383941650390625</v>
      </c>
    </row>
    <row r="344" spans="3:5" x14ac:dyDescent="0.2">
      <c r="C344" s="14">
        <v>342</v>
      </c>
      <c r="D344" s="14">
        <f t="shared" si="42"/>
        <v>29002</v>
      </c>
      <c r="E344" s="14">
        <f t="shared" si="41"/>
        <v>0.88507080078125</v>
      </c>
    </row>
    <row r="345" spans="3:5" x14ac:dyDescent="0.2">
      <c r="C345" s="14">
        <v>343</v>
      </c>
      <c r="D345" s="14">
        <f t="shared" si="42"/>
        <v>25675</v>
      </c>
      <c r="E345" s="14">
        <f t="shared" si="41"/>
        <v>0.783538818359375</v>
      </c>
    </row>
    <row r="346" spans="3:5" x14ac:dyDescent="0.2">
      <c r="C346" s="14">
        <v>344</v>
      </c>
      <c r="D346" s="14">
        <f t="shared" si="42"/>
        <v>11768</v>
      </c>
      <c r="E346" s="14">
        <f t="shared" si="41"/>
        <v>0.359130859375</v>
      </c>
    </row>
    <row r="347" spans="3:5" x14ac:dyDescent="0.2">
      <c r="C347" s="14">
        <v>345</v>
      </c>
      <c r="D347" s="14">
        <f t="shared" si="42"/>
        <v>8673</v>
      </c>
      <c r="E347" s="14">
        <f t="shared" si="41"/>
        <v>0.264678955078125</v>
      </c>
    </row>
    <row r="348" spans="3:5" x14ac:dyDescent="0.2">
      <c r="C348" s="14">
        <v>346</v>
      </c>
      <c r="D348" s="14">
        <f t="shared" si="42"/>
        <v>22614</v>
      </c>
      <c r="E348" s="14">
        <f t="shared" si="41"/>
        <v>0.69012451171875</v>
      </c>
    </row>
    <row r="349" spans="3:5" x14ac:dyDescent="0.2">
      <c r="C349" s="14">
        <v>347</v>
      </c>
      <c r="D349" s="14">
        <f t="shared" si="42"/>
        <v>24423</v>
      </c>
      <c r="E349" s="14">
        <f t="shared" si="41"/>
        <v>0.745330810546875</v>
      </c>
    </row>
    <row r="350" spans="3:5" x14ac:dyDescent="0.2">
      <c r="C350" s="14">
        <v>348</v>
      </c>
      <c r="D350" s="14">
        <f t="shared" si="42"/>
        <v>22500</v>
      </c>
      <c r="E350" s="14">
        <f t="shared" si="41"/>
        <v>0.6866455078125</v>
      </c>
    </row>
    <row r="351" spans="3:5" x14ac:dyDescent="0.2">
      <c r="C351" s="14">
        <v>349</v>
      </c>
      <c r="D351" s="14">
        <f t="shared" si="42"/>
        <v>3677</v>
      </c>
      <c r="E351" s="14">
        <f t="shared" si="41"/>
        <v>0.112213134765625</v>
      </c>
    </row>
    <row r="352" spans="3:5" x14ac:dyDescent="0.2">
      <c r="C352" s="14">
        <v>350</v>
      </c>
      <c r="D352" s="14">
        <f t="shared" si="42"/>
        <v>24610</v>
      </c>
      <c r="E352" s="14">
        <f t="shared" si="41"/>
        <v>0.75103759765625</v>
      </c>
    </row>
    <row r="353" spans="3:5" x14ac:dyDescent="0.2">
      <c r="C353" s="14">
        <v>351</v>
      </c>
      <c r="D353" s="14">
        <f t="shared" si="42"/>
        <v>31811</v>
      </c>
      <c r="E353" s="14">
        <f t="shared" si="41"/>
        <v>0.970794677734375</v>
      </c>
    </row>
    <row r="354" spans="3:5" x14ac:dyDescent="0.2">
      <c r="C354" s="14">
        <v>352</v>
      </c>
      <c r="D354" s="14">
        <f t="shared" si="42"/>
        <v>20624</v>
      </c>
      <c r="E354" s="14">
        <f t="shared" si="41"/>
        <v>0.62939453125</v>
      </c>
    </row>
    <row r="355" spans="3:5" x14ac:dyDescent="0.2">
      <c r="C355" s="14">
        <v>353</v>
      </c>
      <c r="D355" s="14">
        <f t="shared" si="42"/>
        <v>12953</v>
      </c>
      <c r="E355" s="14">
        <f t="shared" si="41"/>
        <v>0.395294189453125</v>
      </c>
    </row>
    <row r="356" spans="3:5" x14ac:dyDescent="0.2">
      <c r="C356" s="14">
        <v>354</v>
      </c>
      <c r="D356" s="14">
        <f t="shared" si="42"/>
        <v>5294</v>
      </c>
      <c r="E356" s="14">
        <f t="shared" si="41"/>
        <v>0.16156005859375</v>
      </c>
    </row>
    <row r="357" spans="3:5" x14ac:dyDescent="0.2">
      <c r="C357" s="14">
        <v>355</v>
      </c>
      <c r="D357" s="14">
        <f t="shared" si="42"/>
        <v>22239</v>
      </c>
      <c r="E357" s="14">
        <f t="shared" si="41"/>
        <v>0.678680419921875</v>
      </c>
    </row>
    <row r="358" spans="3:5" x14ac:dyDescent="0.2">
      <c r="C358" s="14">
        <v>356</v>
      </c>
      <c r="D358" s="14">
        <f t="shared" si="42"/>
        <v>1020</v>
      </c>
      <c r="E358" s="14">
        <f t="shared" si="41"/>
        <v>3.11279296875E-2</v>
      </c>
    </row>
    <row r="359" spans="3:5" x14ac:dyDescent="0.2">
      <c r="C359" s="14">
        <v>357</v>
      </c>
      <c r="D359" s="14">
        <f t="shared" si="42"/>
        <v>2709</v>
      </c>
      <c r="E359" s="14">
        <f t="shared" si="41"/>
        <v>8.2672119140625E-2</v>
      </c>
    </row>
    <row r="360" spans="3:5" x14ac:dyDescent="0.2">
      <c r="C360" s="14">
        <v>358</v>
      </c>
      <c r="D360" s="14">
        <f t="shared" si="42"/>
        <v>16890</v>
      </c>
      <c r="E360" s="14">
        <f t="shared" si="41"/>
        <v>0.51544189453125</v>
      </c>
    </row>
    <row r="361" spans="3:5" x14ac:dyDescent="0.2">
      <c r="C361" s="14">
        <v>359</v>
      </c>
      <c r="D361" s="14">
        <f t="shared" si="42"/>
        <v>19259</v>
      </c>
      <c r="E361" s="14">
        <f t="shared" si="41"/>
        <v>0.587738037109375</v>
      </c>
    </row>
    <row r="362" spans="3:5" x14ac:dyDescent="0.2">
      <c r="C362" s="14">
        <v>360</v>
      </c>
      <c r="D362" s="14">
        <f t="shared" si="42"/>
        <v>7720</v>
      </c>
      <c r="E362" s="14">
        <f t="shared" si="41"/>
        <v>0.235595703125</v>
      </c>
    </row>
    <row r="363" spans="3:5" x14ac:dyDescent="0.2">
      <c r="C363" s="14">
        <v>361</v>
      </c>
      <c r="D363" s="14">
        <f t="shared" si="42"/>
        <v>21073</v>
      </c>
      <c r="E363" s="14">
        <f t="shared" si="41"/>
        <v>0.643096923828125</v>
      </c>
    </row>
    <row r="364" spans="3:5" x14ac:dyDescent="0.2">
      <c r="C364" s="14">
        <v>362</v>
      </c>
      <c r="D364" s="14">
        <f t="shared" si="42"/>
        <v>29702</v>
      </c>
      <c r="E364" s="14">
        <f t="shared" si="41"/>
        <v>0.90643310546875</v>
      </c>
    </row>
    <row r="365" spans="3:5" x14ac:dyDescent="0.2">
      <c r="C365" s="14">
        <v>363</v>
      </c>
      <c r="D365" s="14">
        <f t="shared" si="42"/>
        <v>30039</v>
      </c>
      <c r="E365" s="14">
        <f t="shared" si="41"/>
        <v>0.916717529296875</v>
      </c>
    </row>
    <row r="366" spans="3:5" x14ac:dyDescent="0.2">
      <c r="C366" s="14">
        <v>364</v>
      </c>
      <c r="D366" s="14">
        <f t="shared" si="42"/>
        <v>2836</v>
      </c>
      <c r="E366" s="14">
        <f t="shared" si="41"/>
        <v>8.65478515625E-2</v>
      </c>
    </row>
    <row r="367" spans="3:5" x14ac:dyDescent="0.2">
      <c r="C367" s="14">
        <v>365</v>
      </c>
      <c r="D367" s="14">
        <f t="shared" si="42"/>
        <v>1485</v>
      </c>
      <c r="E367" s="14">
        <f t="shared" si="41"/>
        <v>4.5318603515625E-2</v>
      </c>
    </row>
    <row r="368" spans="3:5" x14ac:dyDescent="0.2">
      <c r="C368" s="14">
        <v>366</v>
      </c>
      <c r="D368" s="14">
        <f t="shared" si="42"/>
        <v>30418</v>
      </c>
      <c r="E368" s="14">
        <f t="shared" si="41"/>
        <v>0.92828369140625</v>
      </c>
    </row>
    <row r="369" spans="3:5" x14ac:dyDescent="0.2">
      <c r="C369" s="14">
        <v>367</v>
      </c>
      <c r="D369" s="14">
        <f t="shared" si="42"/>
        <v>12595</v>
      </c>
      <c r="E369" s="14">
        <f t="shared" si="41"/>
        <v>0.384368896484375</v>
      </c>
    </row>
    <row r="370" spans="3:5" x14ac:dyDescent="0.2">
      <c r="C370" s="14">
        <v>368</v>
      </c>
      <c r="D370" s="14">
        <f t="shared" si="42"/>
        <v>30400</v>
      </c>
      <c r="E370" s="14">
        <f t="shared" si="41"/>
        <v>0.927734375</v>
      </c>
    </row>
    <row r="371" spans="3:5" x14ac:dyDescent="0.2">
      <c r="C371" s="14">
        <v>369</v>
      </c>
      <c r="D371" s="14">
        <f t="shared" si="42"/>
        <v>24841</v>
      </c>
      <c r="E371" s="14">
        <f t="shared" si="41"/>
        <v>0.758087158203125</v>
      </c>
    </row>
    <row r="372" spans="3:5" x14ac:dyDescent="0.2">
      <c r="C372" s="14">
        <v>370</v>
      </c>
      <c r="D372" s="14">
        <f t="shared" si="42"/>
        <v>22110</v>
      </c>
      <c r="E372" s="14">
        <f t="shared" si="41"/>
        <v>0.67474365234375</v>
      </c>
    </row>
    <row r="373" spans="3:5" x14ac:dyDescent="0.2">
      <c r="C373" s="14">
        <v>371</v>
      </c>
      <c r="D373" s="14">
        <f t="shared" si="42"/>
        <v>6863</v>
      </c>
      <c r="E373" s="14">
        <f t="shared" si="41"/>
        <v>0.209442138671875</v>
      </c>
    </row>
    <row r="374" spans="3:5" x14ac:dyDescent="0.2">
      <c r="C374" s="14">
        <v>372</v>
      </c>
      <c r="D374" s="14">
        <f t="shared" si="42"/>
        <v>19756</v>
      </c>
      <c r="E374" s="14">
        <f t="shared" si="41"/>
        <v>0.6029052734375</v>
      </c>
    </row>
    <row r="375" spans="3:5" x14ac:dyDescent="0.2">
      <c r="C375" s="14">
        <v>373</v>
      </c>
      <c r="D375" s="14">
        <f t="shared" si="42"/>
        <v>24581</v>
      </c>
      <c r="E375" s="14">
        <f t="shared" si="41"/>
        <v>0.750152587890625</v>
      </c>
    </row>
    <row r="376" spans="3:5" x14ac:dyDescent="0.2">
      <c r="C376" s="14">
        <v>374</v>
      </c>
      <c r="D376" s="14">
        <f t="shared" si="42"/>
        <v>24234</v>
      </c>
      <c r="E376" s="14">
        <f t="shared" si="41"/>
        <v>0.73956298828125</v>
      </c>
    </row>
    <row r="377" spans="3:5" x14ac:dyDescent="0.2">
      <c r="C377" s="14">
        <v>375</v>
      </c>
      <c r="D377" s="14">
        <f t="shared" si="42"/>
        <v>3627</v>
      </c>
      <c r="E377" s="14">
        <f t="shared" si="41"/>
        <v>0.110687255859375</v>
      </c>
    </row>
    <row r="378" spans="3:5" x14ac:dyDescent="0.2">
      <c r="C378" s="14">
        <v>376</v>
      </c>
      <c r="D378" s="14">
        <f t="shared" si="42"/>
        <v>14936</v>
      </c>
      <c r="E378" s="14">
        <f t="shared" si="41"/>
        <v>0.455810546875</v>
      </c>
    </row>
    <row r="379" spans="3:5" x14ac:dyDescent="0.2">
      <c r="C379" s="14">
        <v>377</v>
      </c>
      <c r="D379" s="14">
        <f t="shared" si="42"/>
        <v>16065</v>
      </c>
      <c r="E379" s="14">
        <f t="shared" si="41"/>
        <v>0.490264892578125</v>
      </c>
    </row>
    <row r="380" spans="3:5" x14ac:dyDescent="0.2">
      <c r="C380" s="14">
        <v>378</v>
      </c>
      <c r="D380" s="14">
        <f t="shared" si="42"/>
        <v>7094</v>
      </c>
      <c r="E380" s="14">
        <f t="shared" si="41"/>
        <v>0.21649169921875</v>
      </c>
    </row>
    <row r="381" spans="3:5" x14ac:dyDescent="0.2">
      <c r="C381" s="14">
        <v>379</v>
      </c>
      <c r="D381" s="14">
        <f t="shared" si="42"/>
        <v>10055</v>
      </c>
      <c r="E381" s="14">
        <f t="shared" si="41"/>
        <v>0.306854248046875</v>
      </c>
    </row>
    <row r="382" spans="3:5" x14ac:dyDescent="0.2">
      <c r="C382" s="14">
        <v>380</v>
      </c>
      <c r="D382" s="14">
        <f t="shared" si="42"/>
        <v>10820</v>
      </c>
      <c r="E382" s="14">
        <f t="shared" si="41"/>
        <v>0.3302001953125</v>
      </c>
    </row>
    <row r="383" spans="3:5" x14ac:dyDescent="0.2">
      <c r="C383" s="14">
        <v>381</v>
      </c>
      <c r="D383" s="14">
        <f t="shared" si="42"/>
        <v>31037</v>
      </c>
      <c r="E383" s="14">
        <f t="shared" si="41"/>
        <v>0.947174072265625</v>
      </c>
    </row>
    <row r="384" spans="3:5" x14ac:dyDescent="0.2">
      <c r="C384" s="14">
        <v>382</v>
      </c>
      <c r="D384" s="14">
        <f t="shared" si="42"/>
        <v>22914</v>
      </c>
      <c r="E384" s="14">
        <f t="shared" si="41"/>
        <v>0.69927978515625</v>
      </c>
    </row>
    <row r="385" spans="3:5" x14ac:dyDescent="0.2">
      <c r="C385" s="14">
        <v>383</v>
      </c>
      <c r="D385" s="14">
        <f t="shared" si="42"/>
        <v>16931</v>
      </c>
      <c r="E385" s="14">
        <f t="shared" si="41"/>
        <v>0.516693115234375</v>
      </c>
    </row>
    <row r="386" spans="3:5" x14ac:dyDescent="0.2">
      <c r="C386" s="14">
        <v>384</v>
      </c>
      <c r="D386" s="14">
        <f t="shared" si="42"/>
        <v>18672</v>
      </c>
      <c r="E386" s="14">
        <f t="shared" si="41"/>
        <v>0.56982421875</v>
      </c>
    </row>
    <row r="387" spans="3:5" x14ac:dyDescent="0.2">
      <c r="C387" s="14">
        <v>385</v>
      </c>
      <c r="D387" s="14">
        <f t="shared" si="42"/>
        <v>19321</v>
      </c>
      <c r="E387" s="14">
        <f t="shared" si="41"/>
        <v>0.589630126953125</v>
      </c>
    </row>
    <row r="388" spans="3:5" x14ac:dyDescent="0.2">
      <c r="C388" s="14">
        <v>386</v>
      </c>
      <c r="D388" s="14">
        <f t="shared" si="42"/>
        <v>9230</v>
      </c>
      <c r="E388" s="14">
        <f t="shared" ref="E388:E451" si="43">D388/$B$1</f>
        <v>0.28167724609375</v>
      </c>
    </row>
    <row r="389" spans="3:5" x14ac:dyDescent="0.2">
      <c r="C389" s="14">
        <v>387</v>
      </c>
      <c r="D389" s="14">
        <f t="shared" si="42"/>
        <v>31423</v>
      </c>
      <c r="E389" s="14">
        <f t="shared" si="43"/>
        <v>0.958953857421875</v>
      </c>
    </row>
    <row r="390" spans="3:5" x14ac:dyDescent="0.2">
      <c r="C390" s="14">
        <v>388</v>
      </c>
      <c r="D390" s="14">
        <f t="shared" si="42"/>
        <v>604</v>
      </c>
      <c r="E390" s="14">
        <f t="shared" si="43"/>
        <v>1.84326171875E-2</v>
      </c>
    </row>
    <row r="391" spans="3:5" x14ac:dyDescent="0.2">
      <c r="C391" s="14">
        <v>389</v>
      </c>
      <c r="D391" s="14">
        <f t="shared" ref="D391:D454" si="44">MOD(D390*$B$2+$B$3,$B$1)</f>
        <v>12661</v>
      </c>
      <c r="E391" s="14">
        <f t="shared" si="43"/>
        <v>0.386383056640625</v>
      </c>
    </row>
    <row r="392" spans="3:5" x14ac:dyDescent="0.2">
      <c r="C392" s="14">
        <v>390</v>
      </c>
      <c r="D392" s="14">
        <f t="shared" si="44"/>
        <v>18266</v>
      </c>
      <c r="E392" s="14">
        <f t="shared" si="43"/>
        <v>0.55743408203125</v>
      </c>
    </row>
    <row r="393" spans="3:5" x14ac:dyDescent="0.2">
      <c r="C393" s="14">
        <v>391</v>
      </c>
      <c r="D393" s="14">
        <f t="shared" si="44"/>
        <v>11547</v>
      </c>
      <c r="E393" s="14">
        <f t="shared" si="43"/>
        <v>0.352386474609375</v>
      </c>
    </row>
    <row r="394" spans="3:5" x14ac:dyDescent="0.2">
      <c r="C394" s="14">
        <v>392</v>
      </c>
      <c r="D394" s="14">
        <f t="shared" si="44"/>
        <v>648</v>
      </c>
      <c r="E394" s="14">
        <f t="shared" si="43"/>
        <v>1.9775390625E-2</v>
      </c>
    </row>
    <row r="395" spans="3:5" x14ac:dyDescent="0.2">
      <c r="C395" s="14">
        <v>393</v>
      </c>
      <c r="D395" s="14">
        <f t="shared" si="44"/>
        <v>26417</v>
      </c>
      <c r="E395" s="14">
        <f t="shared" si="43"/>
        <v>0.806182861328125</v>
      </c>
    </row>
    <row r="396" spans="3:5" x14ac:dyDescent="0.2">
      <c r="C396" s="14">
        <v>394</v>
      </c>
      <c r="D396" s="14">
        <f t="shared" si="44"/>
        <v>20326</v>
      </c>
      <c r="E396" s="14">
        <f t="shared" si="43"/>
        <v>0.62030029296875</v>
      </c>
    </row>
    <row r="397" spans="3:5" x14ac:dyDescent="0.2">
      <c r="C397" s="14">
        <v>395</v>
      </c>
      <c r="D397" s="14">
        <f t="shared" si="44"/>
        <v>30007</v>
      </c>
      <c r="E397" s="14">
        <f t="shared" si="43"/>
        <v>0.915740966796875</v>
      </c>
    </row>
    <row r="398" spans="3:5" x14ac:dyDescent="0.2">
      <c r="C398" s="14">
        <v>396</v>
      </c>
      <c r="D398" s="14">
        <f t="shared" si="44"/>
        <v>13684</v>
      </c>
      <c r="E398" s="14">
        <f t="shared" si="43"/>
        <v>0.4176025390625</v>
      </c>
    </row>
    <row r="399" spans="3:5" x14ac:dyDescent="0.2">
      <c r="C399" s="14">
        <v>397</v>
      </c>
      <c r="D399" s="14">
        <f t="shared" si="44"/>
        <v>26797</v>
      </c>
      <c r="E399" s="14">
        <f t="shared" si="43"/>
        <v>0.817779541015625</v>
      </c>
    </row>
    <row r="400" spans="3:5" x14ac:dyDescent="0.2">
      <c r="C400" s="14">
        <v>398</v>
      </c>
      <c r="D400" s="14">
        <f t="shared" si="44"/>
        <v>2098</v>
      </c>
      <c r="E400" s="14">
        <f t="shared" si="43"/>
        <v>6.402587890625E-2</v>
      </c>
    </row>
    <row r="401" spans="3:5" x14ac:dyDescent="0.2">
      <c r="C401" s="14">
        <v>399</v>
      </c>
      <c r="D401" s="14">
        <f t="shared" si="44"/>
        <v>12051</v>
      </c>
      <c r="E401" s="14">
        <f t="shared" si="43"/>
        <v>0.367767333984375</v>
      </c>
    </row>
    <row r="402" spans="3:5" x14ac:dyDescent="0.2">
      <c r="C402" s="14">
        <v>400</v>
      </c>
      <c r="D402" s="14">
        <f t="shared" si="44"/>
        <v>18208</v>
      </c>
      <c r="E402" s="14">
        <f t="shared" si="43"/>
        <v>0.5556640625</v>
      </c>
    </row>
    <row r="403" spans="3:5" x14ac:dyDescent="0.2">
      <c r="C403" s="14">
        <v>401</v>
      </c>
      <c r="D403" s="14">
        <f t="shared" si="44"/>
        <v>29161</v>
      </c>
      <c r="E403" s="14">
        <f t="shared" si="43"/>
        <v>0.889923095703125</v>
      </c>
    </row>
    <row r="404" spans="3:5" x14ac:dyDescent="0.2">
      <c r="C404" s="14">
        <v>402</v>
      </c>
      <c r="D404" s="14">
        <f t="shared" si="44"/>
        <v>32190</v>
      </c>
      <c r="E404" s="14">
        <f t="shared" si="43"/>
        <v>0.98236083984375</v>
      </c>
    </row>
    <row r="405" spans="3:5" x14ac:dyDescent="0.2">
      <c r="C405" s="14">
        <v>403</v>
      </c>
      <c r="D405" s="14">
        <f t="shared" si="44"/>
        <v>30383</v>
      </c>
      <c r="E405" s="14">
        <f t="shared" si="43"/>
        <v>0.927215576171875</v>
      </c>
    </row>
    <row r="406" spans="3:5" x14ac:dyDescent="0.2">
      <c r="C406" s="14">
        <v>404</v>
      </c>
      <c r="D406" s="14">
        <f t="shared" si="44"/>
        <v>9100</v>
      </c>
      <c r="E406" s="14">
        <f t="shared" si="43"/>
        <v>0.2777099609375</v>
      </c>
    </row>
    <row r="407" spans="3:5" x14ac:dyDescent="0.2">
      <c r="C407" s="14">
        <v>405</v>
      </c>
      <c r="D407" s="14">
        <f t="shared" si="44"/>
        <v>32485</v>
      </c>
      <c r="E407" s="14">
        <f t="shared" si="43"/>
        <v>0.991363525390625</v>
      </c>
    </row>
    <row r="408" spans="3:5" x14ac:dyDescent="0.2">
      <c r="C408" s="14">
        <v>406</v>
      </c>
      <c r="D408" s="14">
        <f t="shared" si="44"/>
        <v>31754</v>
      </c>
      <c r="E408" s="14">
        <f t="shared" si="43"/>
        <v>0.96905517578125</v>
      </c>
    </row>
    <row r="409" spans="3:5" x14ac:dyDescent="0.2">
      <c r="C409" s="14">
        <v>407</v>
      </c>
      <c r="D409" s="14">
        <f t="shared" si="44"/>
        <v>10251</v>
      </c>
      <c r="E409" s="14">
        <f t="shared" si="43"/>
        <v>0.312835693359375</v>
      </c>
    </row>
    <row r="410" spans="3:5" x14ac:dyDescent="0.2">
      <c r="C410" s="14">
        <v>408</v>
      </c>
      <c r="D410" s="14">
        <f t="shared" si="44"/>
        <v>30392</v>
      </c>
      <c r="E410" s="14">
        <f t="shared" si="43"/>
        <v>0.927490234375</v>
      </c>
    </row>
    <row r="411" spans="3:5" x14ac:dyDescent="0.2">
      <c r="C411" s="14">
        <v>409</v>
      </c>
      <c r="D411" s="14">
        <f t="shared" si="44"/>
        <v>19361</v>
      </c>
      <c r="E411" s="14">
        <f t="shared" si="43"/>
        <v>0.590850830078125</v>
      </c>
    </row>
    <row r="412" spans="3:5" x14ac:dyDescent="0.2">
      <c r="C412" s="14">
        <v>410</v>
      </c>
      <c r="D412" s="14">
        <f t="shared" si="44"/>
        <v>3862</v>
      </c>
      <c r="E412" s="14">
        <f t="shared" si="43"/>
        <v>0.11785888671875</v>
      </c>
    </row>
    <row r="413" spans="3:5" x14ac:dyDescent="0.2">
      <c r="C413" s="14">
        <v>411</v>
      </c>
      <c r="D413" s="14">
        <f t="shared" si="44"/>
        <v>24359</v>
      </c>
      <c r="E413" s="14">
        <f t="shared" si="43"/>
        <v>0.743377685546875</v>
      </c>
    </row>
    <row r="414" spans="3:5" x14ac:dyDescent="0.2">
      <c r="C414" s="14">
        <v>412</v>
      </c>
      <c r="D414" s="14">
        <f t="shared" si="44"/>
        <v>11428</v>
      </c>
      <c r="E414" s="14">
        <f t="shared" si="43"/>
        <v>0.3487548828125</v>
      </c>
    </row>
    <row r="415" spans="3:5" x14ac:dyDescent="0.2">
      <c r="C415" s="14">
        <v>413</v>
      </c>
      <c r="D415" s="14">
        <f t="shared" si="44"/>
        <v>21533</v>
      </c>
      <c r="E415" s="14">
        <f t="shared" si="43"/>
        <v>0.657135009765625</v>
      </c>
    </row>
    <row r="416" spans="3:5" x14ac:dyDescent="0.2">
      <c r="C416" s="14">
        <v>414</v>
      </c>
      <c r="D416" s="14">
        <f t="shared" si="44"/>
        <v>738</v>
      </c>
      <c r="E416" s="14">
        <f t="shared" si="43"/>
        <v>2.252197265625E-2</v>
      </c>
    </row>
    <row r="417" spans="3:5" x14ac:dyDescent="0.2">
      <c r="C417" s="14">
        <v>415</v>
      </c>
      <c r="D417" s="14">
        <f t="shared" si="44"/>
        <v>30723</v>
      </c>
      <c r="E417" s="14">
        <f t="shared" si="43"/>
        <v>0.937591552734375</v>
      </c>
    </row>
    <row r="418" spans="3:5" x14ac:dyDescent="0.2">
      <c r="C418" s="14">
        <v>416</v>
      </c>
      <c r="D418" s="14">
        <f t="shared" si="44"/>
        <v>29008</v>
      </c>
      <c r="E418" s="14">
        <f t="shared" si="43"/>
        <v>0.88525390625</v>
      </c>
    </row>
    <row r="419" spans="3:5" x14ac:dyDescent="0.2">
      <c r="C419" s="14">
        <v>417</v>
      </c>
      <c r="D419" s="14">
        <f t="shared" si="44"/>
        <v>21593</v>
      </c>
      <c r="E419" s="14">
        <f t="shared" si="43"/>
        <v>0.658966064453125</v>
      </c>
    </row>
    <row r="420" spans="3:5" x14ac:dyDescent="0.2">
      <c r="C420" s="14">
        <v>418</v>
      </c>
      <c r="D420" s="14">
        <f t="shared" si="44"/>
        <v>25454</v>
      </c>
      <c r="E420" s="14">
        <f t="shared" si="43"/>
        <v>0.77679443359375</v>
      </c>
    </row>
    <row r="421" spans="3:5" x14ac:dyDescent="0.2">
      <c r="C421" s="14">
        <v>419</v>
      </c>
      <c r="D421" s="14">
        <f t="shared" si="44"/>
        <v>3743</v>
      </c>
      <c r="E421" s="14">
        <f t="shared" si="43"/>
        <v>0.114227294921875</v>
      </c>
    </row>
    <row r="422" spans="3:5" x14ac:dyDescent="0.2">
      <c r="C422" s="14">
        <v>420</v>
      </c>
      <c r="D422" s="14">
        <f t="shared" si="44"/>
        <v>12476</v>
      </c>
      <c r="E422" s="14">
        <f t="shared" si="43"/>
        <v>0.3807373046875</v>
      </c>
    </row>
    <row r="423" spans="3:5" x14ac:dyDescent="0.2">
      <c r="C423" s="14">
        <v>421</v>
      </c>
      <c r="D423" s="14">
        <f t="shared" si="44"/>
        <v>18517</v>
      </c>
      <c r="E423" s="14">
        <f t="shared" si="43"/>
        <v>0.565093994140625</v>
      </c>
    </row>
    <row r="424" spans="3:5" x14ac:dyDescent="0.2">
      <c r="C424" s="14">
        <v>422</v>
      </c>
      <c r="D424" s="14">
        <f t="shared" si="44"/>
        <v>31930</v>
      </c>
      <c r="E424" s="14">
        <f t="shared" si="43"/>
        <v>0.97442626953125</v>
      </c>
    </row>
    <row r="425" spans="3:5" x14ac:dyDescent="0.2">
      <c r="C425" s="14">
        <v>423</v>
      </c>
      <c r="D425" s="14">
        <f t="shared" si="44"/>
        <v>32507</v>
      </c>
      <c r="E425" s="14">
        <f t="shared" si="43"/>
        <v>0.992034912109375</v>
      </c>
    </row>
    <row r="426" spans="3:5" x14ac:dyDescent="0.2">
      <c r="C426" s="14">
        <v>424</v>
      </c>
      <c r="D426" s="14">
        <f t="shared" si="44"/>
        <v>5864</v>
      </c>
      <c r="E426" s="14">
        <f t="shared" si="43"/>
        <v>0.178955078125</v>
      </c>
    </row>
    <row r="427" spans="3:5" x14ac:dyDescent="0.2">
      <c r="C427" s="14">
        <v>425</v>
      </c>
      <c r="D427" s="14">
        <f t="shared" si="44"/>
        <v>27665</v>
      </c>
      <c r="E427" s="14">
        <f t="shared" si="43"/>
        <v>0.844268798828125</v>
      </c>
    </row>
    <row r="428" spans="3:5" x14ac:dyDescent="0.2">
      <c r="C428" s="14">
        <v>426</v>
      </c>
      <c r="D428" s="14">
        <f t="shared" si="44"/>
        <v>23238</v>
      </c>
      <c r="E428" s="14">
        <f t="shared" si="43"/>
        <v>0.70916748046875</v>
      </c>
    </row>
    <row r="429" spans="3:5" x14ac:dyDescent="0.2">
      <c r="C429" s="14">
        <v>427</v>
      </c>
      <c r="D429" s="14">
        <f t="shared" si="44"/>
        <v>25879</v>
      </c>
      <c r="E429" s="14">
        <f t="shared" si="43"/>
        <v>0.789764404296875</v>
      </c>
    </row>
    <row r="430" spans="3:5" x14ac:dyDescent="0.2">
      <c r="C430" s="14">
        <v>428</v>
      </c>
      <c r="D430" s="14">
        <f t="shared" si="44"/>
        <v>4052</v>
      </c>
      <c r="E430" s="14">
        <f t="shared" si="43"/>
        <v>0.1236572265625</v>
      </c>
    </row>
    <row r="431" spans="3:5" x14ac:dyDescent="0.2">
      <c r="C431" s="14">
        <v>429</v>
      </c>
      <c r="D431" s="14">
        <f t="shared" si="44"/>
        <v>15245</v>
      </c>
      <c r="E431" s="14">
        <f t="shared" si="43"/>
        <v>0.465240478515625</v>
      </c>
    </row>
    <row r="432" spans="3:5" x14ac:dyDescent="0.2">
      <c r="C432" s="14">
        <v>430</v>
      </c>
      <c r="D432" s="14">
        <f t="shared" si="44"/>
        <v>18834</v>
      </c>
      <c r="E432" s="14">
        <f t="shared" si="43"/>
        <v>0.57476806640625</v>
      </c>
    </row>
    <row r="433" spans="3:5" x14ac:dyDescent="0.2">
      <c r="C433" s="14">
        <v>431</v>
      </c>
      <c r="D433" s="14">
        <f t="shared" si="44"/>
        <v>7411</v>
      </c>
      <c r="E433" s="14">
        <f t="shared" si="43"/>
        <v>0.226165771484375</v>
      </c>
    </row>
    <row r="434" spans="3:5" x14ac:dyDescent="0.2">
      <c r="C434" s="14">
        <v>432</v>
      </c>
      <c r="D434" s="14">
        <f t="shared" si="44"/>
        <v>18304</v>
      </c>
      <c r="E434" s="14">
        <f t="shared" si="43"/>
        <v>0.55859375</v>
      </c>
    </row>
    <row r="435" spans="3:5" x14ac:dyDescent="0.2">
      <c r="C435" s="14">
        <v>433</v>
      </c>
      <c r="D435" s="14">
        <f t="shared" si="44"/>
        <v>29385</v>
      </c>
      <c r="E435" s="14">
        <f t="shared" si="43"/>
        <v>0.896759033203125</v>
      </c>
    </row>
    <row r="436" spans="3:5" x14ac:dyDescent="0.2">
      <c r="C436" s="14">
        <v>434</v>
      </c>
      <c r="D436" s="14">
        <f t="shared" si="44"/>
        <v>21790</v>
      </c>
      <c r="E436" s="14">
        <f t="shared" si="43"/>
        <v>0.66497802734375</v>
      </c>
    </row>
    <row r="437" spans="3:5" x14ac:dyDescent="0.2">
      <c r="C437" s="14">
        <v>435</v>
      </c>
      <c r="D437" s="14">
        <f t="shared" si="44"/>
        <v>17039</v>
      </c>
      <c r="E437" s="14">
        <f t="shared" si="43"/>
        <v>0.519989013671875</v>
      </c>
    </row>
    <row r="438" spans="3:5" x14ac:dyDescent="0.2">
      <c r="C438" s="14">
        <v>436</v>
      </c>
      <c r="D438" s="14">
        <f t="shared" si="44"/>
        <v>10732</v>
      </c>
      <c r="E438" s="14">
        <f t="shared" si="43"/>
        <v>0.3275146484375</v>
      </c>
    </row>
    <row r="439" spans="3:5" x14ac:dyDescent="0.2">
      <c r="C439" s="14">
        <v>437</v>
      </c>
      <c r="D439" s="14">
        <f t="shared" si="44"/>
        <v>3525</v>
      </c>
      <c r="E439" s="14">
        <f t="shared" si="43"/>
        <v>0.107574462890625</v>
      </c>
    </row>
    <row r="440" spans="3:5" x14ac:dyDescent="0.2">
      <c r="C440" s="14">
        <v>438</v>
      </c>
      <c r="D440" s="14">
        <f t="shared" si="44"/>
        <v>18794</v>
      </c>
      <c r="E440" s="14">
        <f t="shared" si="43"/>
        <v>0.57354736328125</v>
      </c>
    </row>
    <row r="441" spans="3:5" x14ac:dyDescent="0.2">
      <c r="C441" s="14">
        <v>439</v>
      </c>
      <c r="D441" s="14">
        <f t="shared" si="44"/>
        <v>12779</v>
      </c>
      <c r="E441" s="14">
        <f t="shared" si="43"/>
        <v>0.389984130859375</v>
      </c>
    </row>
    <row r="442" spans="3:5" x14ac:dyDescent="0.2">
      <c r="C442" s="14">
        <v>440</v>
      </c>
      <c r="D442" s="14">
        <f t="shared" si="44"/>
        <v>25368</v>
      </c>
      <c r="E442" s="14">
        <f t="shared" si="43"/>
        <v>0.774169921875</v>
      </c>
    </row>
    <row r="443" spans="3:5" x14ac:dyDescent="0.2">
      <c r="C443" s="14">
        <v>441</v>
      </c>
      <c r="D443" s="14">
        <f t="shared" si="44"/>
        <v>18561</v>
      </c>
      <c r="E443" s="14">
        <f t="shared" si="43"/>
        <v>0.566436767578125</v>
      </c>
    </row>
    <row r="444" spans="3:5" x14ac:dyDescent="0.2">
      <c r="C444" s="14">
        <v>442</v>
      </c>
      <c r="D444" s="14">
        <f t="shared" si="44"/>
        <v>12918</v>
      </c>
      <c r="E444" s="14">
        <f t="shared" si="43"/>
        <v>0.39422607421875</v>
      </c>
    </row>
    <row r="445" spans="3:5" x14ac:dyDescent="0.2">
      <c r="C445" s="14">
        <v>443</v>
      </c>
      <c r="D445" s="14">
        <f t="shared" si="44"/>
        <v>1799</v>
      </c>
      <c r="E445" s="14">
        <f t="shared" si="43"/>
        <v>5.4901123046875E-2</v>
      </c>
    </row>
    <row r="446" spans="3:5" x14ac:dyDescent="0.2">
      <c r="C446" s="14">
        <v>444</v>
      </c>
      <c r="D446" s="14">
        <f t="shared" si="44"/>
        <v>24324</v>
      </c>
      <c r="E446" s="14">
        <f t="shared" si="43"/>
        <v>0.7423095703125</v>
      </c>
    </row>
    <row r="447" spans="3:5" x14ac:dyDescent="0.2">
      <c r="C447" s="14">
        <v>445</v>
      </c>
      <c r="D447" s="14">
        <f t="shared" si="44"/>
        <v>7933</v>
      </c>
      <c r="E447" s="14">
        <f t="shared" si="43"/>
        <v>0.242095947265625</v>
      </c>
    </row>
    <row r="448" spans="3:5" x14ac:dyDescent="0.2">
      <c r="C448" s="14">
        <v>446</v>
      </c>
      <c r="D448" s="14">
        <f t="shared" si="44"/>
        <v>23618</v>
      </c>
      <c r="E448" s="14">
        <f t="shared" si="43"/>
        <v>0.72076416015625</v>
      </c>
    </row>
    <row r="449" spans="3:5" x14ac:dyDescent="0.2">
      <c r="C449" s="14">
        <v>447</v>
      </c>
      <c r="D449" s="14">
        <f t="shared" si="44"/>
        <v>7651</v>
      </c>
      <c r="E449" s="14">
        <f t="shared" si="43"/>
        <v>0.233489990234375</v>
      </c>
    </row>
    <row r="450" spans="3:5" x14ac:dyDescent="0.2">
      <c r="C450" s="14">
        <v>448</v>
      </c>
      <c r="D450" s="14">
        <f t="shared" si="44"/>
        <v>18864</v>
      </c>
      <c r="E450" s="14">
        <f t="shared" si="43"/>
        <v>0.57568359375</v>
      </c>
    </row>
    <row r="451" spans="3:5" x14ac:dyDescent="0.2">
      <c r="C451" s="14">
        <v>449</v>
      </c>
      <c r="D451" s="14">
        <f t="shared" si="44"/>
        <v>19769</v>
      </c>
      <c r="E451" s="14">
        <f t="shared" si="43"/>
        <v>0.603302001953125</v>
      </c>
    </row>
    <row r="452" spans="3:5" x14ac:dyDescent="0.2">
      <c r="C452" s="14">
        <v>450</v>
      </c>
      <c r="D452" s="14">
        <f t="shared" si="44"/>
        <v>21198</v>
      </c>
      <c r="E452" s="14">
        <f t="shared" ref="E452:E515" si="45">D452/$B$1</f>
        <v>0.64691162109375</v>
      </c>
    </row>
    <row r="453" spans="3:5" x14ac:dyDescent="0.2">
      <c r="C453" s="14">
        <v>451</v>
      </c>
      <c r="D453" s="14">
        <f t="shared" si="44"/>
        <v>4735</v>
      </c>
      <c r="E453" s="14">
        <f t="shared" si="45"/>
        <v>0.144500732421875</v>
      </c>
    </row>
    <row r="454" spans="3:5" x14ac:dyDescent="0.2">
      <c r="C454" s="14">
        <v>452</v>
      </c>
      <c r="D454" s="14">
        <f t="shared" si="44"/>
        <v>3868</v>
      </c>
      <c r="E454" s="14">
        <f t="shared" si="45"/>
        <v>0.1180419921875</v>
      </c>
    </row>
    <row r="455" spans="3:5" x14ac:dyDescent="0.2">
      <c r="C455" s="14">
        <v>453</v>
      </c>
      <c r="D455" s="14">
        <f t="shared" ref="D455:D518" si="46">MOD(D454*$B$2+$B$3,$B$1)</f>
        <v>20277</v>
      </c>
      <c r="E455" s="14">
        <f t="shared" si="45"/>
        <v>0.618804931640625</v>
      </c>
    </row>
    <row r="456" spans="3:5" x14ac:dyDescent="0.2">
      <c r="C456" s="14">
        <v>454</v>
      </c>
      <c r="D456" s="14">
        <f t="shared" si="46"/>
        <v>25114</v>
      </c>
      <c r="E456" s="14">
        <f t="shared" si="45"/>
        <v>0.76641845703125</v>
      </c>
    </row>
    <row r="457" spans="3:5" x14ac:dyDescent="0.2">
      <c r="C457" s="14">
        <v>455</v>
      </c>
      <c r="D457" s="14">
        <f t="shared" si="46"/>
        <v>16603</v>
      </c>
      <c r="E457" s="14">
        <f t="shared" si="45"/>
        <v>0.506683349609375</v>
      </c>
    </row>
    <row r="458" spans="3:5" x14ac:dyDescent="0.2">
      <c r="C458" s="14">
        <v>456</v>
      </c>
      <c r="D458" s="14">
        <f t="shared" si="46"/>
        <v>23368</v>
      </c>
      <c r="E458" s="14">
        <f t="shared" si="45"/>
        <v>0.713134765625</v>
      </c>
    </row>
    <row r="459" spans="3:5" x14ac:dyDescent="0.2">
      <c r="C459" s="14">
        <v>457</v>
      </c>
      <c r="D459" s="14">
        <f t="shared" si="46"/>
        <v>24817</v>
      </c>
      <c r="E459" s="14">
        <f t="shared" si="45"/>
        <v>0.757354736328125</v>
      </c>
    </row>
    <row r="460" spans="3:5" x14ac:dyDescent="0.2">
      <c r="C460" s="14">
        <v>458</v>
      </c>
      <c r="D460" s="14">
        <f t="shared" si="46"/>
        <v>5670</v>
      </c>
      <c r="E460" s="14">
        <f t="shared" si="45"/>
        <v>0.17303466796875</v>
      </c>
    </row>
    <row r="461" spans="3:5" x14ac:dyDescent="0.2">
      <c r="C461" s="14">
        <v>459</v>
      </c>
      <c r="D461" s="14">
        <f t="shared" si="46"/>
        <v>17655</v>
      </c>
      <c r="E461" s="14">
        <f t="shared" si="45"/>
        <v>0.538787841796875</v>
      </c>
    </row>
    <row r="462" spans="3:5" x14ac:dyDescent="0.2">
      <c r="C462" s="14">
        <v>460</v>
      </c>
      <c r="D462" s="14">
        <f t="shared" si="46"/>
        <v>6708</v>
      </c>
      <c r="E462" s="14">
        <f t="shared" si="45"/>
        <v>0.2047119140625</v>
      </c>
    </row>
    <row r="463" spans="3:5" x14ac:dyDescent="0.2">
      <c r="C463" s="14">
        <v>461</v>
      </c>
      <c r="D463" s="14">
        <f t="shared" si="46"/>
        <v>32365</v>
      </c>
      <c r="E463" s="14">
        <f t="shared" si="45"/>
        <v>0.987701416015625</v>
      </c>
    </row>
    <row r="464" spans="3:5" x14ac:dyDescent="0.2">
      <c r="C464" s="14">
        <v>462</v>
      </c>
      <c r="D464" s="14">
        <f t="shared" si="46"/>
        <v>15090</v>
      </c>
      <c r="E464" s="14">
        <f t="shared" si="45"/>
        <v>0.46051025390625</v>
      </c>
    </row>
    <row r="465" spans="3:5" x14ac:dyDescent="0.2">
      <c r="C465" s="14">
        <v>463</v>
      </c>
      <c r="D465" s="14">
        <f t="shared" si="46"/>
        <v>31443</v>
      </c>
      <c r="E465" s="14">
        <f t="shared" si="45"/>
        <v>0.959564208984375</v>
      </c>
    </row>
    <row r="466" spans="3:5" x14ac:dyDescent="0.2">
      <c r="C466" s="14">
        <v>464</v>
      </c>
      <c r="D466" s="14">
        <f t="shared" si="46"/>
        <v>30688</v>
      </c>
      <c r="E466" s="14">
        <f t="shared" si="45"/>
        <v>0.9365234375</v>
      </c>
    </row>
    <row r="467" spans="3:5" x14ac:dyDescent="0.2">
      <c r="C467" s="14">
        <v>465</v>
      </c>
      <c r="D467" s="14">
        <f t="shared" si="46"/>
        <v>25513</v>
      </c>
      <c r="E467" s="14">
        <f t="shared" si="45"/>
        <v>0.778594970703125</v>
      </c>
    </row>
    <row r="468" spans="3:5" x14ac:dyDescent="0.2">
      <c r="C468" s="14">
        <v>466</v>
      </c>
      <c r="D468" s="14">
        <f t="shared" si="46"/>
        <v>23678</v>
      </c>
      <c r="E468" s="14">
        <f t="shared" si="45"/>
        <v>0.72259521484375</v>
      </c>
    </row>
    <row r="469" spans="3:5" x14ac:dyDescent="0.2">
      <c r="C469" s="14">
        <v>467</v>
      </c>
      <c r="D469" s="14">
        <f t="shared" si="46"/>
        <v>32367</v>
      </c>
      <c r="E469" s="14">
        <f t="shared" si="45"/>
        <v>0.987762451171875</v>
      </c>
    </row>
    <row r="470" spans="3:5" x14ac:dyDescent="0.2">
      <c r="C470" s="14">
        <v>468</v>
      </c>
      <c r="D470" s="14">
        <f t="shared" si="46"/>
        <v>24652</v>
      </c>
      <c r="E470" s="14">
        <f t="shared" si="45"/>
        <v>0.7523193359375</v>
      </c>
    </row>
    <row r="471" spans="3:5" x14ac:dyDescent="0.2">
      <c r="C471" s="14">
        <v>469</v>
      </c>
      <c r="D471" s="14">
        <f t="shared" si="46"/>
        <v>3237</v>
      </c>
      <c r="E471" s="14">
        <f t="shared" si="45"/>
        <v>9.8785400390625E-2</v>
      </c>
    </row>
    <row r="472" spans="3:5" x14ac:dyDescent="0.2">
      <c r="C472" s="14">
        <v>470</v>
      </c>
      <c r="D472" s="14">
        <f t="shared" si="46"/>
        <v>18122</v>
      </c>
      <c r="E472" s="14">
        <f t="shared" si="45"/>
        <v>0.55303955078125</v>
      </c>
    </row>
    <row r="473" spans="3:5" x14ac:dyDescent="0.2">
      <c r="C473" s="14">
        <v>471</v>
      </c>
      <c r="D473" s="14">
        <f t="shared" si="46"/>
        <v>11211</v>
      </c>
      <c r="E473" s="14">
        <f t="shared" si="45"/>
        <v>0.342132568359375</v>
      </c>
    </row>
    <row r="474" spans="3:5" x14ac:dyDescent="0.2">
      <c r="C474" s="14">
        <v>472</v>
      </c>
      <c r="D474" s="14">
        <f t="shared" si="46"/>
        <v>32632</v>
      </c>
      <c r="E474" s="14">
        <f t="shared" si="45"/>
        <v>0.995849609375</v>
      </c>
    </row>
    <row r="475" spans="3:5" x14ac:dyDescent="0.2">
      <c r="C475" s="14">
        <v>473</v>
      </c>
      <c r="D475" s="14">
        <f t="shared" si="46"/>
        <v>13665</v>
      </c>
      <c r="E475" s="14">
        <f t="shared" si="45"/>
        <v>0.417022705078125</v>
      </c>
    </row>
    <row r="476" spans="3:5" x14ac:dyDescent="0.2">
      <c r="C476" s="14">
        <v>474</v>
      </c>
      <c r="D476" s="14">
        <f t="shared" si="46"/>
        <v>1494</v>
      </c>
      <c r="E476" s="14">
        <f t="shared" si="45"/>
        <v>4.559326171875E-2</v>
      </c>
    </row>
    <row r="477" spans="3:5" x14ac:dyDescent="0.2">
      <c r="C477" s="14">
        <v>475</v>
      </c>
      <c r="D477" s="14">
        <f t="shared" si="46"/>
        <v>7911</v>
      </c>
      <c r="E477" s="14">
        <f t="shared" si="45"/>
        <v>0.241424560546875</v>
      </c>
    </row>
    <row r="478" spans="3:5" x14ac:dyDescent="0.2">
      <c r="C478" s="14">
        <v>476</v>
      </c>
      <c r="D478" s="14">
        <f t="shared" si="46"/>
        <v>16740</v>
      </c>
      <c r="E478" s="14">
        <f t="shared" si="45"/>
        <v>0.5108642578125</v>
      </c>
    </row>
    <row r="479" spans="3:5" x14ac:dyDescent="0.2">
      <c r="C479" s="14">
        <v>477</v>
      </c>
      <c r="D479" s="14">
        <f t="shared" si="46"/>
        <v>23005</v>
      </c>
      <c r="E479" s="14">
        <f t="shared" si="45"/>
        <v>0.702056884765625</v>
      </c>
    </row>
    <row r="480" spans="3:5" x14ac:dyDescent="0.2">
      <c r="C480" s="14">
        <v>478</v>
      </c>
      <c r="D480" s="14">
        <f t="shared" si="46"/>
        <v>26018</v>
      </c>
      <c r="E480" s="14">
        <f t="shared" si="45"/>
        <v>0.79400634765625</v>
      </c>
    </row>
    <row r="481" spans="3:5" x14ac:dyDescent="0.2">
      <c r="C481" s="14">
        <v>479</v>
      </c>
      <c r="D481" s="14">
        <f t="shared" si="46"/>
        <v>13251</v>
      </c>
      <c r="E481" s="14">
        <f t="shared" si="45"/>
        <v>0.404388427734375</v>
      </c>
    </row>
    <row r="482" spans="3:5" x14ac:dyDescent="0.2">
      <c r="C482" s="14">
        <v>480</v>
      </c>
      <c r="D482" s="14">
        <f t="shared" si="46"/>
        <v>21008</v>
      </c>
      <c r="E482" s="14">
        <f t="shared" si="45"/>
        <v>0.64111328125</v>
      </c>
    </row>
    <row r="483" spans="3:5" x14ac:dyDescent="0.2">
      <c r="C483" s="14">
        <v>481</v>
      </c>
      <c r="D483" s="14">
        <f t="shared" si="46"/>
        <v>13849</v>
      </c>
      <c r="E483" s="14">
        <f t="shared" si="45"/>
        <v>0.422637939453125</v>
      </c>
    </row>
    <row r="484" spans="3:5" x14ac:dyDescent="0.2">
      <c r="C484" s="14">
        <v>482</v>
      </c>
      <c r="D484" s="14">
        <f t="shared" si="46"/>
        <v>29230</v>
      </c>
      <c r="E484" s="14">
        <f t="shared" si="45"/>
        <v>0.89202880859375</v>
      </c>
    </row>
    <row r="485" spans="3:5" x14ac:dyDescent="0.2">
      <c r="C485" s="14">
        <v>483</v>
      </c>
      <c r="D485" s="14">
        <f t="shared" si="46"/>
        <v>1631</v>
      </c>
      <c r="E485" s="14">
        <f t="shared" si="45"/>
        <v>4.9774169921875E-2</v>
      </c>
    </row>
    <row r="486" spans="3:5" x14ac:dyDescent="0.2">
      <c r="C486" s="14">
        <v>484</v>
      </c>
      <c r="D486" s="14">
        <f t="shared" si="46"/>
        <v>7548</v>
      </c>
      <c r="E486" s="14">
        <f t="shared" si="45"/>
        <v>0.2303466796875</v>
      </c>
    </row>
    <row r="487" spans="3:5" x14ac:dyDescent="0.2">
      <c r="C487" s="14">
        <v>485</v>
      </c>
      <c r="D487" s="14">
        <f t="shared" si="46"/>
        <v>17941</v>
      </c>
      <c r="E487" s="14">
        <f t="shared" si="45"/>
        <v>0.547515869140625</v>
      </c>
    </row>
    <row r="488" spans="3:5" x14ac:dyDescent="0.2">
      <c r="C488" s="14">
        <v>486</v>
      </c>
      <c r="D488" s="14">
        <f t="shared" si="46"/>
        <v>30586</v>
      </c>
      <c r="E488" s="14">
        <f t="shared" si="45"/>
        <v>0.93341064453125</v>
      </c>
    </row>
    <row r="489" spans="3:5" x14ac:dyDescent="0.2">
      <c r="C489" s="14">
        <v>487</v>
      </c>
      <c r="D489" s="14">
        <f t="shared" si="46"/>
        <v>29371</v>
      </c>
      <c r="E489" s="14">
        <f t="shared" si="45"/>
        <v>0.896331787109375</v>
      </c>
    </row>
    <row r="490" spans="3:5" x14ac:dyDescent="0.2">
      <c r="C490" s="14">
        <v>488</v>
      </c>
      <c r="D490" s="14">
        <f t="shared" si="46"/>
        <v>20392</v>
      </c>
      <c r="E490" s="14">
        <f t="shared" si="45"/>
        <v>0.622314453125</v>
      </c>
    </row>
    <row r="491" spans="3:5" x14ac:dyDescent="0.2">
      <c r="C491" s="14">
        <v>489</v>
      </c>
      <c r="D491" s="14">
        <f t="shared" si="46"/>
        <v>17873</v>
      </c>
      <c r="E491" s="14">
        <f t="shared" si="45"/>
        <v>0.545440673828125</v>
      </c>
    </row>
    <row r="492" spans="3:5" x14ac:dyDescent="0.2">
      <c r="C492" s="14">
        <v>490</v>
      </c>
      <c r="D492" s="14">
        <f t="shared" si="46"/>
        <v>390</v>
      </c>
      <c r="E492" s="14">
        <f t="shared" si="45"/>
        <v>1.190185546875E-2</v>
      </c>
    </row>
    <row r="493" spans="3:5" x14ac:dyDescent="0.2">
      <c r="C493" s="14">
        <v>491</v>
      </c>
      <c r="D493" s="14">
        <f t="shared" si="46"/>
        <v>5335</v>
      </c>
      <c r="E493" s="14">
        <f t="shared" si="45"/>
        <v>0.162811279296875</v>
      </c>
    </row>
    <row r="494" spans="3:5" x14ac:dyDescent="0.2">
      <c r="C494" s="14">
        <v>492</v>
      </c>
      <c r="D494" s="14">
        <f t="shared" si="46"/>
        <v>21652</v>
      </c>
      <c r="E494" s="14">
        <f t="shared" si="45"/>
        <v>0.6607666015625</v>
      </c>
    </row>
    <row r="495" spans="3:5" x14ac:dyDescent="0.2">
      <c r="C495" s="14">
        <v>493</v>
      </c>
      <c r="D495" s="14">
        <f t="shared" si="46"/>
        <v>12621</v>
      </c>
      <c r="E495" s="14">
        <f t="shared" si="45"/>
        <v>0.385162353515625</v>
      </c>
    </row>
    <row r="496" spans="3:5" x14ac:dyDescent="0.2">
      <c r="C496" s="14">
        <v>494</v>
      </c>
      <c r="D496" s="14">
        <f t="shared" si="46"/>
        <v>23634</v>
      </c>
      <c r="E496" s="14">
        <f t="shared" si="45"/>
        <v>0.72125244140625</v>
      </c>
    </row>
    <row r="497" spans="3:5" x14ac:dyDescent="0.2">
      <c r="C497" s="14">
        <v>495</v>
      </c>
      <c r="D497" s="14">
        <f t="shared" si="46"/>
        <v>18611</v>
      </c>
      <c r="E497" s="14">
        <f t="shared" si="45"/>
        <v>0.567962646484375</v>
      </c>
    </row>
    <row r="498" spans="3:5" x14ac:dyDescent="0.2">
      <c r="C498" s="14">
        <v>496</v>
      </c>
      <c r="D498" s="14">
        <f t="shared" si="46"/>
        <v>22592</v>
      </c>
      <c r="E498" s="14">
        <f t="shared" si="45"/>
        <v>0.689453125</v>
      </c>
    </row>
    <row r="499" spans="3:5" x14ac:dyDescent="0.2">
      <c r="C499" s="14">
        <v>497</v>
      </c>
      <c r="D499" s="14">
        <f t="shared" si="46"/>
        <v>17545</v>
      </c>
      <c r="E499" s="14">
        <f t="shared" si="45"/>
        <v>0.535430908203125</v>
      </c>
    </row>
    <row r="500" spans="3:5" x14ac:dyDescent="0.2">
      <c r="C500" s="14">
        <v>498</v>
      </c>
      <c r="D500" s="14">
        <f t="shared" si="46"/>
        <v>5086</v>
      </c>
      <c r="E500" s="14">
        <f t="shared" si="45"/>
        <v>0.15521240234375</v>
      </c>
    </row>
    <row r="501" spans="3:5" x14ac:dyDescent="0.2">
      <c r="C501" s="14">
        <v>499</v>
      </c>
      <c r="D501" s="14">
        <f t="shared" si="46"/>
        <v>10831</v>
      </c>
      <c r="E501" s="14">
        <f t="shared" si="45"/>
        <v>0.330535888671875</v>
      </c>
    </row>
    <row r="502" spans="3:5" x14ac:dyDescent="0.2">
      <c r="C502" s="14">
        <v>500</v>
      </c>
      <c r="D502" s="14">
        <f t="shared" si="46"/>
        <v>18092</v>
      </c>
      <c r="E502" s="14">
        <f t="shared" si="45"/>
        <v>0.5521240234375</v>
      </c>
    </row>
    <row r="503" spans="3:5" x14ac:dyDescent="0.2">
      <c r="C503" s="14">
        <v>501</v>
      </c>
      <c r="D503" s="14">
        <f t="shared" si="46"/>
        <v>31621</v>
      </c>
      <c r="E503" s="14">
        <f t="shared" si="45"/>
        <v>0.964996337890625</v>
      </c>
    </row>
    <row r="504" spans="3:5" x14ac:dyDescent="0.2">
      <c r="C504" s="14">
        <v>502</v>
      </c>
      <c r="D504" s="14">
        <f t="shared" si="46"/>
        <v>29738</v>
      </c>
      <c r="E504" s="14">
        <f t="shared" si="45"/>
        <v>0.90753173828125</v>
      </c>
    </row>
    <row r="505" spans="3:5" x14ac:dyDescent="0.2">
      <c r="C505" s="14">
        <v>503</v>
      </c>
      <c r="D505" s="14">
        <f t="shared" si="46"/>
        <v>5547</v>
      </c>
      <c r="E505" s="14">
        <f t="shared" si="45"/>
        <v>0.169281005859375</v>
      </c>
    </row>
    <row r="506" spans="3:5" x14ac:dyDescent="0.2">
      <c r="C506" s="14">
        <v>504</v>
      </c>
      <c r="D506" s="14">
        <f t="shared" si="46"/>
        <v>19416</v>
      </c>
      <c r="E506" s="14">
        <f t="shared" si="45"/>
        <v>0.592529296875</v>
      </c>
    </row>
    <row r="507" spans="3:5" x14ac:dyDescent="0.2">
      <c r="C507" s="14">
        <v>505</v>
      </c>
      <c r="D507" s="14">
        <f t="shared" si="46"/>
        <v>4673</v>
      </c>
      <c r="E507" s="14">
        <f t="shared" si="45"/>
        <v>0.142608642578125</v>
      </c>
    </row>
    <row r="508" spans="3:5" x14ac:dyDescent="0.2">
      <c r="C508" s="14">
        <v>506</v>
      </c>
      <c r="D508" s="14">
        <f t="shared" si="46"/>
        <v>2358</v>
      </c>
      <c r="E508" s="14">
        <f t="shared" si="45"/>
        <v>7.196044921875E-2</v>
      </c>
    </row>
    <row r="509" spans="3:5" x14ac:dyDescent="0.2">
      <c r="C509" s="14">
        <v>507</v>
      </c>
      <c r="D509" s="14">
        <f t="shared" si="46"/>
        <v>9927</v>
      </c>
      <c r="E509" s="14">
        <f t="shared" si="45"/>
        <v>0.302947998046875</v>
      </c>
    </row>
    <row r="510" spans="3:5" x14ac:dyDescent="0.2">
      <c r="C510" s="14">
        <v>508</v>
      </c>
      <c r="D510" s="14">
        <f t="shared" si="46"/>
        <v>21444</v>
      </c>
      <c r="E510" s="14">
        <f t="shared" si="45"/>
        <v>0.6544189453125</v>
      </c>
    </row>
    <row r="511" spans="3:5" x14ac:dyDescent="0.2">
      <c r="C511" s="14">
        <v>509</v>
      </c>
      <c r="D511" s="14">
        <f t="shared" si="46"/>
        <v>1213</v>
      </c>
      <c r="E511" s="14">
        <f t="shared" si="45"/>
        <v>3.7017822265625E-2</v>
      </c>
    </row>
    <row r="512" spans="3:5" x14ac:dyDescent="0.2">
      <c r="C512" s="14">
        <v>510</v>
      </c>
      <c r="D512" s="14">
        <f t="shared" si="46"/>
        <v>7938</v>
      </c>
      <c r="E512" s="14">
        <f t="shared" si="45"/>
        <v>0.24224853515625</v>
      </c>
    </row>
    <row r="513" spans="3:5" x14ac:dyDescent="0.2">
      <c r="C513" s="14">
        <v>511</v>
      </c>
      <c r="D513" s="14">
        <f t="shared" si="46"/>
        <v>14755</v>
      </c>
      <c r="E513" s="14">
        <f t="shared" si="45"/>
        <v>0.450286865234375</v>
      </c>
    </row>
    <row r="514" spans="3:5" x14ac:dyDescent="0.2">
      <c r="C514" s="14">
        <v>512</v>
      </c>
      <c r="D514" s="14">
        <f t="shared" si="46"/>
        <v>2672</v>
      </c>
      <c r="E514" s="14">
        <f t="shared" si="45"/>
        <v>8.154296875E-2</v>
      </c>
    </row>
    <row r="515" spans="3:5" x14ac:dyDescent="0.2">
      <c r="C515" s="14">
        <v>513</v>
      </c>
      <c r="D515" s="14">
        <f t="shared" si="46"/>
        <v>3833</v>
      </c>
      <c r="E515" s="14">
        <f t="shared" si="45"/>
        <v>0.116973876953125</v>
      </c>
    </row>
    <row r="516" spans="3:5" x14ac:dyDescent="0.2">
      <c r="C516" s="14">
        <v>514</v>
      </c>
      <c r="D516" s="14">
        <f t="shared" si="46"/>
        <v>16782</v>
      </c>
      <c r="E516" s="14">
        <f t="shared" ref="E516:E579" si="47">D516/$B$1</f>
        <v>0.51214599609375</v>
      </c>
    </row>
    <row r="517" spans="3:5" x14ac:dyDescent="0.2">
      <c r="C517" s="14">
        <v>515</v>
      </c>
      <c r="D517" s="14">
        <f t="shared" si="46"/>
        <v>27199</v>
      </c>
      <c r="E517" s="14">
        <f t="shared" si="47"/>
        <v>0.830047607421875</v>
      </c>
    </row>
    <row r="518" spans="3:5" x14ac:dyDescent="0.2">
      <c r="C518" s="14">
        <v>516</v>
      </c>
      <c r="D518" s="14">
        <f t="shared" si="46"/>
        <v>23516</v>
      </c>
      <c r="E518" s="14">
        <f t="shared" si="47"/>
        <v>0.7176513671875</v>
      </c>
    </row>
    <row r="519" spans="3:5" x14ac:dyDescent="0.2">
      <c r="C519" s="14">
        <v>517</v>
      </c>
      <c r="D519" s="14">
        <f t="shared" ref="D519:D582" si="48">MOD(D518*$B$2+$B$3,$B$1)</f>
        <v>11509</v>
      </c>
      <c r="E519" s="14">
        <f t="shared" si="47"/>
        <v>0.351226806640625</v>
      </c>
    </row>
    <row r="520" spans="3:5" x14ac:dyDescent="0.2">
      <c r="C520" s="14">
        <v>518</v>
      </c>
      <c r="D520" s="14">
        <f t="shared" si="48"/>
        <v>15578</v>
      </c>
      <c r="E520" s="14">
        <f t="shared" si="47"/>
        <v>0.47540283203125</v>
      </c>
    </row>
    <row r="521" spans="3:5" x14ac:dyDescent="0.2">
      <c r="C521" s="14">
        <v>519</v>
      </c>
      <c r="D521" s="14">
        <f t="shared" si="48"/>
        <v>5275</v>
      </c>
      <c r="E521" s="14">
        <f t="shared" si="47"/>
        <v>0.160980224609375</v>
      </c>
    </row>
    <row r="522" spans="3:5" x14ac:dyDescent="0.2">
      <c r="C522" s="14">
        <v>520</v>
      </c>
      <c r="D522" s="14">
        <f t="shared" si="48"/>
        <v>29704</v>
      </c>
      <c r="E522" s="14">
        <f t="shared" si="47"/>
        <v>0.906494140625</v>
      </c>
    </row>
    <row r="523" spans="3:5" x14ac:dyDescent="0.2">
      <c r="C523" s="14">
        <v>521</v>
      </c>
      <c r="D523" s="14">
        <f t="shared" si="48"/>
        <v>6833</v>
      </c>
      <c r="E523" s="14">
        <f t="shared" si="47"/>
        <v>0.208526611328125</v>
      </c>
    </row>
    <row r="524" spans="3:5" x14ac:dyDescent="0.2">
      <c r="C524" s="14">
        <v>522</v>
      </c>
      <c r="D524" s="14">
        <f t="shared" si="48"/>
        <v>7398</v>
      </c>
      <c r="E524" s="14">
        <f t="shared" si="47"/>
        <v>0.22576904296875</v>
      </c>
    </row>
    <row r="525" spans="3:5" x14ac:dyDescent="0.2">
      <c r="C525" s="14">
        <v>523</v>
      </c>
      <c r="D525" s="14">
        <f t="shared" si="48"/>
        <v>21687</v>
      </c>
      <c r="E525" s="14">
        <f t="shared" si="47"/>
        <v>0.661834716796875</v>
      </c>
    </row>
    <row r="526" spans="3:5" x14ac:dyDescent="0.2">
      <c r="C526" s="14">
        <v>524</v>
      </c>
      <c r="D526" s="14">
        <f t="shared" si="48"/>
        <v>16116</v>
      </c>
      <c r="E526" s="14">
        <f t="shared" si="47"/>
        <v>0.4918212890625</v>
      </c>
    </row>
    <row r="527" spans="3:5" x14ac:dyDescent="0.2">
      <c r="C527" s="14">
        <v>525</v>
      </c>
      <c r="D527" s="14">
        <f t="shared" si="48"/>
        <v>21549</v>
      </c>
      <c r="E527" s="14">
        <f t="shared" si="47"/>
        <v>0.657623291015625</v>
      </c>
    </row>
    <row r="528" spans="3:5" x14ac:dyDescent="0.2">
      <c r="C528" s="14">
        <v>526</v>
      </c>
      <c r="D528" s="14">
        <f t="shared" si="48"/>
        <v>11698</v>
      </c>
      <c r="E528" s="14">
        <f t="shared" si="47"/>
        <v>0.35699462890625</v>
      </c>
    </row>
    <row r="529" spans="3:5" x14ac:dyDescent="0.2">
      <c r="C529" s="14">
        <v>527</v>
      </c>
      <c r="D529" s="14">
        <f t="shared" si="48"/>
        <v>1683</v>
      </c>
      <c r="E529" s="14">
        <f t="shared" si="47"/>
        <v>5.1361083984375E-2</v>
      </c>
    </row>
    <row r="530" spans="3:5" x14ac:dyDescent="0.2">
      <c r="C530" s="14">
        <v>528</v>
      </c>
      <c r="D530" s="14">
        <f t="shared" si="48"/>
        <v>26784</v>
      </c>
      <c r="E530" s="14">
        <f t="shared" si="47"/>
        <v>0.8173828125</v>
      </c>
    </row>
    <row r="531" spans="3:5" x14ac:dyDescent="0.2">
      <c r="C531" s="14">
        <v>529</v>
      </c>
      <c r="D531" s="14">
        <f t="shared" si="48"/>
        <v>5481</v>
      </c>
      <c r="E531" s="14">
        <f t="shared" si="47"/>
        <v>0.167266845703125</v>
      </c>
    </row>
    <row r="532" spans="3:5" x14ac:dyDescent="0.2">
      <c r="C532" s="14">
        <v>530</v>
      </c>
      <c r="D532" s="14">
        <f t="shared" si="48"/>
        <v>31550</v>
      </c>
      <c r="E532" s="14">
        <f t="shared" si="47"/>
        <v>0.96282958984375</v>
      </c>
    </row>
    <row r="533" spans="3:5" x14ac:dyDescent="0.2">
      <c r="C533" s="14">
        <v>531</v>
      </c>
      <c r="D533" s="14">
        <f t="shared" si="48"/>
        <v>17967</v>
      </c>
      <c r="E533" s="14">
        <f t="shared" si="47"/>
        <v>0.548309326171875</v>
      </c>
    </row>
    <row r="534" spans="3:5" x14ac:dyDescent="0.2">
      <c r="C534" s="14">
        <v>532</v>
      </c>
      <c r="D534" s="14">
        <f t="shared" si="48"/>
        <v>23820</v>
      </c>
      <c r="E534" s="14">
        <f t="shared" si="47"/>
        <v>0.7269287109375</v>
      </c>
    </row>
    <row r="535" spans="3:5" x14ac:dyDescent="0.2">
      <c r="C535" s="14">
        <v>533</v>
      </c>
      <c r="D535" s="14">
        <f t="shared" si="48"/>
        <v>23141</v>
      </c>
      <c r="E535" s="14">
        <f t="shared" si="47"/>
        <v>0.706207275390625</v>
      </c>
    </row>
    <row r="536" spans="3:5" x14ac:dyDescent="0.2">
      <c r="C536" s="14">
        <v>534</v>
      </c>
      <c r="D536" s="14">
        <f t="shared" si="48"/>
        <v>20874</v>
      </c>
      <c r="E536" s="14">
        <f t="shared" si="47"/>
        <v>0.63702392578125</v>
      </c>
    </row>
    <row r="537" spans="3:5" x14ac:dyDescent="0.2">
      <c r="C537" s="14">
        <v>535</v>
      </c>
      <c r="D537" s="14">
        <f t="shared" si="48"/>
        <v>28555</v>
      </c>
      <c r="E537" s="14">
        <f t="shared" si="47"/>
        <v>0.871429443359375</v>
      </c>
    </row>
    <row r="538" spans="3:5" x14ac:dyDescent="0.2">
      <c r="C538" s="14">
        <v>536</v>
      </c>
      <c r="D538" s="14">
        <f t="shared" si="48"/>
        <v>18488</v>
      </c>
      <c r="E538" s="14">
        <f t="shared" si="47"/>
        <v>0.564208984375</v>
      </c>
    </row>
    <row r="539" spans="3:5" x14ac:dyDescent="0.2">
      <c r="C539" s="14">
        <v>537</v>
      </c>
      <c r="D539" s="14">
        <f t="shared" si="48"/>
        <v>24353</v>
      </c>
      <c r="E539" s="14">
        <f t="shared" si="47"/>
        <v>0.743194580078125</v>
      </c>
    </row>
    <row r="540" spans="3:5" x14ac:dyDescent="0.2">
      <c r="C540" s="14">
        <v>538</v>
      </c>
      <c r="D540" s="14">
        <f t="shared" si="48"/>
        <v>15510</v>
      </c>
      <c r="E540" s="14">
        <f t="shared" si="47"/>
        <v>0.47332763671875</v>
      </c>
    </row>
    <row r="541" spans="3:5" x14ac:dyDescent="0.2">
      <c r="C541" s="14">
        <v>539</v>
      </c>
      <c r="D541" s="14">
        <f t="shared" si="48"/>
        <v>7847</v>
      </c>
      <c r="E541" s="14">
        <f t="shared" si="47"/>
        <v>0.239471435546875</v>
      </c>
    </row>
    <row r="542" spans="3:5" x14ac:dyDescent="0.2">
      <c r="C542" s="14">
        <v>540</v>
      </c>
      <c r="D542" s="14">
        <f t="shared" si="48"/>
        <v>5668</v>
      </c>
      <c r="E542" s="14">
        <f t="shared" si="47"/>
        <v>0.1729736328125</v>
      </c>
    </row>
    <row r="543" spans="3:5" x14ac:dyDescent="0.2">
      <c r="C543" s="14">
        <v>541</v>
      </c>
      <c r="D543" s="14">
        <f t="shared" si="48"/>
        <v>8093</v>
      </c>
      <c r="E543" s="14">
        <f t="shared" si="47"/>
        <v>0.246978759765625</v>
      </c>
    </row>
    <row r="544" spans="3:5" x14ac:dyDescent="0.2">
      <c r="C544" s="14">
        <v>542</v>
      </c>
      <c r="D544" s="14">
        <f t="shared" si="48"/>
        <v>2146</v>
      </c>
      <c r="E544" s="14">
        <f t="shared" si="47"/>
        <v>6.549072265625E-2</v>
      </c>
    </row>
    <row r="545" spans="3:5" x14ac:dyDescent="0.2">
      <c r="C545" s="14">
        <v>543</v>
      </c>
      <c r="D545" s="14">
        <f t="shared" si="48"/>
        <v>12163</v>
      </c>
      <c r="E545" s="14">
        <f t="shared" si="47"/>
        <v>0.371185302734375</v>
      </c>
    </row>
    <row r="546" spans="3:5" x14ac:dyDescent="0.2">
      <c r="C546" s="14">
        <v>544</v>
      </c>
      <c r="D546" s="14">
        <f t="shared" si="48"/>
        <v>29392</v>
      </c>
      <c r="E546" s="14">
        <f t="shared" si="47"/>
        <v>0.89697265625</v>
      </c>
    </row>
    <row r="547" spans="3:5" x14ac:dyDescent="0.2">
      <c r="C547" s="14">
        <v>545</v>
      </c>
      <c r="D547" s="14">
        <f t="shared" si="48"/>
        <v>22489</v>
      </c>
      <c r="E547" s="14">
        <f t="shared" si="47"/>
        <v>0.686309814453125</v>
      </c>
    </row>
    <row r="548" spans="3:5" x14ac:dyDescent="0.2">
      <c r="C548" s="14">
        <v>546</v>
      </c>
      <c r="D548" s="14">
        <f t="shared" si="48"/>
        <v>16622</v>
      </c>
      <c r="E548" s="14">
        <f t="shared" si="47"/>
        <v>0.50726318359375</v>
      </c>
    </row>
    <row r="549" spans="3:5" x14ac:dyDescent="0.2">
      <c r="C549" s="14">
        <v>547</v>
      </c>
      <c r="D549" s="14">
        <f t="shared" si="48"/>
        <v>15903</v>
      </c>
      <c r="E549" s="14">
        <f t="shared" si="47"/>
        <v>0.485321044921875</v>
      </c>
    </row>
    <row r="550" spans="3:5" x14ac:dyDescent="0.2">
      <c r="C550" s="14">
        <v>548</v>
      </c>
      <c r="D550" s="14">
        <f t="shared" si="48"/>
        <v>19004</v>
      </c>
      <c r="E550" s="14">
        <f t="shared" si="47"/>
        <v>0.5799560546875</v>
      </c>
    </row>
    <row r="551" spans="3:5" x14ac:dyDescent="0.2">
      <c r="C551" s="14">
        <v>549</v>
      </c>
      <c r="D551" s="14">
        <f t="shared" si="48"/>
        <v>981</v>
      </c>
      <c r="E551" s="14">
        <f t="shared" si="47"/>
        <v>2.9937744140625E-2</v>
      </c>
    </row>
    <row r="552" spans="3:5" x14ac:dyDescent="0.2">
      <c r="C552" s="14">
        <v>550</v>
      </c>
      <c r="D552" s="14">
        <f t="shared" si="48"/>
        <v>12858</v>
      </c>
      <c r="E552" s="14">
        <f t="shared" si="47"/>
        <v>0.39239501953125</v>
      </c>
    </row>
    <row r="553" spans="3:5" x14ac:dyDescent="0.2">
      <c r="C553" s="14">
        <v>551</v>
      </c>
      <c r="D553" s="14">
        <f t="shared" si="48"/>
        <v>9851</v>
      </c>
      <c r="E553" s="14">
        <f t="shared" si="47"/>
        <v>0.300628662109375</v>
      </c>
    </row>
    <row r="554" spans="3:5" x14ac:dyDescent="0.2">
      <c r="C554" s="14">
        <v>552</v>
      </c>
      <c r="D554" s="14">
        <f t="shared" si="48"/>
        <v>18536</v>
      </c>
      <c r="E554" s="14">
        <f t="shared" si="47"/>
        <v>0.565673828125</v>
      </c>
    </row>
    <row r="555" spans="3:5" x14ac:dyDescent="0.2">
      <c r="C555" s="14">
        <v>553</v>
      </c>
      <c r="D555" s="14">
        <f t="shared" si="48"/>
        <v>24465</v>
      </c>
      <c r="E555" s="14">
        <f t="shared" si="47"/>
        <v>0.746612548828125</v>
      </c>
    </row>
    <row r="556" spans="3:5" x14ac:dyDescent="0.2">
      <c r="C556" s="14">
        <v>554</v>
      </c>
      <c r="D556" s="14">
        <f t="shared" si="48"/>
        <v>26694</v>
      </c>
      <c r="E556" s="14">
        <f t="shared" si="47"/>
        <v>0.81463623046875</v>
      </c>
    </row>
    <row r="557" spans="3:5" x14ac:dyDescent="0.2">
      <c r="C557" s="14">
        <v>555</v>
      </c>
      <c r="D557" s="14">
        <f t="shared" si="48"/>
        <v>1175</v>
      </c>
      <c r="E557" s="14">
        <f t="shared" si="47"/>
        <v>3.5858154296875E-2</v>
      </c>
    </row>
    <row r="558" spans="3:5" x14ac:dyDescent="0.2">
      <c r="C558" s="14">
        <v>556</v>
      </c>
      <c r="D558" s="14">
        <f t="shared" si="48"/>
        <v>22868</v>
      </c>
      <c r="E558" s="14">
        <f t="shared" si="47"/>
        <v>0.6978759765625</v>
      </c>
    </row>
    <row r="559" spans="3:5" x14ac:dyDescent="0.2">
      <c r="C559" s="14">
        <v>557</v>
      </c>
      <c r="D559" s="14">
        <f t="shared" si="48"/>
        <v>26381</v>
      </c>
      <c r="E559" s="14">
        <f t="shared" si="47"/>
        <v>0.805084228515625</v>
      </c>
    </row>
    <row r="560" spans="3:5" x14ac:dyDescent="0.2">
      <c r="C560" s="14">
        <v>558</v>
      </c>
      <c r="D560" s="14">
        <f t="shared" si="48"/>
        <v>12050</v>
      </c>
      <c r="E560" s="14">
        <f t="shared" si="47"/>
        <v>0.36773681640625</v>
      </c>
    </row>
    <row r="561" spans="3:5" x14ac:dyDescent="0.2">
      <c r="C561" s="14">
        <v>559</v>
      </c>
      <c r="D561" s="14">
        <f t="shared" si="48"/>
        <v>13427</v>
      </c>
      <c r="E561" s="14">
        <f t="shared" si="47"/>
        <v>0.409759521484375</v>
      </c>
    </row>
    <row r="562" spans="3:5" x14ac:dyDescent="0.2">
      <c r="C562" s="14">
        <v>560</v>
      </c>
      <c r="D562" s="14">
        <f t="shared" si="48"/>
        <v>10496</v>
      </c>
      <c r="E562" s="14">
        <f t="shared" si="47"/>
        <v>0.3203125</v>
      </c>
    </row>
    <row r="563" spans="3:5" x14ac:dyDescent="0.2">
      <c r="C563" s="14">
        <v>561</v>
      </c>
      <c r="D563" s="14">
        <f t="shared" si="48"/>
        <v>22089</v>
      </c>
      <c r="E563" s="14">
        <f t="shared" si="47"/>
        <v>0.674102783203125</v>
      </c>
    </row>
    <row r="564" spans="3:5" x14ac:dyDescent="0.2">
      <c r="C564" s="14">
        <v>562</v>
      </c>
      <c r="D564" s="14">
        <f t="shared" si="48"/>
        <v>4766</v>
      </c>
      <c r="E564" s="14">
        <f t="shared" si="47"/>
        <v>0.14544677734375</v>
      </c>
    </row>
    <row r="565" spans="3:5" x14ac:dyDescent="0.2">
      <c r="C565" s="14">
        <v>563</v>
      </c>
      <c r="D565" s="14">
        <f t="shared" si="48"/>
        <v>21007</v>
      </c>
      <c r="E565" s="14">
        <f t="shared" si="47"/>
        <v>0.641082763671875</v>
      </c>
    </row>
    <row r="566" spans="3:5" x14ac:dyDescent="0.2">
      <c r="C566" s="14">
        <v>564</v>
      </c>
      <c r="D566" s="14">
        <f t="shared" si="48"/>
        <v>9068</v>
      </c>
      <c r="E566" s="14">
        <f t="shared" si="47"/>
        <v>0.2767333984375</v>
      </c>
    </row>
    <row r="567" spans="3:5" x14ac:dyDescent="0.2">
      <c r="C567" s="14">
        <v>565</v>
      </c>
      <c r="D567" s="14">
        <f t="shared" si="48"/>
        <v>10565</v>
      </c>
      <c r="E567" s="14">
        <f t="shared" si="47"/>
        <v>0.322418212890625</v>
      </c>
    </row>
    <row r="568" spans="3:5" x14ac:dyDescent="0.2">
      <c r="C568" s="14">
        <v>566</v>
      </c>
      <c r="D568" s="14">
        <f t="shared" si="48"/>
        <v>24298</v>
      </c>
      <c r="E568" s="14">
        <f t="shared" si="47"/>
        <v>0.74151611328125</v>
      </c>
    </row>
    <row r="569" spans="3:5" x14ac:dyDescent="0.2">
      <c r="C569" s="14">
        <v>567</v>
      </c>
      <c r="D569" s="14">
        <f t="shared" si="48"/>
        <v>14699</v>
      </c>
      <c r="E569" s="14">
        <f t="shared" si="47"/>
        <v>0.448577880859375</v>
      </c>
    </row>
    <row r="570" spans="3:5" x14ac:dyDescent="0.2">
      <c r="C570" s="14">
        <v>568</v>
      </c>
      <c r="D570" s="14">
        <f t="shared" si="48"/>
        <v>29848</v>
      </c>
      <c r="E570" s="14">
        <f t="shared" si="47"/>
        <v>0.910888671875</v>
      </c>
    </row>
    <row r="571" spans="3:5" x14ac:dyDescent="0.2">
      <c r="C571" s="14">
        <v>569</v>
      </c>
      <c r="D571" s="14">
        <f t="shared" si="48"/>
        <v>7169</v>
      </c>
      <c r="E571" s="14">
        <f t="shared" si="47"/>
        <v>0.218780517578125</v>
      </c>
    </row>
    <row r="572" spans="3:5" x14ac:dyDescent="0.2">
      <c r="C572" s="14">
        <v>570</v>
      </c>
      <c r="D572" s="14">
        <f t="shared" si="48"/>
        <v>8182</v>
      </c>
      <c r="E572" s="14">
        <f t="shared" si="47"/>
        <v>0.24969482421875</v>
      </c>
    </row>
    <row r="573" spans="3:5" x14ac:dyDescent="0.2">
      <c r="C573" s="14">
        <v>571</v>
      </c>
      <c r="D573" s="14">
        <f t="shared" si="48"/>
        <v>1671</v>
      </c>
      <c r="E573" s="14">
        <f t="shared" si="47"/>
        <v>5.0994873046875E-2</v>
      </c>
    </row>
    <row r="574" spans="3:5" x14ac:dyDescent="0.2">
      <c r="C574" s="14">
        <v>572</v>
      </c>
      <c r="D574" s="14">
        <f t="shared" si="48"/>
        <v>2180</v>
      </c>
      <c r="E574" s="14">
        <f t="shared" si="47"/>
        <v>6.65283203125E-2</v>
      </c>
    </row>
    <row r="575" spans="3:5" x14ac:dyDescent="0.2">
      <c r="C575" s="14">
        <v>573</v>
      </c>
      <c r="D575" s="14">
        <f t="shared" si="48"/>
        <v>10877</v>
      </c>
      <c r="E575" s="14">
        <f t="shared" si="47"/>
        <v>0.331939697265625</v>
      </c>
    </row>
    <row r="576" spans="3:5" x14ac:dyDescent="0.2">
      <c r="C576" s="14">
        <v>574</v>
      </c>
      <c r="D576" s="14">
        <f t="shared" si="48"/>
        <v>8642</v>
      </c>
      <c r="E576" s="14">
        <f t="shared" si="47"/>
        <v>0.26373291015625</v>
      </c>
    </row>
    <row r="577" spans="3:5" x14ac:dyDescent="0.2">
      <c r="C577" s="14">
        <v>575</v>
      </c>
      <c r="D577" s="14">
        <f t="shared" si="48"/>
        <v>5475</v>
      </c>
      <c r="E577" s="14">
        <f t="shared" si="47"/>
        <v>0.167083740234375</v>
      </c>
    </row>
    <row r="578" spans="3:5" x14ac:dyDescent="0.2">
      <c r="C578" s="14">
        <v>576</v>
      </c>
      <c r="D578" s="14">
        <f t="shared" si="48"/>
        <v>2864</v>
      </c>
      <c r="E578" s="14">
        <f t="shared" si="47"/>
        <v>8.740234375E-2</v>
      </c>
    </row>
    <row r="579" spans="3:5" x14ac:dyDescent="0.2">
      <c r="C579" s="14">
        <v>577</v>
      </c>
      <c r="D579" s="14">
        <f t="shared" si="48"/>
        <v>4281</v>
      </c>
      <c r="E579" s="14">
        <f t="shared" si="47"/>
        <v>0.130645751953125</v>
      </c>
    </row>
    <row r="580" spans="3:5" x14ac:dyDescent="0.2">
      <c r="C580" s="14">
        <v>578</v>
      </c>
      <c r="D580" s="14">
        <f t="shared" si="48"/>
        <v>28750</v>
      </c>
      <c r="E580" s="14">
        <f t="shared" ref="E580:E643" si="49">D580/$B$1</f>
        <v>0.87738037109375</v>
      </c>
    </row>
    <row r="581" spans="3:5" x14ac:dyDescent="0.2">
      <c r="C581" s="14">
        <v>579</v>
      </c>
      <c r="D581" s="14">
        <f t="shared" si="48"/>
        <v>511</v>
      </c>
      <c r="E581" s="14">
        <f t="shared" si="49"/>
        <v>1.5594482421875E-2</v>
      </c>
    </row>
    <row r="582" spans="3:5" x14ac:dyDescent="0.2">
      <c r="C582" s="14">
        <v>580</v>
      </c>
      <c r="D582" s="14">
        <f t="shared" si="48"/>
        <v>26780</v>
      </c>
      <c r="E582" s="14">
        <f t="shared" si="49"/>
        <v>0.8172607421875</v>
      </c>
    </row>
    <row r="583" spans="3:5" x14ac:dyDescent="0.2">
      <c r="C583" s="14">
        <v>581</v>
      </c>
      <c r="D583" s="14">
        <f t="shared" ref="D583:D646" si="50">MOD(D582*$B$2+$B$3,$B$1)</f>
        <v>19125</v>
      </c>
      <c r="E583" s="14">
        <f t="shared" si="49"/>
        <v>0.583648681640625</v>
      </c>
    </row>
    <row r="584" spans="3:5" x14ac:dyDescent="0.2">
      <c r="C584" s="14">
        <v>582</v>
      </c>
      <c r="D584" s="14">
        <f t="shared" si="50"/>
        <v>22426</v>
      </c>
      <c r="E584" s="14">
        <f t="shared" si="49"/>
        <v>0.68438720703125</v>
      </c>
    </row>
    <row r="585" spans="3:5" x14ac:dyDescent="0.2">
      <c r="C585" s="14">
        <v>583</v>
      </c>
      <c r="D585" s="14">
        <f t="shared" si="50"/>
        <v>10331</v>
      </c>
      <c r="E585" s="14">
        <f t="shared" si="49"/>
        <v>0.315277099609375</v>
      </c>
    </row>
    <row r="586" spans="3:5" x14ac:dyDescent="0.2">
      <c r="C586" s="14">
        <v>584</v>
      </c>
      <c r="D586" s="14">
        <f t="shared" si="50"/>
        <v>19656</v>
      </c>
      <c r="E586" s="14">
        <f t="shared" si="49"/>
        <v>0.599853515625</v>
      </c>
    </row>
    <row r="587" spans="3:5" x14ac:dyDescent="0.2">
      <c r="C587" s="14">
        <v>585</v>
      </c>
      <c r="D587" s="14">
        <f t="shared" si="50"/>
        <v>5233</v>
      </c>
      <c r="E587" s="14">
        <f t="shared" si="49"/>
        <v>0.159698486328125</v>
      </c>
    </row>
    <row r="588" spans="3:5" x14ac:dyDescent="0.2">
      <c r="C588" s="14">
        <v>586</v>
      </c>
      <c r="D588" s="14">
        <f t="shared" si="50"/>
        <v>25510</v>
      </c>
      <c r="E588" s="14">
        <f t="shared" si="49"/>
        <v>0.77850341796875</v>
      </c>
    </row>
    <row r="589" spans="3:5" x14ac:dyDescent="0.2">
      <c r="C589" s="14">
        <v>587</v>
      </c>
      <c r="D589" s="14">
        <f t="shared" si="50"/>
        <v>9335</v>
      </c>
      <c r="E589" s="14">
        <f t="shared" si="49"/>
        <v>0.284881591796875</v>
      </c>
    </row>
    <row r="590" spans="3:5" x14ac:dyDescent="0.2">
      <c r="C590" s="14">
        <v>588</v>
      </c>
      <c r="D590" s="14">
        <f t="shared" si="50"/>
        <v>9140</v>
      </c>
      <c r="E590" s="14">
        <f t="shared" si="49"/>
        <v>0.2789306640625</v>
      </c>
    </row>
    <row r="591" spans="3:5" x14ac:dyDescent="0.2">
      <c r="C591" s="14">
        <v>589</v>
      </c>
      <c r="D591" s="14">
        <f t="shared" si="50"/>
        <v>27117</v>
      </c>
      <c r="E591" s="14">
        <f t="shared" si="49"/>
        <v>0.827545166015625</v>
      </c>
    </row>
    <row r="592" spans="3:5" x14ac:dyDescent="0.2">
      <c r="C592" s="14">
        <v>590</v>
      </c>
      <c r="D592" s="14">
        <f t="shared" si="50"/>
        <v>24690</v>
      </c>
      <c r="E592" s="14">
        <f t="shared" si="49"/>
        <v>0.75347900390625</v>
      </c>
    </row>
    <row r="593" spans="3:5" x14ac:dyDescent="0.2">
      <c r="C593" s="14">
        <v>591</v>
      </c>
      <c r="D593" s="14">
        <f t="shared" si="50"/>
        <v>21075</v>
      </c>
      <c r="E593" s="14">
        <f t="shared" si="49"/>
        <v>0.643157958984375</v>
      </c>
    </row>
    <row r="594" spans="3:5" x14ac:dyDescent="0.2">
      <c r="C594" s="14">
        <v>592</v>
      </c>
      <c r="D594" s="14">
        <f t="shared" si="50"/>
        <v>6496</v>
      </c>
      <c r="E594" s="14">
        <f t="shared" si="49"/>
        <v>0.1982421875</v>
      </c>
    </row>
    <row r="595" spans="3:5" x14ac:dyDescent="0.2">
      <c r="C595" s="14">
        <v>593</v>
      </c>
      <c r="D595" s="14">
        <f t="shared" si="50"/>
        <v>1833</v>
      </c>
      <c r="E595" s="14">
        <f t="shared" si="49"/>
        <v>5.5938720703125E-2</v>
      </c>
    </row>
    <row r="596" spans="3:5" x14ac:dyDescent="0.2">
      <c r="C596" s="14">
        <v>594</v>
      </c>
      <c r="D596" s="14">
        <f t="shared" si="50"/>
        <v>23038</v>
      </c>
      <c r="E596" s="14">
        <f t="shared" si="49"/>
        <v>0.70306396484375</v>
      </c>
    </row>
    <row r="597" spans="3:5" x14ac:dyDescent="0.2">
      <c r="C597" s="14">
        <v>595</v>
      </c>
      <c r="D597" s="14">
        <f t="shared" si="50"/>
        <v>19951</v>
      </c>
      <c r="E597" s="14">
        <f t="shared" si="49"/>
        <v>0.608856201171875</v>
      </c>
    </row>
    <row r="598" spans="3:5" x14ac:dyDescent="0.2">
      <c r="C598" s="14">
        <v>596</v>
      </c>
      <c r="D598" s="14">
        <f t="shared" si="50"/>
        <v>6604</v>
      </c>
      <c r="E598" s="14">
        <f t="shared" si="49"/>
        <v>0.2015380859375</v>
      </c>
    </row>
    <row r="599" spans="3:5" x14ac:dyDescent="0.2">
      <c r="C599" s="14">
        <v>597</v>
      </c>
      <c r="D599" s="14">
        <f t="shared" si="50"/>
        <v>26661</v>
      </c>
      <c r="E599" s="14">
        <f t="shared" si="49"/>
        <v>0.813629150390625</v>
      </c>
    </row>
    <row r="600" spans="3:5" x14ac:dyDescent="0.2">
      <c r="C600" s="14">
        <v>598</v>
      </c>
      <c r="D600" s="14">
        <f t="shared" si="50"/>
        <v>7242</v>
      </c>
      <c r="E600" s="14">
        <f t="shared" si="49"/>
        <v>0.22100830078125</v>
      </c>
    </row>
    <row r="601" spans="3:5" x14ac:dyDescent="0.2">
      <c r="C601" s="14">
        <v>599</v>
      </c>
      <c r="D601" s="14">
        <f t="shared" si="50"/>
        <v>29515</v>
      </c>
      <c r="E601" s="14">
        <f t="shared" si="49"/>
        <v>0.900726318359375</v>
      </c>
    </row>
    <row r="602" spans="3:5" x14ac:dyDescent="0.2">
      <c r="C602" s="14">
        <v>600</v>
      </c>
      <c r="D602" s="14">
        <f t="shared" si="50"/>
        <v>20728</v>
      </c>
      <c r="E602" s="14">
        <f t="shared" si="49"/>
        <v>0.632568359375</v>
      </c>
    </row>
    <row r="603" spans="3:5" x14ac:dyDescent="0.2">
      <c r="C603" s="14">
        <v>601</v>
      </c>
      <c r="D603" s="14">
        <f t="shared" si="50"/>
        <v>18657</v>
      </c>
      <c r="E603" s="14">
        <f t="shared" si="49"/>
        <v>0.569366455078125</v>
      </c>
    </row>
    <row r="604" spans="3:5" x14ac:dyDescent="0.2">
      <c r="C604" s="14">
        <v>602</v>
      </c>
      <c r="D604" s="14">
        <f t="shared" si="50"/>
        <v>13142</v>
      </c>
      <c r="E604" s="14">
        <f t="shared" si="49"/>
        <v>0.40106201171875</v>
      </c>
    </row>
    <row r="605" spans="3:5" x14ac:dyDescent="0.2">
      <c r="C605" s="14">
        <v>603</v>
      </c>
      <c r="D605" s="14">
        <f t="shared" si="50"/>
        <v>24167</v>
      </c>
      <c r="E605" s="14">
        <f t="shared" si="49"/>
        <v>0.737518310546875</v>
      </c>
    </row>
    <row r="606" spans="3:5" x14ac:dyDescent="0.2">
      <c r="C606" s="14">
        <v>604</v>
      </c>
      <c r="D606" s="14">
        <f t="shared" si="50"/>
        <v>10980</v>
      </c>
      <c r="E606" s="14">
        <f t="shared" si="49"/>
        <v>0.3350830078125</v>
      </c>
    </row>
    <row r="607" spans="3:5" x14ac:dyDescent="0.2">
      <c r="C607" s="14">
        <v>605</v>
      </c>
      <c r="D607" s="14">
        <f t="shared" si="50"/>
        <v>9565</v>
      </c>
      <c r="E607" s="14">
        <f t="shared" si="49"/>
        <v>0.291900634765625</v>
      </c>
    </row>
    <row r="608" spans="3:5" x14ac:dyDescent="0.2">
      <c r="C608" s="14">
        <v>606</v>
      </c>
      <c r="D608" s="14">
        <f t="shared" si="50"/>
        <v>27426</v>
      </c>
      <c r="E608" s="14">
        <f t="shared" si="49"/>
        <v>0.83697509765625</v>
      </c>
    </row>
    <row r="609" spans="3:5" x14ac:dyDescent="0.2">
      <c r="C609" s="14">
        <v>607</v>
      </c>
      <c r="D609" s="14">
        <f t="shared" si="50"/>
        <v>27459</v>
      </c>
      <c r="E609" s="14">
        <f t="shared" si="49"/>
        <v>0.837982177734375</v>
      </c>
    </row>
    <row r="610" spans="3:5" x14ac:dyDescent="0.2">
      <c r="C610" s="14">
        <v>608</v>
      </c>
      <c r="D610" s="14">
        <f t="shared" si="50"/>
        <v>21392</v>
      </c>
      <c r="E610" s="14">
        <f t="shared" si="49"/>
        <v>0.65283203125</v>
      </c>
    </row>
    <row r="611" spans="3:5" x14ac:dyDescent="0.2">
      <c r="C611" s="14">
        <v>609</v>
      </c>
      <c r="D611" s="14">
        <f t="shared" si="50"/>
        <v>14745</v>
      </c>
      <c r="E611" s="14">
        <f t="shared" si="49"/>
        <v>0.449981689453125</v>
      </c>
    </row>
    <row r="612" spans="3:5" x14ac:dyDescent="0.2">
      <c r="C612" s="14">
        <v>610</v>
      </c>
      <c r="D612" s="14">
        <f t="shared" si="50"/>
        <v>20398</v>
      </c>
      <c r="E612" s="14">
        <f t="shared" si="49"/>
        <v>0.62249755859375</v>
      </c>
    </row>
    <row r="613" spans="3:5" x14ac:dyDescent="0.2">
      <c r="C613" s="14">
        <v>611</v>
      </c>
      <c r="D613" s="14">
        <f t="shared" si="50"/>
        <v>13791</v>
      </c>
      <c r="E613" s="14">
        <f t="shared" si="49"/>
        <v>0.420867919921875</v>
      </c>
    </row>
    <row r="614" spans="3:5" x14ac:dyDescent="0.2">
      <c r="C614" s="14">
        <v>612</v>
      </c>
      <c r="D614" s="14">
        <f t="shared" si="50"/>
        <v>14076</v>
      </c>
      <c r="E614" s="14">
        <f t="shared" si="49"/>
        <v>0.4295654296875</v>
      </c>
    </row>
    <row r="615" spans="3:5" x14ac:dyDescent="0.2">
      <c r="C615" s="14">
        <v>613</v>
      </c>
      <c r="D615" s="14">
        <f t="shared" si="50"/>
        <v>405</v>
      </c>
      <c r="E615" s="14">
        <f t="shared" si="49"/>
        <v>1.2359619140625E-2</v>
      </c>
    </row>
    <row r="616" spans="3:5" x14ac:dyDescent="0.2">
      <c r="C616" s="14">
        <v>614</v>
      </c>
      <c r="D616" s="14">
        <f t="shared" si="50"/>
        <v>11514</v>
      </c>
      <c r="E616" s="14">
        <f t="shared" si="49"/>
        <v>0.35137939453125</v>
      </c>
    </row>
    <row r="617" spans="3:5" x14ac:dyDescent="0.2">
      <c r="C617" s="14">
        <v>615</v>
      </c>
      <c r="D617" s="14">
        <f t="shared" si="50"/>
        <v>6715</v>
      </c>
      <c r="E617" s="14">
        <f t="shared" si="49"/>
        <v>0.204925537109375</v>
      </c>
    </row>
    <row r="618" spans="3:5" x14ac:dyDescent="0.2">
      <c r="C618" s="14">
        <v>616</v>
      </c>
      <c r="D618" s="14">
        <f t="shared" si="50"/>
        <v>296</v>
      </c>
      <c r="E618" s="14">
        <f t="shared" si="49"/>
        <v>9.033203125E-3</v>
      </c>
    </row>
    <row r="619" spans="3:5" x14ac:dyDescent="0.2">
      <c r="C619" s="14">
        <v>617</v>
      </c>
      <c r="D619" s="14">
        <f t="shared" si="50"/>
        <v>14673</v>
      </c>
      <c r="E619" s="14">
        <f t="shared" si="49"/>
        <v>0.447784423828125</v>
      </c>
    </row>
    <row r="620" spans="3:5" x14ac:dyDescent="0.2">
      <c r="C620" s="14">
        <v>618</v>
      </c>
      <c r="D620" s="14">
        <f t="shared" si="50"/>
        <v>3846</v>
      </c>
      <c r="E620" s="14">
        <f t="shared" si="49"/>
        <v>0.11737060546875</v>
      </c>
    </row>
    <row r="621" spans="3:5" x14ac:dyDescent="0.2">
      <c r="C621" s="14">
        <v>619</v>
      </c>
      <c r="D621" s="14">
        <f t="shared" si="50"/>
        <v>13399</v>
      </c>
      <c r="E621" s="14">
        <f t="shared" si="49"/>
        <v>0.408905029296875</v>
      </c>
    </row>
    <row r="622" spans="3:5" x14ac:dyDescent="0.2">
      <c r="C622" s="14">
        <v>620</v>
      </c>
      <c r="D622" s="14">
        <f t="shared" si="50"/>
        <v>7700</v>
      </c>
      <c r="E622" s="14">
        <f t="shared" si="49"/>
        <v>0.2349853515625</v>
      </c>
    </row>
    <row r="623" spans="3:5" x14ac:dyDescent="0.2">
      <c r="C623" s="14">
        <v>621</v>
      </c>
      <c r="D623" s="14">
        <f t="shared" si="50"/>
        <v>23757</v>
      </c>
      <c r="E623" s="14">
        <f t="shared" si="49"/>
        <v>0.725006103515625</v>
      </c>
    </row>
    <row r="624" spans="3:5" x14ac:dyDescent="0.2">
      <c r="C624" s="14">
        <v>622</v>
      </c>
      <c r="D624" s="14">
        <f t="shared" si="50"/>
        <v>16850</v>
      </c>
      <c r="E624" s="14">
        <f t="shared" si="49"/>
        <v>0.51422119140625</v>
      </c>
    </row>
    <row r="625" spans="3:5" x14ac:dyDescent="0.2">
      <c r="C625" s="14">
        <v>623</v>
      </c>
      <c r="D625" s="14">
        <f t="shared" si="50"/>
        <v>24627</v>
      </c>
      <c r="E625" s="14">
        <f t="shared" si="49"/>
        <v>0.751556396484375</v>
      </c>
    </row>
    <row r="626" spans="3:5" x14ac:dyDescent="0.2">
      <c r="C626" s="14">
        <v>624</v>
      </c>
      <c r="D626" s="14">
        <f t="shared" si="50"/>
        <v>14784</v>
      </c>
      <c r="E626" s="14">
        <f t="shared" si="49"/>
        <v>0.451171875</v>
      </c>
    </row>
    <row r="627" spans="3:5" x14ac:dyDescent="0.2">
      <c r="C627" s="14">
        <v>625</v>
      </c>
      <c r="D627" s="14">
        <f t="shared" si="50"/>
        <v>10249</v>
      </c>
      <c r="E627" s="14">
        <f t="shared" si="49"/>
        <v>0.312774658203125</v>
      </c>
    </row>
    <row r="628" spans="3:5" x14ac:dyDescent="0.2">
      <c r="C628" s="14">
        <v>626</v>
      </c>
      <c r="D628" s="14">
        <f t="shared" si="50"/>
        <v>20830</v>
      </c>
      <c r="E628" s="14">
        <f t="shared" si="49"/>
        <v>0.63568115234375</v>
      </c>
    </row>
    <row r="629" spans="3:5" x14ac:dyDescent="0.2">
      <c r="C629" s="14">
        <v>627</v>
      </c>
      <c r="D629" s="14">
        <f t="shared" si="50"/>
        <v>14799</v>
      </c>
      <c r="E629" s="14">
        <f t="shared" si="49"/>
        <v>0.451629638671875</v>
      </c>
    </row>
    <row r="630" spans="3:5" x14ac:dyDescent="0.2">
      <c r="C630" s="14">
        <v>628</v>
      </c>
      <c r="D630" s="14">
        <f t="shared" si="50"/>
        <v>16428</v>
      </c>
      <c r="E630" s="14">
        <f t="shared" si="49"/>
        <v>0.5013427734375</v>
      </c>
    </row>
    <row r="631" spans="3:5" x14ac:dyDescent="0.2">
      <c r="C631" s="14">
        <v>629</v>
      </c>
      <c r="D631" s="14">
        <f t="shared" si="50"/>
        <v>5893</v>
      </c>
      <c r="E631" s="14">
        <f t="shared" si="49"/>
        <v>0.179840087890625</v>
      </c>
    </row>
    <row r="632" spans="3:5" x14ac:dyDescent="0.2">
      <c r="C632" s="14">
        <v>630</v>
      </c>
      <c r="D632" s="14">
        <f t="shared" si="50"/>
        <v>2474</v>
      </c>
      <c r="E632" s="14">
        <f t="shared" si="49"/>
        <v>7.550048828125E-2</v>
      </c>
    </row>
    <row r="633" spans="3:5" x14ac:dyDescent="0.2">
      <c r="C633" s="14">
        <v>631</v>
      </c>
      <c r="D633" s="14">
        <f t="shared" si="50"/>
        <v>7467</v>
      </c>
      <c r="E633" s="14">
        <f t="shared" si="49"/>
        <v>0.227874755859375</v>
      </c>
    </row>
    <row r="634" spans="3:5" x14ac:dyDescent="0.2">
      <c r="C634" s="14">
        <v>632</v>
      </c>
      <c r="D634" s="14">
        <f t="shared" si="50"/>
        <v>23896</v>
      </c>
      <c r="E634" s="14">
        <f t="shared" si="49"/>
        <v>0.729248046875</v>
      </c>
    </row>
    <row r="635" spans="3:5" x14ac:dyDescent="0.2">
      <c r="C635" s="14">
        <v>633</v>
      </c>
      <c r="D635" s="14">
        <f t="shared" si="50"/>
        <v>26049</v>
      </c>
      <c r="E635" s="14">
        <f t="shared" si="49"/>
        <v>0.794952392578125</v>
      </c>
    </row>
    <row r="636" spans="3:5" x14ac:dyDescent="0.2">
      <c r="C636" s="14">
        <v>634</v>
      </c>
      <c r="D636" s="14">
        <f t="shared" si="50"/>
        <v>30390</v>
      </c>
      <c r="E636" s="14">
        <f t="shared" si="49"/>
        <v>0.92742919921875</v>
      </c>
    </row>
    <row r="637" spans="3:5" x14ac:dyDescent="0.2">
      <c r="C637" s="14">
        <v>635</v>
      </c>
      <c r="D637" s="14">
        <f t="shared" si="50"/>
        <v>9799</v>
      </c>
      <c r="E637" s="14">
        <f t="shared" si="49"/>
        <v>0.299041748046875</v>
      </c>
    </row>
    <row r="638" spans="3:5" x14ac:dyDescent="0.2">
      <c r="C638" s="14">
        <v>636</v>
      </c>
      <c r="D638" s="14">
        <f t="shared" si="50"/>
        <v>32068</v>
      </c>
      <c r="E638" s="14">
        <f t="shared" si="49"/>
        <v>0.9786376953125</v>
      </c>
    </row>
    <row r="639" spans="3:5" x14ac:dyDescent="0.2">
      <c r="C639" s="14">
        <v>637</v>
      </c>
      <c r="D639" s="14">
        <f t="shared" si="50"/>
        <v>4157</v>
      </c>
      <c r="E639" s="14">
        <f t="shared" si="49"/>
        <v>0.126861572265625</v>
      </c>
    </row>
    <row r="640" spans="3:5" x14ac:dyDescent="0.2">
      <c r="C640" s="14">
        <v>638</v>
      </c>
      <c r="D640" s="14">
        <f t="shared" si="50"/>
        <v>25730</v>
      </c>
      <c r="E640" s="14">
        <f t="shared" si="49"/>
        <v>0.78521728515625</v>
      </c>
    </row>
    <row r="641" spans="3:5" x14ac:dyDescent="0.2">
      <c r="C641" s="14">
        <v>639</v>
      </c>
      <c r="D641" s="14">
        <f t="shared" si="50"/>
        <v>12579</v>
      </c>
      <c r="E641" s="14">
        <f t="shared" si="49"/>
        <v>0.383880615234375</v>
      </c>
    </row>
    <row r="642" spans="3:5" x14ac:dyDescent="0.2">
      <c r="C642" s="14">
        <v>640</v>
      </c>
      <c r="D642" s="14">
        <f t="shared" si="50"/>
        <v>19440</v>
      </c>
      <c r="E642" s="14">
        <f t="shared" si="49"/>
        <v>0.59326171875</v>
      </c>
    </row>
    <row r="643" spans="3:5" x14ac:dyDescent="0.2">
      <c r="C643" s="14">
        <v>641</v>
      </c>
      <c r="D643" s="14">
        <f t="shared" si="50"/>
        <v>21113</v>
      </c>
      <c r="E643" s="14">
        <f t="shared" si="49"/>
        <v>0.644317626953125</v>
      </c>
    </row>
    <row r="644" spans="3:5" x14ac:dyDescent="0.2">
      <c r="C644" s="14">
        <v>642</v>
      </c>
      <c r="D644" s="14">
        <f t="shared" si="50"/>
        <v>24334</v>
      </c>
      <c r="E644" s="14">
        <f t="shared" ref="E644:E707" si="51">D644/$B$1</f>
        <v>0.74261474609375</v>
      </c>
    </row>
    <row r="645" spans="3:5" x14ac:dyDescent="0.2">
      <c r="C645" s="14">
        <v>643</v>
      </c>
      <c r="D645" s="14">
        <f t="shared" si="50"/>
        <v>22975</v>
      </c>
      <c r="E645" s="14">
        <f t="shared" si="51"/>
        <v>0.701141357421875</v>
      </c>
    </row>
    <row r="646" spans="3:5" x14ac:dyDescent="0.2">
      <c r="C646" s="14">
        <v>644</v>
      </c>
      <c r="D646" s="14">
        <f t="shared" si="50"/>
        <v>13660</v>
      </c>
      <c r="E646" s="14">
        <f t="shared" si="51"/>
        <v>0.4168701171875</v>
      </c>
    </row>
    <row r="647" spans="3:5" x14ac:dyDescent="0.2">
      <c r="C647" s="14">
        <v>645</v>
      </c>
      <c r="D647" s="14">
        <f t="shared" ref="D647:D710" si="52">MOD(D646*$B$2+$B$3,$B$1)</f>
        <v>10357</v>
      </c>
      <c r="E647" s="14">
        <f t="shared" si="51"/>
        <v>0.316070556640625</v>
      </c>
    </row>
    <row r="648" spans="3:5" x14ac:dyDescent="0.2">
      <c r="C648" s="14">
        <v>646</v>
      </c>
      <c r="D648" s="14">
        <f t="shared" si="52"/>
        <v>12890</v>
      </c>
      <c r="E648" s="14">
        <f t="shared" si="51"/>
        <v>0.39337158203125</v>
      </c>
    </row>
    <row r="649" spans="3:5" x14ac:dyDescent="0.2">
      <c r="C649" s="14">
        <v>647</v>
      </c>
      <c r="D649" s="14">
        <f t="shared" si="52"/>
        <v>31771</v>
      </c>
      <c r="E649" s="14">
        <f t="shared" si="51"/>
        <v>0.969573974609375</v>
      </c>
    </row>
    <row r="650" spans="3:5" x14ac:dyDescent="0.2">
      <c r="C650" s="14">
        <v>648</v>
      </c>
      <c r="D650" s="14">
        <f t="shared" si="52"/>
        <v>25992</v>
      </c>
      <c r="E650" s="14">
        <f t="shared" si="51"/>
        <v>0.793212890625</v>
      </c>
    </row>
    <row r="651" spans="3:5" x14ac:dyDescent="0.2">
      <c r="C651" s="14">
        <v>649</v>
      </c>
      <c r="D651" s="14">
        <f t="shared" si="52"/>
        <v>20017</v>
      </c>
      <c r="E651" s="14">
        <f t="shared" si="51"/>
        <v>0.610870361328125</v>
      </c>
    </row>
    <row r="652" spans="3:5" x14ac:dyDescent="0.2">
      <c r="C652" s="14">
        <v>650</v>
      </c>
      <c r="D652" s="14">
        <f t="shared" si="52"/>
        <v>27238</v>
      </c>
      <c r="E652" s="14">
        <f t="shared" si="51"/>
        <v>0.83123779296875</v>
      </c>
    </row>
    <row r="653" spans="3:5" x14ac:dyDescent="0.2">
      <c r="C653" s="14">
        <v>651</v>
      </c>
      <c r="D653" s="14">
        <f t="shared" si="52"/>
        <v>13367</v>
      </c>
      <c r="E653" s="14">
        <f t="shared" si="51"/>
        <v>0.407928466796875</v>
      </c>
    </row>
    <row r="654" spans="3:5" x14ac:dyDescent="0.2">
      <c r="C654" s="14">
        <v>652</v>
      </c>
      <c r="D654" s="14">
        <f t="shared" si="52"/>
        <v>18548</v>
      </c>
      <c r="E654" s="14">
        <f t="shared" si="51"/>
        <v>0.5660400390625</v>
      </c>
    </row>
    <row r="655" spans="3:5" x14ac:dyDescent="0.2">
      <c r="C655" s="14">
        <v>653</v>
      </c>
      <c r="D655" s="14">
        <f t="shared" si="52"/>
        <v>16301</v>
      </c>
      <c r="E655" s="14">
        <f t="shared" si="51"/>
        <v>0.497467041015625</v>
      </c>
    </row>
    <row r="656" spans="3:5" x14ac:dyDescent="0.2">
      <c r="C656" s="14">
        <v>654</v>
      </c>
      <c r="D656" s="14">
        <f t="shared" si="52"/>
        <v>21298</v>
      </c>
      <c r="E656" s="14">
        <f t="shared" si="51"/>
        <v>0.64996337890625</v>
      </c>
    </row>
    <row r="657" spans="3:5" x14ac:dyDescent="0.2">
      <c r="C657" s="14">
        <v>655</v>
      </c>
      <c r="D657" s="14">
        <f t="shared" si="52"/>
        <v>24083</v>
      </c>
      <c r="E657" s="14">
        <f t="shared" si="51"/>
        <v>0.734954833984375</v>
      </c>
    </row>
    <row r="658" spans="3:5" x14ac:dyDescent="0.2">
      <c r="C658" s="14">
        <v>656</v>
      </c>
      <c r="D658" s="14">
        <f t="shared" si="52"/>
        <v>2592</v>
      </c>
      <c r="E658" s="14">
        <f t="shared" si="51"/>
        <v>7.91015625E-2</v>
      </c>
    </row>
    <row r="659" spans="3:5" x14ac:dyDescent="0.2">
      <c r="C659" s="14">
        <v>657</v>
      </c>
      <c r="D659" s="14">
        <f t="shared" si="52"/>
        <v>14569</v>
      </c>
      <c r="E659" s="14">
        <f t="shared" si="51"/>
        <v>0.444610595703125</v>
      </c>
    </row>
    <row r="660" spans="3:5" x14ac:dyDescent="0.2">
      <c r="C660" s="14">
        <v>658</v>
      </c>
      <c r="D660" s="14">
        <f t="shared" si="52"/>
        <v>30910</v>
      </c>
      <c r="E660" s="14">
        <f t="shared" si="51"/>
        <v>0.94329833984375</v>
      </c>
    </row>
    <row r="661" spans="3:5" x14ac:dyDescent="0.2">
      <c r="C661" s="14">
        <v>659</v>
      </c>
      <c r="D661" s="14">
        <f t="shared" si="52"/>
        <v>5551</v>
      </c>
      <c r="E661" s="14">
        <f t="shared" si="51"/>
        <v>0.169403076171875</v>
      </c>
    </row>
    <row r="662" spans="3:5" x14ac:dyDescent="0.2">
      <c r="C662" s="14">
        <v>660</v>
      </c>
      <c r="D662" s="14">
        <f t="shared" si="52"/>
        <v>5772</v>
      </c>
      <c r="E662" s="14">
        <f t="shared" si="51"/>
        <v>0.1761474609375</v>
      </c>
    </row>
    <row r="663" spans="3:5" x14ac:dyDescent="0.2">
      <c r="C663" s="14">
        <v>661</v>
      </c>
      <c r="D663" s="14">
        <f t="shared" si="52"/>
        <v>13797</v>
      </c>
      <c r="E663" s="14">
        <f t="shared" si="51"/>
        <v>0.421051025390625</v>
      </c>
    </row>
    <row r="664" spans="3:5" x14ac:dyDescent="0.2">
      <c r="C664" s="14">
        <v>662</v>
      </c>
      <c r="D664" s="14">
        <f t="shared" si="52"/>
        <v>9994</v>
      </c>
      <c r="E664" s="14">
        <f t="shared" si="51"/>
        <v>0.30499267578125</v>
      </c>
    </row>
    <row r="665" spans="3:5" x14ac:dyDescent="0.2">
      <c r="C665" s="14">
        <v>663</v>
      </c>
      <c r="D665" s="14">
        <f t="shared" si="52"/>
        <v>14091</v>
      </c>
      <c r="E665" s="14">
        <f t="shared" si="51"/>
        <v>0.430023193359375</v>
      </c>
    </row>
    <row r="666" spans="3:5" x14ac:dyDescent="0.2">
      <c r="C666" s="14">
        <v>664</v>
      </c>
      <c r="D666" s="14">
        <f t="shared" si="52"/>
        <v>6584</v>
      </c>
      <c r="E666" s="14">
        <f t="shared" si="51"/>
        <v>0.200927734375</v>
      </c>
    </row>
    <row r="667" spans="3:5" x14ac:dyDescent="0.2">
      <c r="C667" s="14">
        <v>665</v>
      </c>
      <c r="D667" s="14">
        <f t="shared" si="52"/>
        <v>29345</v>
      </c>
      <c r="E667" s="14">
        <f t="shared" si="51"/>
        <v>0.895538330078125</v>
      </c>
    </row>
    <row r="668" spans="3:5" x14ac:dyDescent="0.2">
      <c r="C668" s="14">
        <v>666</v>
      </c>
      <c r="D668" s="14">
        <f t="shared" si="52"/>
        <v>27158</v>
      </c>
      <c r="E668" s="14">
        <f t="shared" si="51"/>
        <v>0.82879638671875</v>
      </c>
    </row>
    <row r="669" spans="3:5" x14ac:dyDescent="0.2">
      <c r="C669" s="14">
        <v>667</v>
      </c>
      <c r="D669" s="14">
        <f t="shared" si="52"/>
        <v>24103</v>
      </c>
      <c r="E669" s="14">
        <f t="shared" si="51"/>
        <v>0.735565185546875</v>
      </c>
    </row>
    <row r="670" spans="3:5" x14ac:dyDescent="0.2">
      <c r="C670" s="14">
        <v>668</v>
      </c>
      <c r="D670" s="14">
        <f t="shared" si="52"/>
        <v>32676</v>
      </c>
      <c r="E670" s="14">
        <f t="shared" si="51"/>
        <v>0.9971923828125</v>
      </c>
    </row>
    <row r="671" spans="3:5" x14ac:dyDescent="0.2">
      <c r="C671" s="14">
        <v>669</v>
      </c>
      <c r="D671" s="14">
        <f t="shared" si="52"/>
        <v>27421</v>
      </c>
      <c r="E671" s="14">
        <f t="shared" si="51"/>
        <v>0.836822509765625</v>
      </c>
    </row>
    <row r="672" spans="3:5" x14ac:dyDescent="0.2">
      <c r="C672" s="14">
        <v>670</v>
      </c>
      <c r="D672" s="14">
        <f t="shared" si="52"/>
        <v>3554</v>
      </c>
      <c r="E672" s="14">
        <f t="shared" si="51"/>
        <v>0.10845947265625</v>
      </c>
    </row>
    <row r="673" spans="3:5" x14ac:dyDescent="0.2">
      <c r="C673" s="14">
        <v>671</v>
      </c>
      <c r="D673" s="14">
        <f t="shared" si="52"/>
        <v>26371</v>
      </c>
      <c r="E673" s="14">
        <f t="shared" si="51"/>
        <v>0.804779052734375</v>
      </c>
    </row>
    <row r="674" spans="3:5" x14ac:dyDescent="0.2">
      <c r="C674" s="14">
        <v>672</v>
      </c>
      <c r="D674" s="14">
        <f t="shared" si="52"/>
        <v>29776</v>
      </c>
      <c r="E674" s="14">
        <f t="shared" si="51"/>
        <v>0.90869140625</v>
      </c>
    </row>
    <row r="675" spans="3:5" x14ac:dyDescent="0.2">
      <c r="C675" s="14">
        <v>673</v>
      </c>
      <c r="D675" s="14">
        <f t="shared" si="52"/>
        <v>23385</v>
      </c>
      <c r="E675" s="14">
        <f t="shared" si="51"/>
        <v>0.713653564453125</v>
      </c>
    </row>
    <row r="676" spans="3:5" x14ac:dyDescent="0.2">
      <c r="C676" s="14">
        <v>674</v>
      </c>
      <c r="D676" s="14">
        <f t="shared" si="52"/>
        <v>7790</v>
      </c>
      <c r="E676" s="14">
        <f t="shared" si="51"/>
        <v>0.23773193359375</v>
      </c>
    </row>
    <row r="677" spans="3:5" x14ac:dyDescent="0.2">
      <c r="C677" s="14">
        <v>675</v>
      </c>
      <c r="D677" s="14">
        <f t="shared" si="52"/>
        <v>28063</v>
      </c>
      <c r="E677" s="14">
        <f t="shared" si="51"/>
        <v>0.856414794921875</v>
      </c>
    </row>
    <row r="678" spans="3:5" x14ac:dyDescent="0.2">
      <c r="C678" s="14">
        <v>676</v>
      </c>
      <c r="D678" s="14">
        <f t="shared" si="52"/>
        <v>25532</v>
      </c>
      <c r="E678" s="14">
        <f t="shared" si="51"/>
        <v>0.7791748046875</v>
      </c>
    </row>
    <row r="679" spans="3:5" x14ac:dyDescent="0.2">
      <c r="C679" s="14">
        <v>677</v>
      </c>
      <c r="D679" s="14">
        <f t="shared" si="52"/>
        <v>16213</v>
      </c>
      <c r="E679" s="14">
        <f t="shared" si="51"/>
        <v>0.494781494140625</v>
      </c>
    </row>
    <row r="680" spans="3:5" x14ac:dyDescent="0.2">
      <c r="C680" s="14">
        <v>678</v>
      </c>
      <c r="D680" s="14">
        <f t="shared" si="52"/>
        <v>26554</v>
      </c>
      <c r="E680" s="14">
        <f t="shared" si="51"/>
        <v>0.81036376953125</v>
      </c>
    </row>
    <row r="681" spans="3:5" x14ac:dyDescent="0.2">
      <c r="C681" s="14">
        <v>679</v>
      </c>
      <c r="D681" s="14">
        <f t="shared" si="52"/>
        <v>19963</v>
      </c>
      <c r="E681" s="14">
        <f t="shared" si="51"/>
        <v>0.609222412109375</v>
      </c>
    </row>
    <row r="682" spans="3:5" x14ac:dyDescent="0.2">
      <c r="C682" s="14">
        <v>680</v>
      </c>
      <c r="D682" s="14">
        <f t="shared" si="52"/>
        <v>31208</v>
      </c>
      <c r="E682" s="14">
        <f t="shared" si="51"/>
        <v>0.952392578125</v>
      </c>
    </row>
    <row r="683" spans="3:5" x14ac:dyDescent="0.2">
      <c r="C683" s="14">
        <v>681</v>
      </c>
      <c r="D683" s="14">
        <f t="shared" si="52"/>
        <v>21265</v>
      </c>
      <c r="E683" s="14">
        <f t="shared" si="51"/>
        <v>0.648956298828125</v>
      </c>
    </row>
    <row r="684" spans="3:5" x14ac:dyDescent="0.2">
      <c r="C684" s="14">
        <v>682</v>
      </c>
      <c r="D684" s="14">
        <f t="shared" si="52"/>
        <v>30150</v>
      </c>
      <c r="E684" s="14">
        <f t="shared" si="51"/>
        <v>0.92010498046875</v>
      </c>
    </row>
    <row r="685" spans="3:5" x14ac:dyDescent="0.2">
      <c r="C685" s="14">
        <v>683</v>
      </c>
      <c r="D685" s="14">
        <f t="shared" si="52"/>
        <v>9239</v>
      </c>
      <c r="E685" s="14">
        <f t="shared" si="51"/>
        <v>0.281951904296875</v>
      </c>
    </row>
    <row r="686" spans="3:5" x14ac:dyDescent="0.2">
      <c r="C686" s="14">
        <v>684</v>
      </c>
      <c r="D686" s="14">
        <f t="shared" si="52"/>
        <v>8916</v>
      </c>
      <c r="E686" s="14">
        <f t="shared" si="51"/>
        <v>0.2720947265625</v>
      </c>
    </row>
    <row r="687" spans="3:5" x14ac:dyDescent="0.2">
      <c r="C687" s="14">
        <v>685</v>
      </c>
      <c r="D687" s="14">
        <f t="shared" si="52"/>
        <v>4749</v>
      </c>
      <c r="E687" s="14">
        <f t="shared" si="51"/>
        <v>0.144927978515625</v>
      </c>
    </row>
    <row r="688" spans="3:5" x14ac:dyDescent="0.2">
      <c r="C688" s="14">
        <v>686</v>
      </c>
      <c r="D688" s="14">
        <f t="shared" si="52"/>
        <v>5266</v>
      </c>
      <c r="E688" s="14">
        <f t="shared" si="51"/>
        <v>0.16070556640625</v>
      </c>
    </row>
    <row r="689" spans="3:5" x14ac:dyDescent="0.2">
      <c r="C689" s="14">
        <v>687</v>
      </c>
      <c r="D689" s="14">
        <f t="shared" si="52"/>
        <v>19443</v>
      </c>
      <c r="E689" s="14">
        <f t="shared" si="51"/>
        <v>0.593353271484375</v>
      </c>
    </row>
    <row r="690" spans="3:5" x14ac:dyDescent="0.2">
      <c r="C690" s="14">
        <v>688</v>
      </c>
      <c r="D690" s="14">
        <f t="shared" si="52"/>
        <v>2688</v>
      </c>
      <c r="E690" s="14">
        <f t="shared" si="51"/>
        <v>8.203125E-2</v>
      </c>
    </row>
    <row r="691" spans="3:5" x14ac:dyDescent="0.2">
      <c r="C691" s="14">
        <v>689</v>
      </c>
      <c r="D691" s="14">
        <f t="shared" si="52"/>
        <v>14793</v>
      </c>
      <c r="E691" s="14">
        <f t="shared" si="51"/>
        <v>0.451446533203125</v>
      </c>
    </row>
    <row r="692" spans="3:5" x14ac:dyDescent="0.2">
      <c r="C692" s="14">
        <v>690</v>
      </c>
      <c r="D692" s="14">
        <f t="shared" si="52"/>
        <v>20510</v>
      </c>
      <c r="E692" s="14">
        <f t="shared" si="51"/>
        <v>0.62591552734375</v>
      </c>
    </row>
    <row r="693" spans="3:5" x14ac:dyDescent="0.2">
      <c r="C693" s="14">
        <v>691</v>
      </c>
      <c r="D693" s="14">
        <f t="shared" si="52"/>
        <v>24975</v>
      </c>
      <c r="E693" s="14">
        <f t="shared" si="51"/>
        <v>0.762176513671875</v>
      </c>
    </row>
    <row r="694" spans="3:5" x14ac:dyDescent="0.2">
      <c r="C694" s="14">
        <v>692</v>
      </c>
      <c r="D694" s="14">
        <f t="shared" si="52"/>
        <v>7404</v>
      </c>
      <c r="E694" s="14">
        <f t="shared" si="51"/>
        <v>0.2259521484375</v>
      </c>
    </row>
    <row r="695" spans="3:5" x14ac:dyDescent="0.2">
      <c r="C695" s="14">
        <v>693</v>
      </c>
      <c r="D695" s="14">
        <f t="shared" si="52"/>
        <v>17605</v>
      </c>
      <c r="E695" s="14">
        <f t="shared" si="51"/>
        <v>0.537261962890625</v>
      </c>
    </row>
    <row r="696" spans="3:5" x14ac:dyDescent="0.2">
      <c r="C696" s="14">
        <v>694</v>
      </c>
      <c r="D696" s="14">
        <f t="shared" si="52"/>
        <v>29802</v>
      </c>
      <c r="E696" s="14">
        <f t="shared" si="51"/>
        <v>0.90948486328125</v>
      </c>
    </row>
    <row r="697" spans="3:5" x14ac:dyDescent="0.2">
      <c r="C697" s="14">
        <v>695</v>
      </c>
      <c r="D697" s="14">
        <f t="shared" si="52"/>
        <v>16619</v>
      </c>
      <c r="E697" s="14">
        <f t="shared" si="51"/>
        <v>0.507171630859375</v>
      </c>
    </row>
    <row r="698" spans="3:5" x14ac:dyDescent="0.2">
      <c r="C698" s="14">
        <v>696</v>
      </c>
      <c r="D698" s="14">
        <f t="shared" si="52"/>
        <v>1560</v>
      </c>
      <c r="E698" s="14">
        <f t="shared" si="51"/>
        <v>4.7607421875E-2</v>
      </c>
    </row>
    <row r="699" spans="3:5" x14ac:dyDescent="0.2">
      <c r="C699" s="14">
        <v>697</v>
      </c>
      <c r="D699" s="14">
        <f t="shared" si="52"/>
        <v>28545</v>
      </c>
      <c r="E699" s="14">
        <f t="shared" si="51"/>
        <v>0.871124267578125</v>
      </c>
    </row>
    <row r="700" spans="3:5" x14ac:dyDescent="0.2">
      <c r="C700" s="14">
        <v>698</v>
      </c>
      <c r="D700" s="14">
        <f t="shared" si="52"/>
        <v>3446</v>
      </c>
      <c r="E700" s="14">
        <f t="shared" si="51"/>
        <v>0.10516357421875</v>
      </c>
    </row>
    <row r="701" spans="3:5" x14ac:dyDescent="0.2">
      <c r="C701" s="14">
        <v>699</v>
      </c>
      <c r="D701" s="14">
        <f t="shared" si="52"/>
        <v>1543</v>
      </c>
      <c r="E701" s="14">
        <f t="shared" si="51"/>
        <v>4.7088623046875E-2</v>
      </c>
    </row>
    <row r="702" spans="3:5" x14ac:dyDescent="0.2">
      <c r="C702" s="14">
        <v>700</v>
      </c>
      <c r="D702" s="14">
        <f t="shared" si="52"/>
        <v>12804</v>
      </c>
      <c r="E702" s="14">
        <f t="shared" si="51"/>
        <v>0.3907470703125</v>
      </c>
    </row>
    <row r="703" spans="3:5" x14ac:dyDescent="0.2">
      <c r="C703" s="14">
        <v>701</v>
      </c>
      <c r="D703" s="14">
        <f t="shared" si="52"/>
        <v>13821</v>
      </c>
      <c r="E703" s="14">
        <f t="shared" si="51"/>
        <v>0.421783447265625</v>
      </c>
    </row>
    <row r="704" spans="3:5" x14ac:dyDescent="0.2">
      <c r="C704" s="14">
        <v>702</v>
      </c>
      <c r="D704" s="14">
        <f t="shared" si="52"/>
        <v>26434</v>
      </c>
      <c r="E704" s="14">
        <f t="shared" si="51"/>
        <v>0.80670166015625</v>
      </c>
    </row>
    <row r="705" spans="3:5" x14ac:dyDescent="0.2">
      <c r="C705" s="14">
        <v>703</v>
      </c>
      <c r="D705" s="14">
        <f t="shared" si="52"/>
        <v>3299</v>
      </c>
      <c r="E705" s="14">
        <f t="shared" si="51"/>
        <v>0.100677490234375</v>
      </c>
    </row>
    <row r="706" spans="3:5" x14ac:dyDescent="0.2">
      <c r="C706" s="14">
        <v>704</v>
      </c>
      <c r="D706" s="14">
        <f t="shared" si="52"/>
        <v>19632</v>
      </c>
      <c r="E706" s="14">
        <f t="shared" si="51"/>
        <v>0.59912109375</v>
      </c>
    </row>
    <row r="707" spans="3:5" x14ac:dyDescent="0.2">
      <c r="C707" s="14">
        <v>705</v>
      </c>
      <c r="D707" s="14">
        <f t="shared" si="52"/>
        <v>21561</v>
      </c>
      <c r="E707" s="14">
        <f t="shared" si="51"/>
        <v>0.657989501953125</v>
      </c>
    </row>
    <row r="708" spans="3:5" x14ac:dyDescent="0.2">
      <c r="C708" s="14">
        <v>706</v>
      </c>
      <c r="D708" s="14">
        <f t="shared" si="52"/>
        <v>3534</v>
      </c>
      <c r="E708" s="14">
        <f t="shared" ref="E708:E771" si="53">D708/$B$1</f>
        <v>0.10784912109375</v>
      </c>
    </row>
    <row r="709" spans="3:5" x14ac:dyDescent="0.2">
      <c r="C709" s="14">
        <v>707</v>
      </c>
      <c r="D709" s="14">
        <f t="shared" si="52"/>
        <v>29055</v>
      </c>
      <c r="E709" s="14">
        <f t="shared" si="53"/>
        <v>0.886688232421875</v>
      </c>
    </row>
    <row r="710" spans="3:5" x14ac:dyDescent="0.2">
      <c r="C710" s="14">
        <v>708</v>
      </c>
      <c r="D710" s="14">
        <f t="shared" si="52"/>
        <v>16924</v>
      </c>
      <c r="E710" s="14">
        <f t="shared" si="53"/>
        <v>0.5164794921875</v>
      </c>
    </row>
    <row r="711" spans="3:5" x14ac:dyDescent="0.2">
      <c r="C711" s="14">
        <v>709</v>
      </c>
      <c r="D711" s="14">
        <f t="shared" ref="D711:D774" si="54">MOD(D710*$B$2+$B$3,$B$1)</f>
        <v>17973</v>
      </c>
      <c r="E711" s="14">
        <f t="shared" si="53"/>
        <v>0.548492431640625</v>
      </c>
    </row>
    <row r="712" spans="3:5" x14ac:dyDescent="0.2">
      <c r="C712" s="14">
        <v>710</v>
      </c>
      <c r="D712" s="14">
        <f t="shared" si="54"/>
        <v>19738</v>
      </c>
      <c r="E712" s="14">
        <f t="shared" si="53"/>
        <v>0.60235595703125</v>
      </c>
    </row>
    <row r="713" spans="3:5" x14ac:dyDescent="0.2">
      <c r="C713" s="14">
        <v>711</v>
      </c>
      <c r="D713" s="14">
        <f t="shared" si="54"/>
        <v>4059</v>
      </c>
      <c r="E713" s="14">
        <f t="shared" si="53"/>
        <v>0.123870849609375</v>
      </c>
    </row>
    <row r="714" spans="3:5" x14ac:dyDescent="0.2">
      <c r="C714" s="14">
        <v>712</v>
      </c>
      <c r="D714" s="14">
        <f t="shared" si="54"/>
        <v>15944</v>
      </c>
      <c r="E714" s="14">
        <f t="shared" si="53"/>
        <v>0.486572265625</v>
      </c>
    </row>
    <row r="715" spans="3:5" x14ac:dyDescent="0.2">
      <c r="C715" s="14">
        <v>713</v>
      </c>
      <c r="D715" s="14">
        <f t="shared" si="54"/>
        <v>18417</v>
      </c>
      <c r="E715" s="14">
        <f t="shared" si="53"/>
        <v>0.562042236328125</v>
      </c>
    </row>
    <row r="716" spans="3:5" x14ac:dyDescent="0.2">
      <c r="C716" s="14">
        <v>714</v>
      </c>
      <c r="D716" s="14">
        <f t="shared" si="54"/>
        <v>12582</v>
      </c>
      <c r="E716" s="14">
        <f t="shared" si="53"/>
        <v>0.38397216796875</v>
      </c>
    </row>
    <row r="717" spans="3:5" x14ac:dyDescent="0.2">
      <c r="C717" s="14">
        <v>715</v>
      </c>
      <c r="D717" s="14">
        <f t="shared" si="54"/>
        <v>1015</v>
      </c>
      <c r="E717" s="14">
        <f t="shared" si="53"/>
        <v>3.0975341796875E-2</v>
      </c>
    </row>
    <row r="718" spans="3:5" x14ac:dyDescent="0.2">
      <c r="C718" s="14">
        <v>716</v>
      </c>
      <c r="D718" s="14">
        <f t="shared" si="54"/>
        <v>11572</v>
      </c>
      <c r="E718" s="14">
        <f t="shared" si="53"/>
        <v>0.3531494140625</v>
      </c>
    </row>
    <row r="719" spans="3:5" x14ac:dyDescent="0.2">
      <c r="C719" s="14">
        <v>717</v>
      </c>
      <c r="D719" s="14">
        <f t="shared" si="54"/>
        <v>21869</v>
      </c>
      <c r="E719" s="14">
        <f t="shared" si="53"/>
        <v>0.667388916015625</v>
      </c>
    </row>
    <row r="720" spans="3:5" x14ac:dyDescent="0.2">
      <c r="C720" s="14">
        <v>718</v>
      </c>
      <c r="D720" s="14">
        <f t="shared" si="54"/>
        <v>1522</v>
      </c>
      <c r="E720" s="14">
        <f t="shared" si="53"/>
        <v>4.644775390625E-2</v>
      </c>
    </row>
    <row r="721" spans="3:5" x14ac:dyDescent="0.2">
      <c r="C721" s="14">
        <v>719</v>
      </c>
      <c r="D721" s="14">
        <f t="shared" si="54"/>
        <v>10707</v>
      </c>
      <c r="E721" s="14">
        <f t="shared" si="53"/>
        <v>0.326751708984375</v>
      </c>
    </row>
    <row r="722" spans="3:5" x14ac:dyDescent="0.2">
      <c r="C722" s="14">
        <v>720</v>
      </c>
      <c r="D722" s="14">
        <f t="shared" si="54"/>
        <v>15072</v>
      </c>
      <c r="E722" s="14">
        <f t="shared" si="53"/>
        <v>0.4599609375</v>
      </c>
    </row>
    <row r="723" spans="3:5" x14ac:dyDescent="0.2">
      <c r="C723" s="14">
        <v>721</v>
      </c>
      <c r="D723" s="14">
        <f t="shared" si="54"/>
        <v>10921</v>
      </c>
      <c r="E723" s="14">
        <f t="shared" si="53"/>
        <v>0.333282470703125</v>
      </c>
    </row>
    <row r="724" spans="3:5" x14ac:dyDescent="0.2">
      <c r="C724" s="14">
        <v>722</v>
      </c>
      <c r="D724" s="14">
        <f t="shared" si="54"/>
        <v>22398</v>
      </c>
      <c r="E724" s="14">
        <f t="shared" si="53"/>
        <v>0.68353271484375</v>
      </c>
    </row>
    <row r="725" spans="3:5" x14ac:dyDescent="0.2">
      <c r="C725" s="14">
        <v>723</v>
      </c>
      <c r="D725" s="14">
        <f t="shared" si="54"/>
        <v>7535</v>
      </c>
      <c r="E725" s="14">
        <f t="shared" si="53"/>
        <v>0.229949951171875</v>
      </c>
    </row>
    <row r="726" spans="3:5" x14ac:dyDescent="0.2">
      <c r="C726" s="14">
        <v>724</v>
      </c>
      <c r="D726" s="14">
        <f t="shared" si="54"/>
        <v>21324</v>
      </c>
      <c r="E726" s="14">
        <f t="shared" si="53"/>
        <v>0.6507568359375</v>
      </c>
    </row>
    <row r="727" spans="3:5" x14ac:dyDescent="0.2">
      <c r="C727" s="14">
        <v>725</v>
      </c>
      <c r="D727" s="14">
        <f t="shared" si="54"/>
        <v>17317</v>
      </c>
      <c r="E727" s="14">
        <f t="shared" si="53"/>
        <v>0.528472900390625</v>
      </c>
    </row>
    <row r="728" spans="3:5" x14ac:dyDescent="0.2">
      <c r="C728" s="14">
        <v>726</v>
      </c>
      <c r="D728" s="14">
        <f t="shared" si="54"/>
        <v>29130</v>
      </c>
      <c r="E728" s="14">
        <f t="shared" si="53"/>
        <v>0.88897705078125</v>
      </c>
    </row>
    <row r="729" spans="3:5" x14ac:dyDescent="0.2">
      <c r="C729" s="14">
        <v>727</v>
      </c>
      <c r="D729" s="14">
        <f t="shared" si="54"/>
        <v>15051</v>
      </c>
      <c r="E729" s="14">
        <f t="shared" si="53"/>
        <v>0.459320068359375</v>
      </c>
    </row>
    <row r="730" spans="3:5" x14ac:dyDescent="0.2">
      <c r="C730" s="14">
        <v>728</v>
      </c>
      <c r="D730" s="14">
        <f t="shared" si="54"/>
        <v>8824</v>
      </c>
      <c r="E730" s="14">
        <f t="shared" si="53"/>
        <v>0.269287109375</v>
      </c>
    </row>
    <row r="731" spans="3:5" x14ac:dyDescent="0.2">
      <c r="C731" s="14">
        <v>729</v>
      </c>
      <c r="D731" s="14">
        <f t="shared" si="54"/>
        <v>23649</v>
      </c>
      <c r="E731" s="14">
        <f t="shared" si="53"/>
        <v>0.721710205078125</v>
      </c>
    </row>
    <row r="732" spans="3:5" x14ac:dyDescent="0.2">
      <c r="C732" s="14">
        <v>730</v>
      </c>
      <c r="D732" s="14">
        <f t="shared" si="54"/>
        <v>24790</v>
      </c>
      <c r="E732" s="14">
        <f t="shared" si="53"/>
        <v>0.75653076171875</v>
      </c>
    </row>
    <row r="733" spans="3:5" x14ac:dyDescent="0.2">
      <c r="C733" s="14">
        <v>731</v>
      </c>
      <c r="D733" s="14">
        <f t="shared" si="54"/>
        <v>7655</v>
      </c>
      <c r="E733" s="14">
        <f t="shared" si="53"/>
        <v>0.233612060546875</v>
      </c>
    </row>
    <row r="734" spans="3:5" x14ac:dyDescent="0.2">
      <c r="C734" s="14">
        <v>732</v>
      </c>
      <c r="D734" s="14">
        <f t="shared" si="54"/>
        <v>5220</v>
      </c>
      <c r="E734" s="14">
        <f t="shared" si="53"/>
        <v>0.1593017578125</v>
      </c>
    </row>
    <row r="735" spans="3:5" x14ac:dyDescent="0.2">
      <c r="C735" s="14">
        <v>733</v>
      </c>
      <c r="D735" s="14">
        <f t="shared" si="54"/>
        <v>28893</v>
      </c>
      <c r="E735" s="14">
        <f t="shared" si="53"/>
        <v>0.881744384765625</v>
      </c>
    </row>
    <row r="736" spans="3:5" x14ac:dyDescent="0.2">
      <c r="C736" s="14">
        <v>734</v>
      </c>
      <c r="D736" s="14">
        <f t="shared" si="54"/>
        <v>28834</v>
      </c>
      <c r="E736" s="14">
        <f t="shared" si="53"/>
        <v>0.87994384765625</v>
      </c>
    </row>
    <row r="737" spans="3:5" x14ac:dyDescent="0.2">
      <c r="C737" s="14">
        <v>735</v>
      </c>
      <c r="D737" s="14">
        <f t="shared" si="54"/>
        <v>8899</v>
      </c>
      <c r="E737" s="14">
        <f t="shared" si="53"/>
        <v>0.271575927734375</v>
      </c>
    </row>
    <row r="738" spans="3:5" x14ac:dyDescent="0.2">
      <c r="C738" s="14">
        <v>736</v>
      </c>
      <c r="D738" s="14">
        <f t="shared" si="54"/>
        <v>21776</v>
      </c>
      <c r="E738" s="14">
        <f t="shared" si="53"/>
        <v>0.66455078125</v>
      </c>
    </row>
    <row r="739" spans="3:5" x14ac:dyDescent="0.2">
      <c r="C739" s="14">
        <v>737</v>
      </c>
      <c r="D739" s="14">
        <f t="shared" si="54"/>
        <v>15641</v>
      </c>
      <c r="E739" s="14">
        <f t="shared" si="53"/>
        <v>0.477325439453125</v>
      </c>
    </row>
    <row r="740" spans="3:5" x14ac:dyDescent="0.2">
      <c r="C740" s="14">
        <v>738</v>
      </c>
      <c r="D740" s="14">
        <f t="shared" si="54"/>
        <v>11566</v>
      </c>
      <c r="E740" s="14">
        <f t="shared" si="53"/>
        <v>0.35296630859375</v>
      </c>
    </row>
    <row r="741" spans="3:5" x14ac:dyDescent="0.2">
      <c r="C741" s="14">
        <v>739</v>
      </c>
      <c r="D741" s="14">
        <f t="shared" si="54"/>
        <v>25951</v>
      </c>
      <c r="E741" s="14">
        <f t="shared" si="53"/>
        <v>0.791961669921875</v>
      </c>
    </row>
    <row r="742" spans="3:5" x14ac:dyDescent="0.2">
      <c r="C742" s="14">
        <v>740</v>
      </c>
      <c r="D742" s="14">
        <f t="shared" si="54"/>
        <v>20604</v>
      </c>
      <c r="E742" s="14">
        <f t="shared" si="53"/>
        <v>0.6287841796875</v>
      </c>
    </row>
    <row r="743" spans="3:5" x14ac:dyDescent="0.2">
      <c r="C743" s="14">
        <v>741</v>
      </c>
      <c r="D743" s="14">
        <f t="shared" si="54"/>
        <v>15637</v>
      </c>
      <c r="E743" s="14">
        <f t="shared" si="53"/>
        <v>0.477203369140625</v>
      </c>
    </row>
    <row r="744" spans="3:5" x14ac:dyDescent="0.2">
      <c r="C744" s="14">
        <v>742</v>
      </c>
      <c r="D744" s="14">
        <f t="shared" si="54"/>
        <v>25210</v>
      </c>
      <c r="E744" s="14">
        <f t="shared" si="53"/>
        <v>0.76934814453125</v>
      </c>
    </row>
    <row r="745" spans="3:5" x14ac:dyDescent="0.2">
      <c r="C745" s="14">
        <v>743</v>
      </c>
      <c r="D745" s="14">
        <f t="shared" si="54"/>
        <v>16827</v>
      </c>
      <c r="E745" s="14">
        <f t="shared" si="53"/>
        <v>0.513519287109375</v>
      </c>
    </row>
    <row r="746" spans="3:5" x14ac:dyDescent="0.2">
      <c r="C746" s="14">
        <v>744</v>
      </c>
      <c r="D746" s="14">
        <f t="shared" si="54"/>
        <v>12968</v>
      </c>
      <c r="E746" s="14">
        <f t="shared" si="53"/>
        <v>0.395751953125</v>
      </c>
    </row>
    <row r="747" spans="3:5" x14ac:dyDescent="0.2">
      <c r="C747" s="14">
        <v>745</v>
      </c>
      <c r="D747" s="14">
        <f t="shared" si="54"/>
        <v>11473</v>
      </c>
      <c r="E747" s="14">
        <f t="shared" si="53"/>
        <v>0.350128173828125</v>
      </c>
    </row>
    <row r="748" spans="3:5" x14ac:dyDescent="0.2">
      <c r="C748" s="14">
        <v>746</v>
      </c>
      <c r="D748" s="14">
        <f t="shared" si="54"/>
        <v>7302</v>
      </c>
      <c r="E748" s="14">
        <f t="shared" si="53"/>
        <v>0.22283935546875</v>
      </c>
    </row>
    <row r="749" spans="3:5" x14ac:dyDescent="0.2">
      <c r="C749" s="14">
        <v>747</v>
      </c>
      <c r="D749" s="14">
        <f t="shared" si="54"/>
        <v>21463</v>
      </c>
      <c r="E749" s="14">
        <f t="shared" si="53"/>
        <v>0.654998779296875</v>
      </c>
    </row>
    <row r="750" spans="3:5" x14ac:dyDescent="0.2">
      <c r="C750" s="14">
        <v>748</v>
      </c>
      <c r="D750" s="14">
        <f t="shared" si="54"/>
        <v>26516</v>
      </c>
      <c r="E750" s="14">
        <f t="shared" si="53"/>
        <v>0.8092041015625</v>
      </c>
    </row>
    <row r="751" spans="3:5" x14ac:dyDescent="0.2">
      <c r="C751" s="14">
        <v>749</v>
      </c>
      <c r="D751" s="14">
        <f t="shared" si="54"/>
        <v>2125</v>
      </c>
      <c r="E751" s="14">
        <f t="shared" si="53"/>
        <v>6.4849853515625E-2</v>
      </c>
    </row>
    <row r="752" spans="3:5" x14ac:dyDescent="0.2">
      <c r="C752" s="14">
        <v>750</v>
      </c>
      <c r="D752" s="14">
        <f t="shared" si="54"/>
        <v>10066</v>
      </c>
      <c r="E752" s="14">
        <f t="shared" si="53"/>
        <v>0.30718994140625</v>
      </c>
    </row>
    <row r="753" spans="3:5" x14ac:dyDescent="0.2">
      <c r="C753" s="14">
        <v>751</v>
      </c>
      <c r="D753" s="14">
        <f t="shared" si="54"/>
        <v>30643</v>
      </c>
      <c r="E753" s="14">
        <f t="shared" si="53"/>
        <v>0.935150146484375</v>
      </c>
    </row>
    <row r="754" spans="3:5" x14ac:dyDescent="0.2">
      <c r="C754" s="14">
        <v>752</v>
      </c>
      <c r="D754" s="14">
        <f t="shared" si="54"/>
        <v>6976</v>
      </c>
      <c r="E754" s="14">
        <f t="shared" si="53"/>
        <v>0.212890625</v>
      </c>
    </row>
    <row r="755" spans="3:5" x14ac:dyDescent="0.2">
      <c r="C755" s="14">
        <v>753</v>
      </c>
      <c r="D755" s="14">
        <f t="shared" si="54"/>
        <v>2953</v>
      </c>
      <c r="E755" s="14">
        <f t="shared" si="53"/>
        <v>9.0118408203125E-2</v>
      </c>
    </row>
    <row r="756" spans="3:5" x14ac:dyDescent="0.2">
      <c r="C756" s="14">
        <v>754</v>
      </c>
      <c r="D756" s="14">
        <f t="shared" si="54"/>
        <v>3806</v>
      </c>
      <c r="E756" s="14">
        <f t="shared" si="53"/>
        <v>0.11614990234375</v>
      </c>
    </row>
    <row r="757" spans="3:5" x14ac:dyDescent="0.2">
      <c r="C757" s="14">
        <v>755</v>
      </c>
      <c r="D757" s="14">
        <f t="shared" si="54"/>
        <v>18767</v>
      </c>
      <c r="E757" s="14">
        <f t="shared" si="53"/>
        <v>0.572723388671875</v>
      </c>
    </row>
    <row r="758" spans="3:5" x14ac:dyDescent="0.2">
      <c r="C758" s="14">
        <v>756</v>
      </c>
      <c r="D758" s="14">
        <f t="shared" si="54"/>
        <v>14764</v>
      </c>
      <c r="E758" s="14">
        <f t="shared" si="53"/>
        <v>0.4505615234375</v>
      </c>
    </row>
    <row r="759" spans="3:5" x14ac:dyDescent="0.2">
      <c r="C759" s="14">
        <v>757</v>
      </c>
      <c r="D759" s="14">
        <f t="shared" si="54"/>
        <v>12933</v>
      </c>
      <c r="E759" s="14">
        <f t="shared" si="53"/>
        <v>0.394683837890625</v>
      </c>
    </row>
    <row r="760" spans="3:5" x14ac:dyDescent="0.2">
      <c r="C760" s="14">
        <v>758</v>
      </c>
      <c r="D760" s="14">
        <f t="shared" si="54"/>
        <v>7978</v>
      </c>
      <c r="E760" s="14">
        <f t="shared" si="53"/>
        <v>0.24346923828125</v>
      </c>
    </row>
    <row r="761" spans="3:5" x14ac:dyDescent="0.2">
      <c r="C761" s="14">
        <v>759</v>
      </c>
      <c r="D761" s="14">
        <f t="shared" si="54"/>
        <v>9387</v>
      </c>
      <c r="E761" s="14">
        <f t="shared" si="53"/>
        <v>0.286468505859375</v>
      </c>
    </row>
    <row r="762" spans="3:5" x14ac:dyDescent="0.2">
      <c r="C762" s="14">
        <v>760</v>
      </c>
      <c r="D762" s="14">
        <f t="shared" si="54"/>
        <v>28376</v>
      </c>
      <c r="E762" s="14">
        <f t="shared" si="53"/>
        <v>0.865966796875</v>
      </c>
    </row>
    <row r="763" spans="3:5" x14ac:dyDescent="0.2">
      <c r="C763" s="14">
        <v>761</v>
      </c>
      <c r="D763" s="14">
        <f t="shared" si="54"/>
        <v>14657</v>
      </c>
      <c r="E763" s="14">
        <f t="shared" si="53"/>
        <v>0.447296142578125</v>
      </c>
    </row>
    <row r="764" spans="3:5" x14ac:dyDescent="0.2">
      <c r="C764" s="14">
        <v>762</v>
      </c>
      <c r="D764" s="14">
        <f t="shared" si="54"/>
        <v>25654</v>
      </c>
      <c r="E764" s="14">
        <f t="shared" si="53"/>
        <v>0.78289794921875</v>
      </c>
    </row>
    <row r="765" spans="3:5" x14ac:dyDescent="0.2">
      <c r="C765" s="14">
        <v>763</v>
      </c>
      <c r="D765" s="14">
        <f t="shared" si="54"/>
        <v>9671</v>
      </c>
      <c r="E765" s="14">
        <f t="shared" si="53"/>
        <v>0.295135498046875</v>
      </c>
    </row>
    <row r="766" spans="3:5" x14ac:dyDescent="0.2">
      <c r="C766" s="14">
        <v>764</v>
      </c>
      <c r="D766" s="14">
        <f t="shared" si="54"/>
        <v>9924</v>
      </c>
      <c r="E766" s="14">
        <f t="shared" si="53"/>
        <v>0.3028564453125</v>
      </c>
    </row>
    <row r="767" spans="3:5" x14ac:dyDescent="0.2">
      <c r="C767" s="14">
        <v>765</v>
      </c>
      <c r="D767" s="14">
        <f t="shared" si="54"/>
        <v>7101</v>
      </c>
      <c r="E767" s="14">
        <f t="shared" si="53"/>
        <v>0.216705322265625</v>
      </c>
    </row>
    <row r="768" spans="3:5" x14ac:dyDescent="0.2">
      <c r="C768" s="14">
        <v>766</v>
      </c>
      <c r="D768" s="14">
        <f t="shared" si="54"/>
        <v>10754</v>
      </c>
      <c r="E768" s="14">
        <f t="shared" si="53"/>
        <v>0.32818603515625</v>
      </c>
    </row>
    <row r="769" spans="3:5" x14ac:dyDescent="0.2">
      <c r="C769" s="14">
        <v>767</v>
      </c>
      <c r="D769" s="14">
        <f t="shared" si="54"/>
        <v>10403</v>
      </c>
      <c r="E769" s="14">
        <f t="shared" si="53"/>
        <v>0.317474365234375</v>
      </c>
    </row>
    <row r="770" spans="3:5" x14ac:dyDescent="0.2">
      <c r="C770" s="14">
        <v>768</v>
      </c>
      <c r="D770" s="14">
        <f t="shared" si="54"/>
        <v>3440</v>
      </c>
      <c r="E770" s="14">
        <f t="shared" si="53"/>
        <v>0.10498046875</v>
      </c>
    </row>
    <row r="771" spans="3:5" x14ac:dyDescent="0.2">
      <c r="C771" s="14">
        <v>769</v>
      </c>
      <c r="D771" s="14">
        <f t="shared" si="54"/>
        <v>5625</v>
      </c>
      <c r="E771" s="14">
        <f t="shared" si="53"/>
        <v>0.171661376953125</v>
      </c>
    </row>
    <row r="772" spans="3:5" x14ac:dyDescent="0.2">
      <c r="C772" s="14">
        <v>770</v>
      </c>
      <c r="D772" s="14">
        <f t="shared" si="54"/>
        <v>31886</v>
      </c>
      <c r="E772" s="14">
        <f t="shared" ref="E772:E835" si="55">D772/$B$1</f>
        <v>0.97308349609375</v>
      </c>
    </row>
    <row r="773" spans="3:5" x14ac:dyDescent="0.2">
      <c r="C773" s="14">
        <v>771</v>
      </c>
      <c r="D773" s="14">
        <f t="shared" si="54"/>
        <v>18751</v>
      </c>
      <c r="E773" s="14">
        <f t="shared" si="55"/>
        <v>0.572235107421875</v>
      </c>
    </row>
    <row r="774" spans="3:5" x14ac:dyDescent="0.2">
      <c r="C774" s="14">
        <v>772</v>
      </c>
      <c r="D774" s="14">
        <f t="shared" si="54"/>
        <v>3804</v>
      </c>
      <c r="E774" s="14">
        <f t="shared" si="55"/>
        <v>0.1160888671875</v>
      </c>
    </row>
    <row r="775" spans="3:5" x14ac:dyDescent="0.2">
      <c r="C775" s="14">
        <v>773</v>
      </c>
      <c r="D775" s="14">
        <f t="shared" ref="D775:D838" si="56">MOD(D774*$B$2+$B$3,$B$1)</f>
        <v>9205</v>
      </c>
      <c r="E775" s="14">
        <f t="shared" si="55"/>
        <v>0.280914306640625</v>
      </c>
    </row>
    <row r="776" spans="3:5" x14ac:dyDescent="0.2">
      <c r="C776" s="14">
        <v>774</v>
      </c>
      <c r="D776" s="14">
        <f t="shared" si="56"/>
        <v>10202</v>
      </c>
      <c r="E776" s="14">
        <f t="shared" si="55"/>
        <v>0.31134033203125</v>
      </c>
    </row>
    <row r="777" spans="3:5" x14ac:dyDescent="0.2">
      <c r="C777" s="14">
        <v>775</v>
      </c>
      <c r="D777" s="14">
        <f t="shared" si="56"/>
        <v>25499</v>
      </c>
      <c r="E777" s="14">
        <f t="shared" si="55"/>
        <v>0.778167724609375</v>
      </c>
    </row>
    <row r="778" spans="3:5" x14ac:dyDescent="0.2">
      <c r="C778" s="14">
        <v>776</v>
      </c>
      <c r="D778" s="14">
        <f t="shared" si="56"/>
        <v>22280</v>
      </c>
      <c r="E778" s="14">
        <f t="shared" si="55"/>
        <v>0.679931640625</v>
      </c>
    </row>
    <row r="779" spans="3:5" x14ac:dyDescent="0.2">
      <c r="C779" s="14">
        <v>777</v>
      </c>
      <c r="D779" s="14">
        <f t="shared" si="56"/>
        <v>433</v>
      </c>
      <c r="E779" s="14">
        <f t="shared" si="55"/>
        <v>1.3214111328125E-2</v>
      </c>
    </row>
    <row r="780" spans="3:5" x14ac:dyDescent="0.2">
      <c r="C780" s="14">
        <v>778</v>
      </c>
      <c r="D780" s="14">
        <f t="shared" si="56"/>
        <v>14310</v>
      </c>
      <c r="E780" s="14">
        <f t="shared" si="55"/>
        <v>0.43670654296875</v>
      </c>
    </row>
    <row r="781" spans="3:5" x14ac:dyDescent="0.2">
      <c r="C781" s="14">
        <v>779</v>
      </c>
      <c r="D781" s="14">
        <f t="shared" si="56"/>
        <v>5047</v>
      </c>
      <c r="E781" s="14">
        <f t="shared" si="55"/>
        <v>0.154022216796875</v>
      </c>
    </row>
    <row r="782" spans="3:5" x14ac:dyDescent="0.2">
      <c r="C782" s="14">
        <v>780</v>
      </c>
      <c r="D782" s="14">
        <f t="shared" si="56"/>
        <v>20980</v>
      </c>
      <c r="E782" s="14">
        <f t="shared" si="55"/>
        <v>0.6402587890625</v>
      </c>
    </row>
    <row r="783" spans="3:5" x14ac:dyDescent="0.2">
      <c r="C783" s="14">
        <v>781</v>
      </c>
      <c r="D783" s="14">
        <f t="shared" si="56"/>
        <v>11053</v>
      </c>
      <c r="E783" s="14">
        <f t="shared" si="55"/>
        <v>0.337310791015625</v>
      </c>
    </row>
    <row r="784" spans="3:5" x14ac:dyDescent="0.2">
      <c r="C784" s="14">
        <v>782</v>
      </c>
      <c r="D784" s="14">
        <f t="shared" si="56"/>
        <v>30898</v>
      </c>
      <c r="E784" s="14">
        <f t="shared" si="55"/>
        <v>0.94293212890625</v>
      </c>
    </row>
    <row r="785" spans="3:5" x14ac:dyDescent="0.2">
      <c r="C785" s="14">
        <v>783</v>
      </c>
      <c r="D785" s="14">
        <f t="shared" si="56"/>
        <v>13715</v>
      </c>
      <c r="E785" s="14">
        <f t="shared" si="55"/>
        <v>0.418548583984375</v>
      </c>
    </row>
    <row r="786" spans="3:5" x14ac:dyDescent="0.2">
      <c r="C786" s="14">
        <v>784</v>
      </c>
      <c r="D786" s="14">
        <f t="shared" si="56"/>
        <v>11168</v>
      </c>
      <c r="E786" s="14">
        <f t="shared" si="55"/>
        <v>0.3408203125</v>
      </c>
    </row>
    <row r="787" spans="3:5" x14ac:dyDescent="0.2">
      <c r="C787" s="14">
        <v>785</v>
      </c>
      <c r="D787" s="14">
        <f t="shared" si="56"/>
        <v>23657</v>
      </c>
      <c r="E787" s="14">
        <f t="shared" si="55"/>
        <v>0.721954345703125</v>
      </c>
    </row>
    <row r="788" spans="3:5" x14ac:dyDescent="0.2">
      <c r="C788" s="14">
        <v>786</v>
      </c>
      <c r="D788" s="14">
        <f t="shared" si="56"/>
        <v>30270</v>
      </c>
      <c r="E788" s="14">
        <f t="shared" si="55"/>
        <v>0.92376708984375</v>
      </c>
    </row>
    <row r="789" spans="3:5" x14ac:dyDescent="0.2">
      <c r="C789" s="14">
        <v>787</v>
      </c>
      <c r="D789" s="14">
        <f t="shared" si="56"/>
        <v>25903</v>
      </c>
      <c r="E789" s="14">
        <f t="shared" si="55"/>
        <v>0.790496826171875</v>
      </c>
    </row>
    <row r="790" spans="3:5" x14ac:dyDescent="0.2">
      <c r="C790" s="14">
        <v>788</v>
      </c>
      <c r="D790" s="14">
        <f t="shared" si="56"/>
        <v>20492</v>
      </c>
      <c r="E790" s="14">
        <f t="shared" si="55"/>
        <v>0.6253662109375</v>
      </c>
    </row>
    <row r="791" spans="3:5" x14ac:dyDescent="0.2">
      <c r="C791" s="14">
        <v>789</v>
      </c>
      <c r="D791" s="14">
        <f t="shared" si="56"/>
        <v>4453</v>
      </c>
      <c r="E791" s="14">
        <f t="shared" si="55"/>
        <v>0.135894775390625</v>
      </c>
    </row>
    <row r="792" spans="3:5" x14ac:dyDescent="0.2">
      <c r="C792" s="14">
        <v>790</v>
      </c>
      <c r="D792" s="14">
        <f t="shared" si="56"/>
        <v>31882</v>
      </c>
      <c r="E792" s="14">
        <f t="shared" si="55"/>
        <v>0.97296142578125</v>
      </c>
    </row>
    <row r="793" spans="3:5" x14ac:dyDescent="0.2">
      <c r="C793" s="14">
        <v>791</v>
      </c>
      <c r="D793" s="14">
        <f t="shared" si="56"/>
        <v>32395</v>
      </c>
      <c r="E793" s="14">
        <f t="shared" si="55"/>
        <v>0.988616943359375</v>
      </c>
    </row>
    <row r="794" spans="3:5" x14ac:dyDescent="0.2">
      <c r="C794" s="14">
        <v>792</v>
      </c>
      <c r="D794" s="14">
        <f t="shared" si="56"/>
        <v>27448</v>
      </c>
      <c r="E794" s="14">
        <f t="shared" si="55"/>
        <v>0.837646484375</v>
      </c>
    </row>
    <row r="795" spans="3:5" x14ac:dyDescent="0.2">
      <c r="C795" s="14">
        <v>793</v>
      </c>
      <c r="D795" s="14">
        <f t="shared" si="56"/>
        <v>1569</v>
      </c>
      <c r="E795" s="14">
        <f t="shared" si="55"/>
        <v>4.7882080078125E-2</v>
      </c>
    </row>
    <row r="796" spans="3:5" x14ac:dyDescent="0.2">
      <c r="C796" s="14">
        <v>794</v>
      </c>
      <c r="D796" s="14">
        <f t="shared" si="56"/>
        <v>6038</v>
      </c>
      <c r="E796" s="14">
        <f t="shared" si="55"/>
        <v>0.18426513671875</v>
      </c>
    </row>
    <row r="797" spans="3:5" x14ac:dyDescent="0.2">
      <c r="C797" s="14">
        <v>795</v>
      </c>
      <c r="D797" s="14">
        <f t="shared" si="56"/>
        <v>7591</v>
      </c>
      <c r="E797" s="14">
        <f t="shared" si="55"/>
        <v>0.231658935546875</v>
      </c>
    </row>
    <row r="798" spans="3:5" x14ac:dyDescent="0.2">
      <c r="C798" s="14">
        <v>796</v>
      </c>
      <c r="D798" s="14">
        <f t="shared" si="56"/>
        <v>26916</v>
      </c>
      <c r="E798" s="14">
        <f t="shared" si="55"/>
        <v>0.8214111328125</v>
      </c>
    </row>
    <row r="799" spans="3:5" x14ac:dyDescent="0.2">
      <c r="C799" s="14">
        <v>797</v>
      </c>
      <c r="D799" s="14">
        <f t="shared" si="56"/>
        <v>13981</v>
      </c>
      <c r="E799" s="14">
        <f t="shared" si="55"/>
        <v>0.426666259765625</v>
      </c>
    </row>
    <row r="800" spans="3:5" x14ac:dyDescent="0.2">
      <c r="C800" s="14">
        <v>798</v>
      </c>
      <c r="D800" s="14">
        <f t="shared" si="56"/>
        <v>4962</v>
      </c>
      <c r="E800" s="14">
        <f t="shared" si="55"/>
        <v>0.15142822265625</v>
      </c>
    </row>
    <row r="801" spans="3:5" x14ac:dyDescent="0.2">
      <c r="C801" s="14">
        <v>799</v>
      </c>
      <c r="D801" s="14">
        <f t="shared" si="56"/>
        <v>7811</v>
      </c>
      <c r="E801" s="14">
        <f t="shared" si="55"/>
        <v>0.238372802734375</v>
      </c>
    </row>
    <row r="802" spans="3:5" x14ac:dyDescent="0.2">
      <c r="C802" s="14">
        <v>800</v>
      </c>
      <c r="D802" s="14">
        <f t="shared" si="56"/>
        <v>30160</v>
      </c>
      <c r="E802" s="14">
        <f t="shared" si="55"/>
        <v>0.92041015625</v>
      </c>
    </row>
    <row r="803" spans="3:5" x14ac:dyDescent="0.2">
      <c r="C803" s="14">
        <v>801</v>
      </c>
      <c r="D803" s="14">
        <f t="shared" si="56"/>
        <v>24281</v>
      </c>
      <c r="E803" s="14">
        <f t="shared" si="55"/>
        <v>0.740997314453125</v>
      </c>
    </row>
    <row r="804" spans="3:5" x14ac:dyDescent="0.2">
      <c r="C804" s="14">
        <v>802</v>
      </c>
      <c r="D804" s="14">
        <f t="shared" si="56"/>
        <v>31726</v>
      </c>
      <c r="E804" s="14">
        <f t="shared" si="55"/>
        <v>0.96820068359375</v>
      </c>
    </row>
    <row r="805" spans="3:5" x14ac:dyDescent="0.2">
      <c r="C805" s="14">
        <v>803</v>
      </c>
      <c r="D805" s="14">
        <f t="shared" si="56"/>
        <v>7455</v>
      </c>
      <c r="E805" s="14">
        <f t="shared" si="55"/>
        <v>0.227508544921875</v>
      </c>
    </row>
    <row r="806" spans="3:5" x14ac:dyDescent="0.2">
      <c r="C806" s="14">
        <v>804</v>
      </c>
      <c r="D806" s="14">
        <f t="shared" si="56"/>
        <v>32060</v>
      </c>
      <c r="E806" s="14">
        <f t="shared" si="55"/>
        <v>0.9783935546875</v>
      </c>
    </row>
    <row r="807" spans="3:5" x14ac:dyDescent="0.2">
      <c r="C807" s="14">
        <v>805</v>
      </c>
      <c r="D807" s="14">
        <f t="shared" si="56"/>
        <v>31445</v>
      </c>
      <c r="E807" s="14">
        <f t="shared" si="55"/>
        <v>0.959625244140625</v>
      </c>
    </row>
    <row r="808" spans="3:5" x14ac:dyDescent="0.2">
      <c r="C808" s="14">
        <v>806</v>
      </c>
      <c r="D808" s="14">
        <f t="shared" si="56"/>
        <v>7482</v>
      </c>
      <c r="E808" s="14">
        <f t="shared" si="55"/>
        <v>0.22833251953125</v>
      </c>
    </row>
    <row r="809" spans="3:5" x14ac:dyDescent="0.2">
      <c r="C809" s="14">
        <v>807</v>
      </c>
      <c r="D809" s="14">
        <f t="shared" si="56"/>
        <v>30075</v>
      </c>
      <c r="E809" s="14">
        <f t="shared" si="55"/>
        <v>0.917816162109375</v>
      </c>
    </row>
    <row r="810" spans="3:5" x14ac:dyDescent="0.2">
      <c r="C810" s="14">
        <v>808</v>
      </c>
      <c r="D810" s="14">
        <f t="shared" si="56"/>
        <v>11112</v>
      </c>
      <c r="E810" s="14">
        <f t="shared" si="55"/>
        <v>0.339111328125</v>
      </c>
    </row>
    <row r="811" spans="3:5" x14ac:dyDescent="0.2">
      <c r="C811" s="14">
        <v>809</v>
      </c>
      <c r="D811" s="14">
        <f t="shared" si="56"/>
        <v>18065</v>
      </c>
      <c r="E811" s="14">
        <f t="shared" si="55"/>
        <v>0.551300048828125</v>
      </c>
    </row>
    <row r="812" spans="3:5" x14ac:dyDescent="0.2">
      <c r="C812" s="14">
        <v>810</v>
      </c>
      <c r="D812" s="14">
        <f t="shared" si="56"/>
        <v>838</v>
      </c>
      <c r="E812" s="14">
        <f t="shared" si="55"/>
        <v>2.557373046875E-2</v>
      </c>
    </row>
    <row r="813" spans="3:5" x14ac:dyDescent="0.2">
      <c r="C813" s="14">
        <v>811</v>
      </c>
      <c r="D813" s="14">
        <f t="shared" si="56"/>
        <v>17303</v>
      </c>
      <c r="E813" s="14">
        <f t="shared" si="55"/>
        <v>0.528045654296875</v>
      </c>
    </row>
    <row r="814" spans="3:5" x14ac:dyDescent="0.2">
      <c r="C814" s="14">
        <v>812</v>
      </c>
      <c r="D814" s="14">
        <f t="shared" si="56"/>
        <v>27732</v>
      </c>
      <c r="E814" s="14">
        <f t="shared" si="55"/>
        <v>0.8463134765625</v>
      </c>
    </row>
    <row r="815" spans="3:5" x14ac:dyDescent="0.2">
      <c r="C815" s="14">
        <v>813</v>
      </c>
      <c r="D815" s="14">
        <f t="shared" si="56"/>
        <v>15885</v>
      </c>
      <c r="E815" s="14">
        <f t="shared" si="55"/>
        <v>0.484771728515625</v>
      </c>
    </row>
    <row r="816" spans="3:5" x14ac:dyDescent="0.2">
      <c r="C816" s="14">
        <v>814</v>
      </c>
      <c r="D816" s="14">
        <f t="shared" si="56"/>
        <v>31250</v>
      </c>
      <c r="E816" s="14">
        <f t="shared" si="55"/>
        <v>0.95367431640625</v>
      </c>
    </row>
    <row r="817" spans="3:5" x14ac:dyDescent="0.2">
      <c r="C817" s="14">
        <v>815</v>
      </c>
      <c r="D817" s="14">
        <f t="shared" si="56"/>
        <v>25459</v>
      </c>
      <c r="E817" s="14">
        <f t="shared" si="55"/>
        <v>0.776947021484375</v>
      </c>
    </row>
    <row r="818" spans="3:5" x14ac:dyDescent="0.2">
      <c r="C818" s="14">
        <v>816</v>
      </c>
      <c r="D818" s="14">
        <f t="shared" si="56"/>
        <v>27648</v>
      </c>
      <c r="E818" s="14">
        <f t="shared" si="55"/>
        <v>0.84375</v>
      </c>
    </row>
    <row r="819" spans="3:5" x14ac:dyDescent="0.2">
      <c r="C819" s="14">
        <v>817</v>
      </c>
      <c r="D819" s="14">
        <f t="shared" si="56"/>
        <v>7497</v>
      </c>
      <c r="E819" s="14">
        <f t="shared" si="55"/>
        <v>0.228790283203125</v>
      </c>
    </row>
    <row r="820" spans="3:5" x14ac:dyDescent="0.2">
      <c r="C820" s="14">
        <v>818</v>
      </c>
      <c r="D820" s="14">
        <f t="shared" si="56"/>
        <v>3486</v>
      </c>
      <c r="E820" s="14">
        <f t="shared" si="55"/>
        <v>0.10638427734375</v>
      </c>
    </row>
    <row r="821" spans="3:5" x14ac:dyDescent="0.2">
      <c r="C821" s="14">
        <v>819</v>
      </c>
      <c r="D821" s="14">
        <f t="shared" si="56"/>
        <v>28943</v>
      </c>
      <c r="E821" s="14">
        <f t="shared" si="55"/>
        <v>0.883270263671875</v>
      </c>
    </row>
    <row r="822" spans="3:5" x14ac:dyDescent="0.2">
      <c r="C822" s="14">
        <v>820</v>
      </c>
      <c r="D822" s="14">
        <f t="shared" si="56"/>
        <v>5740</v>
      </c>
      <c r="E822" s="14">
        <f t="shared" si="55"/>
        <v>0.1751708984375</v>
      </c>
    </row>
    <row r="823" spans="3:5" x14ac:dyDescent="0.2">
      <c r="C823" s="14">
        <v>821</v>
      </c>
      <c r="D823" s="14">
        <f t="shared" si="56"/>
        <v>24645</v>
      </c>
      <c r="E823" s="14">
        <f t="shared" si="55"/>
        <v>0.752105712890625</v>
      </c>
    </row>
    <row r="824" spans="3:5" x14ac:dyDescent="0.2">
      <c r="C824" s="14">
        <v>822</v>
      </c>
      <c r="D824" s="14">
        <f t="shared" si="56"/>
        <v>2538</v>
      </c>
      <c r="E824" s="14">
        <f t="shared" si="55"/>
        <v>7.745361328125E-2</v>
      </c>
    </row>
    <row r="825" spans="3:5" x14ac:dyDescent="0.2">
      <c r="C825" s="14">
        <v>823</v>
      </c>
      <c r="D825" s="14">
        <f t="shared" si="56"/>
        <v>18539</v>
      </c>
      <c r="E825" s="14">
        <f t="shared" si="55"/>
        <v>0.565765380859375</v>
      </c>
    </row>
    <row r="826" spans="3:5" x14ac:dyDescent="0.2">
      <c r="C826" s="14">
        <v>824</v>
      </c>
      <c r="D826" s="14">
        <f t="shared" si="56"/>
        <v>6040</v>
      </c>
      <c r="E826" s="14">
        <f t="shared" si="55"/>
        <v>0.184326171875</v>
      </c>
    </row>
    <row r="827" spans="3:5" x14ac:dyDescent="0.2">
      <c r="C827" s="14">
        <v>825</v>
      </c>
      <c r="D827" s="14">
        <f t="shared" si="56"/>
        <v>17153</v>
      </c>
      <c r="E827" s="14">
        <f t="shared" si="55"/>
        <v>0.523468017578125</v>
      </c>
    </row>
    <row r="828" spans="3:5" x14ac:dyDescent="0.2">
      <c r="C828" s="14">
        <v>826</v>
      </c>
      <c r="D828" s="14">
        <f t="shared" si="56"/>
        <v>31478</v>
      </c>
      <c r="E828" s="14">
        <f t="shared" si="55"/>
        <v>0.96063232421875</v>
      </c>
    </row>
    <row r="829" spans="3:5" x14ac:dyDescent="0.2">
      <c r="C829" s="14">
        <v>827</v>
      </c>
      <c r="D829" s="14">
        <f t="shared" si="56"/>
        <v>1415</v>
      </c>
      <c r="E829" s="14">
        <f t="shared" si="55"/>
        <v>4.3182373046875E-2</v>
      </c>
    </row>
    <row r="830" spans="3:5" x14ac:dyDescent="0.2">
      <c r="C830" s="14">
        <v>828</v>
      </c>
      <c r="D830" s="14">
        <f t="shared" si="56"/>
        <v>23428</v>
      </c>
      <c r="E830" s="14">
        <f t="shared" si="55"/>
        <v>0.7149658203125</v>
      </c>
    </row>
    <row r="831" spans="3:5" x14ac:dyDescent="0.2">
      <c r="C831" s="14">
        <v>829</v>
      </c>
      <c r="D831" s="14">
        <f t="shared" si="56"/>
        <v>16765</v>
      </c>
      <c r="E831" s="14">
        <f t="shared" si="55"/>
        <v>0.511627197265625</v>
      </c>
    </row>
    <row r="832" spans="3:5" x14ac:dyDescent="0.2">
      <c r="C832" s="14">
        <v>830</v>
      </c>
      <c r="D832" s="14">
        <f t="shared" si="56"/>
        <v>11458</v>
      </c>
      <c r="E832" s="14">
        <f t="shared" si="55"/>
        <v>0.34967041015625</v>
      </c>
    </row>
    <row r="833" spans="3:5" x14ac:dyDescent="0.2">
      <c r="C833" s="14">
        <v>831</v>
      </c>
      <c r="D833" s="14">
        <f t="shared" si="56"/>
        <v>1123</v>
      </c>
      <c r="E833" s="14">
        <f t="shared" si="55"/>
        <v>3.4271240234375E-2</v>
      </c>
    </row>
    <row r="834" spans="3:5" x14ac:dyDescent="0.2">
      <c r="C834" s="14">
        <v>832</v>
      </c>
      <c r="D834" s="14">
        <f t="shared" si="56"/>
        <v>3632</v>
      </c>
      <c r="E834" s="14">
        <f t="shared" si="55"/>
        <v>0.11083984375</v>
      </c>
    </row>
    <row r="835" spans="3:5" x14ac:dyDescent="0.2">
      <c r="C835" s="14">
        <v>833</v>
      </c>
      <c r="D835" s="14">
        <f t="shared" si="56"/>
        <v>6073</v>
      </c>
      <c r="E835" s="14">
        <f t="shared" si="55"/>
        <v>0.185333251953125</v>
      </c>
    </row>
    <row r="836" spans="3:5" x14ac:dyDescent="0.2">
      <c r="C836" s="14">
        <v>834</v>
      </c>
      <c r="D836" s="14">
        <f t="shared" si="56"/>
        <v>11086</v>
      </c>
      <c r="E836" s="14">
        <f t="shared" ref="E836:E899" si="57">D836/$B$1</f>
        <v>0.33831787109375</v>
      </c>
    </row>
    <row r="837" spans="3:5" x14ac:dyDescent="0.2">
      <c r="C837" s="14">
        <v>835</v>
      </c>
      <c r="D837" s="14">
        <f t="shared" si="56"/>
        <v>24831</v>
      </c>
      <c r="E837" s="14">
        <f t="shared" si="57"/>
        <v>0.757781982421875</v>
      </c>
    </row>
    <row r="838" spans="3:5" x14ac:dyDescent="0.2">
      <c r="C838" s="14">
        <v>836</v>
      </c>
      <c r="D838" s="14">
        <f t="shared" si="56"/>
        <v>7068</v>
      </c>
      <c r="E838" s="14">
        <f t="shared" si="57"/>
        <v>0.2156982421875</v>
      </c>
    </row>
    <row r="839" spans="3:5" x14ac:dyDescent="0.2">
      <c r="C839" s="14">
        <v>837</v>
      </c>
      <c r="D839" s="14">
        <f t="shared" ref="D839:D902" si="58">MOD(D838*$B$2+$B$3,$B$1)</f>
        <v>16821</v>
      </c>
      <c r="E839" s="14">
        <f t="shared" si="57"/>
        <v>0.513336181640625</v>
      </c>
    </row>
    <row r="840" spans="3:5" x14ac:dyDescent="0.2">
      <c r="C840" s="14">
        <v>838</v>
      </c>
      <c r="D840" s="14">
        <f t="shared" si="58"/>
        <v>17050</v>
      </c>
      <c r="E840" s="14">
        <f t="shared" si="57"/>
        <v>0.52032470703125</v>
      </c>
    </row>
    <row r="841" spans="3:5" x14ac:dyDescent="0.2">
      <c r="C841" s="14">
        <v>839</v>
      </c>
      <c r="D841" s="14">
        <f t="shared" si="58"/>
        <v>30555</v>
      </c>
      <c r="E841" s="14">
        <f t="shared" si="57"/>
        <v>0.932464599609375</v>
      </c>
    </row>
    <row r="842" spans="3:5" x14ac:dyDescent="0.2">
      <c r="C842" s="14">
        <v>840</v>
      </c>
      <c r="D842" s="14">
        <f t="shared" si="58"/>
        <v>12232</v>
      </c>
      <c r="E842" s="14">
        <f t="shared" si="57"/>
        <v>0.373291015625</v>
      </c>
    </row>
    <row r="843" spans="3:5" x14ac:dyDescent="0.2">
      <c r="C843" s="14">
        <v>841</v>
      </c>
      <c r="D843" s="14">
        <f t="shared" si="58"/>
        <v>31601</v>
      </c>
      <c r="E843" s="14">
        <f t="shared" si="57"/>
        <v>0.964385986328125</v>
      </c>
    </row>
    <row r="844" spans="3:5" x14ac:dyDescent="0.2">
      <c r="C844" s="14">
        <v>842</v>
      </c>
      <c r="D844" s="14">
        <f t="shared" si="58"/>
        <v>32422</v>
      </c>
      <c r="E844" s="14">
        <f t="shared" si="57"/>
        <v>0.98944091796875</v>
      </c>
    </row>
    <row r="845" spans="3:5" x14ac:dyDescent="0.2">
      <c r="C845" s="14">
        <v>843</v>
      </c>
      <c r="D845" s="14">
        <f t="shared" si="58"/>
        <v>25463</v>
      </c>
      <c r="E845" s="14">
        <f t="shared" si="57"/>
        <v>0.777069091796875</v>
      </c>
    </row>
    <row r="846" spans="3:5" x14ac:dyDescent="0.2">
      <c r="C846" s="14">
        <v>844</v>
      </c>
      <c r="D846" s="14">
        <f t="shared" si="58"/>
        <v>14004</v>
      </c>
      <c r="E846" s="14">
        <f t="shared" si="57"/>
        <v>0.4273681640625</v>
      </c>
    </row>
    <row r="847" spans="3:5" x14ac:dyDescent="0.2">
      <c r="C847" s="14">
        <v>845</v>
      </c>
      <c r="D847" s="14">
        <f t="shared" si="58"/>
        <v>16621</v>
      </c>
      <c r="E847" s="14">
        <f t="shared" si="57"/>
        <v>0.507232666015625</v>
      </c>
    </row>
    <row r="848" spans="3:5" x14ac:dyDescent="0.2">
      <c r="C848" s="14">
        <v>846</v>
      </c>
      <c r="D848" s="14">
        <f t="shared" si="58"/>
        <v>11122</v>
      </c>
      <c r="E848" s="14">
        <f t="shared" si="57"/>
        <v>0.33941650390625</v>
      </c>
    </row>
    <row r="849" spans="3:5" x14ac:dyDescent="0.2">
      <c r="C849" s="14">
        <v>847</v>
      </c>
      <c r="D849" s="14">
        <f t="shared" si="58"/>
        <v>339</v>
      </c>
      <c r="E849" s="14">
        <f t="shared" si="57"/>
        <v>1.0345458984375E-2</v>
      </c>
    </row>
    <row r="850" spans="3:5" x14ac:dyDescent="0.2">
      <c r="C850" s="14">
        <v>848</v>
      </c>
      <c r="D850" s="14">
        <f t="shared" si="58"/>
        <v>23648</v>
      </c>
      <c r="E850" s="14">
        <f t="shared" si="57"/>
        <v>0.7216796875</v>
      </c>
    </row>
    <row r="851" spans="3:5" x14ac:dyDescent="0.2">
      <c r="C851" s="14">
        <v>849</v>
      </c>
      <c r="D851" s="14">
        <f t="shared" si="58"/>
        <v>20009</v>
      </c>
      <c r="E851" s="14">
        <f t="shared" si="57"/>
        <v>0.610626220703125</v>
      </c>
    </row>
    <row r="852" spans="3:5" x14ac:dyDescent="0.2">
      <c r="C852" s="14">
        <v>850</v>
      </c>
      <c r="D852" s="14">
        <f t="shared" si="58"/>
        <v>21758</v>
      </c>
      <c r="E852" s="14">
        <f t="shared" si="57"/>
        <v>0.66400146484375</v>
      </c>
    </row>
    <row r="853" spans="3:5" x14ac:dyDescent="0.2">
      <c r="C853" s="14">
        <v>851</v>
      </c>
      <c r="D853" s="14">
        <f t="shared" si="58"/>
        <v>27887</v>
      </c>
      <c r="E853" s="14">
        <f t="shared" si="57"/>
        <v>0.851043701171875</v>
      </c>
    </row>
    <row r="854" spans="3:5" x14ac:dyDescent="0.2">
      <c r="C854" s="14">
        <v>852</v>
      </c>
      <c r="D854" s="14">
        <f t="shared" si="58"/>
        <v>3276</v>
      </c>
      <c r="E854" s="14">
        <f t="shared" si="57"/>
        <v>9.99755859375E-2</v>
      </c>
    </row>
    <row r="855" spans="3:5" x14ac:dyDescent="0.2">
      <c r="C855" s="14">
        <v>853</v>
      </c>
      <c r="D855" s="14">
        <f t="shared" si="58"/>
        <v>7973</v>
      </c>
      <c r="E855" s="14">
        <f t="shared" si="57"/>
        <v>0.243316650390625</v>
      </c>
    </row>
    <row r="856" spans="3:5" x14ac:dyDescent="0.2">
      <c r="C856" s="14">
        <v>854</v>
      </c>
      <c r="D856" s="14">
        <f t="shared" si="58"/>
        <v>18250</v>
      </c>
      <c r="E856" s="14">
        <f t="shared" si="57"/>
        <v>0.55694580078125</v>
      </c>
    </row>
    <row r="857" spans="3:5" x14ac:dyDescent="0.2">
      <c r="C857" s="14">
        <v>855</v>
      </c>
      <c r="D857" s="14">
        <f t="shared" si="58"/>
        <v>587</v>
      </c>
      <c r="E857" s="14">
        <f t="shared" si="57"/>
        <v>1.7913818359375E-2</v>
      </c>
    </row>
    <row r="858" spans="3:5" x14ac:dyDescent="0.2">
      <c r="C858" s="14">
        <v>856</v>
      </c>
      <c r="D858" s="14">
        <f t="shared" si="58"/>
        <v>29688</v>
      </c>
      <c r="E858" s="14">
        <f t="shared" si="57"/>
        <v>0.906005859375</v>
      </c>
    </row>
    <row r="859" spans="3:5" x14ac:dyDescent="0.2">
      <c r="C859" s="14">
        <v>857</v>
      </c>
      <c r="D859" s="14">
        <f t="shared" si="58"/>
        <v>28641</v>
      </c>
      <c r="E859" s="14">
        <f t="shared" si="57"/>
        <v>0.874053955078125</v>
      </c>
    </row>
    <row r="860" spans="3:5" x14ac:dyDescent="0.2">
      <c r="C860" s="14">
        <v>858</v>
      </c>
      <c r="D860" s="14">
        <f t="shared" si="58"/>
        <v>3670</v>
      </c>
      <c r="E860" s="14">
        <f t="shared" si="57"/>
        <v>0.11199951171875</v>
      </c>
    </row>
    <row r="861" spans="3:5" x14ac:dyDescent="0.2">
      <c r="C861" s="14">
        <v>859</v>
      </c>
      <c r="D861" s="14">
        <f t="shared" si="58"/>
        <v>23911</v>
      </c>
      <c r="E861" s="14">
        <f t="shared" si="57"/>
        <v>0.729705810546875</v>
      </c>
    </row>
    <row r="862" spans="3:5" x14ac:dyDescent="0.2">
      <c r="C862" s="14">
        <v>860</v>
      </c>
      <c r="D862" s="14">
        <f t="shared" si="58"/>
        <v>32228</v>
      </c>
      <c r="E862" s="14">
        <f t="shared" si="57"/>
        <v>0.9835205078125</v>
      </c>
    </row>
    <row r="863" spans="3:5" x14ac:dyDescent="0.2">
      <c r="C863" s="14">
        <v>861</v>
      </c>
      <c r="D863" s="14">
        <f t="shared" si="58"/>
        <v>15453</v>
      </c>
      <c r="E863" s="14">
        <f t="shared" si="57"/>
        <v>0.471588134765625</v>
      </c>
    </row>
    <row r="864" spans="3:5" x14ac:dyDescent="0.2">
      <c r="C864" s="14">
        <v>862</v>
      </c>
      <c r="D864" s="14">
        <f t="shared" si="58"/>
        <v>30242</v>
      </c>
      <c r="E864" s="14">
        <f t="shared" si="57"/>
        <v>0.92291259765625</v>
      </c>
    </row>
    <row r="865" spans="3:5" x14ac:dyDescent="0.2">
      <c r="C865" s="14">
        <v>863</v>
      </c>
      <c r="D865" s="14">
        <f t="shared" si="58"/>
        <v>23107</v>
      </c>
      <c r="E865" s="14">
        <f t="shared" si="57"/>
        <v>0.705169677734375</v>
      </c>
    </row>
    <row r="866" spans="3:5" x14ac:dyDescent="0.2">
      <c r="C866" s="14">
        <v>864</v>
      </c>
      <c r="D866" s="14">
        <f t="shared" si="58"/>
        <v>22160</v>
      </c>
      <c r="E866" s="14">
        <f t="shared" si="57"/>
        <v>0.67626953125</v>
      </c>
    </row>
    <row r="867" spans="3:5" x14ac:dyDescent="0.2">
      <c r="C867" s="14">
        <v>865</v>
      </c>
      <c r="D867" s="14">
        <f t="shared" si="58"/>
        <v>16537</v>
      </c>
      <c r="E867" s="14">
        <f t="shared" si="57"/>
        <v>0.504669189453125</v>
      </c>
    </row>
    <row r="868" spans="3:5" x14ac:dyDescent="0.2">
      <c r="C868" s="14">
        <v>866</v>
      </c>
      <c r="D868" s="14">
        <f t="shared" si="58"/>
        <v>2734</v>
      </c>
      <c r="E868" s="14">
        <f t="shared" si="57"/>
        <v>8.343505859375E-2</v>
      </c>
    </row>
    <row r="869" spans="3:5" x14ac:dyDescent="0.2">
      <c r="C869" s="14">
        <v>867</v>
      </c>
      <c r="D869" s="14">
        <f t="shared" si="58"/>
        <v>5343</v>
      </c>
      <c r="E869" s="14">
        <f t="shared" si="57"/>
        <v>0.163055419921875</v>
      </c>
    </row>
    <row r="870" spans="3:5" x14ac:dyDescent="0.2">
      <c r="C870" s="14">
        <v>868</v>
      </c>
      <c r="D870" s="14">
        <f t="shared" si="58"/>
        <v>27132</v>
      </c>
      <c r="E870" s="14">
        <f t="shared" si="57"/>
        <v>0.8280029296875</v>
      </c>
    </row>
    <row r="871" spans="3:5" x14ac:dyDescent="0.2">
      <c r="C871" s="14">
        <v>869</v>
      </c>
      <c r="D871" s="14">
        <f t="shared" si="58"/>
        <v>30869</v>
      </c>
      <c r="E871" s="14">
        <f t="shared" si="57"/>
        <v>0.942047119140625</v>
      </c>
    </row>
    <row r="872" spans="3:5" x14ac:dyDescent="0.2">
      <c r="C872" s="14">
        <v>870</v>
      </c>
      <c r="D872" s="14">
        <f t="shared" si="58"/>
        <v>6138</v>
      </c>
      <c r="E872" s="14">
        <f t="shared" si="57"/>
        <v>0.18731689453125</v>
      </c>
    </row>
    <row r="873" spans="3:5" x14ac:dyDescent="0.2">
      <c r="C873" s="14">
        <v>871</v>
      </c>
      <c r="D873" s="14">
        <f t="shared" si="58"/>
        <v>26939</v>
      </c>
      <c r="E873" s="14">
        <f t="shared" si="57"/>
        <v>0.822113037109375</v>
      </c>
    </row>
    <row r="874" spans="3:5" x14ac:dyDescent="0.2">
      <c r="C874" s="14">
        <v>872</v>
      </c>
      <c r="D874" s="14">
        <f t="shared" si="58"/>
        <v>25640</v>
      </c>
      <c r="E874" s="14">
        <f t="shared" si="57"/>
        <v>0.782470703125</v>
      </c>
    </row>
    <row r="875" spans="3:5" x14ac:dyDescent="0.2">
      <c r="C875" s="14">
        <v>873</v>
      </c>
      <c r="D875" s="14">
        <f t="shared" si="58"/>
        <v>8273</v>
      </c>
      <c r="E875" s="14">
        <f t="shared" si="57"/>
        <v>0.252471923828125</v>
      </c>
    </row>
    <row r="876" spans="3:5" x14ac:dyDescent="0.2">
      <c r="C876" s="14">
        <v>874</v>
      </c>
      <c r="D876" s="14">
        <f t="shared" si="58"/>
        <v>10758</v>
      </c>
      <c r="E876" s="14">
        <f t="shared" si="57"/>
        <v>0.32830810546875</v>
      </c>
    </row>
    <row r="877" spans="3:5" x14ac:dyDescent="0.2">
      <c r="C877" s="14">
        <v>875</v>
      </c>
      <c r="D877" s="14">
        <f t="shared" si="58"/>
        <v>29527</v>
      </c>
      <c r="E877" s="14">
        <f t="shared" si="57"/>
        <v>0.901092529296875</v>
      </c>
    </row>
    <row r="878" spans="3:5" x14ac:dyDescent="0.2">
      <c r="C878" s="14">
        <v>876</v>
      </c>
      <c r="D878" s="14">
        <f t="shared" si="58"/>
        <v>12564</v>
      </c>
      <c r="E878" s="14">
        <f t="shared" si="57"/>
        <v>0.3834228515625</v>
      </c>
    </row>
    <row r="879" spans="3:5" x14ac:dyDescent="0.2">
      <c r="C879" s="14">
        <v>877</v>
      </c>
      <c r="D879" s="14">
        <f t="shared" si="58"/>
        <v>13261</v>
      </c>
      <c r="E879" s="14">
        <f t="shared" si="57"/>
        <v>0.404693603515625</v>
      </c>
    </row>
    <row r="880" spans="3:5" x14ac:dyDescent="0.2">
      <c r="C880" s="14">
        <v>878</v>
      </c>
      <c r="D880" s="14">
        <f t="shared" si="58"/>
        <v>3282</v>
      </c>
      <c r="E880" s="14">
        <f t="shared" si="57"/>
        <v>0.10015869140625</v>
      </c>
    </row>
    <row r="881" spans="3:5" x14ac:dyDescent="0.2">
      <c r="C881" s="14">
        <v>879</v>
      </c>
      <c r="D881" s="14">
        <f t="shared" si="58"/>
        <v>3891</v>
      </c>
      <c r="E881" s="14">
        <f t="shared" si="57"/>
        <v>0.118743896484375</v>
      </c>
    </row>
    <row r="882" spans="3:5" x14ac:dyDescent="0.2">
      <c r="C882" s="14">
        <v>880</v>
      </c>
      <c r="D882" s="14">
        <f t="shared" si="58"/>
        <v>31936</v>
      </c>
      <c r="E882" s="14">
        <f t="shared" si="57"/>
        <v>0.974609375</v>
      </c>
    </row>
    <row r="883" spans="3:5" x14ac:dyDescent="0.2">
      <c r="C883" s="14">
        <v>881</v>
      </c>
      <c r="D883" s="14">
        <f t="shared" si="58"/>
        <v>28425</v>
      </c>
      <c r="E883" s="14">
        <f t="shared" si="57"/>
        <v>0.867462158203125</v>
      </c>
    </row>
    <row r="884" spans="3:5" x14ac:dyDescent="0.2">
      <c r="C884" s="14">
        <v>882</v>
      </c>
      <c r="D884" s="14">
        <f t="shared" si="58"/>
        <v>19550</v>
      </c>
      <c r="E884" s="14">
        <f t="shared" si="57"/>
        <v>0.59661865234375</v>
      </c>
    </row>
    <row r="885" spans="3:5" x14ac:dyDescent="0.2">
      <c r="C885" s="14">
        <v>883</v>
      </c>
      <c r="D885" s="14">
        <f t="shared" si="58"/>
        <v>22735</v>
      </c>
      <c r="E885" s="14">
        <f t="shared" si="57"/>
        <v>0.693817138671875</v>
      </c>
    </row>
    <row r="886" spans="3:5" x14ac:dyDescent="0.2">
      <c r="C886" s="14">
        <v>884</v>
      </c>
      <c r="D886" s="14">
        <f t="shared" si="58"/>
        <v>13100</v>
      </c>
      <c r="E886" s="14">
        <f t="shared" si="57"/>
        <v>0.3997802734375</v>
      </c>
    </row>
    <row r="887" spans="3:5" x14ac:dyDescent="0.2">
      <c r="C887" s="14">
        <v>885</v>
      </c>
      <c r="D887" s="14">
        <f t="shared" si="58"/>
        <v>19973</v>
      </c>
      <c r="E887" s="14">
        <f t="shared" si="57"/>
        <v>0.609527587890625</v>
      </c>
    </row>
    <row r="888" spans="3:5" x14ac:dyDescent="0.2">
      <c r="C888" s="14">
        <v>886</v>
      </c>
      <c r="D888" s="14">
        <f t="shared" si="58"/>
        <v>13482</v>
      </c>
      <c r="E888" s="14">
        <f t="shared" si="57"/>
        <v>0.41143798828125</v>
      </c>
    </row>
    <row r="889" spans="3:5" x14ac:dyDescent="0.2">
      <c r="C889" s="14">
        <v>887</v>
      </c>
      <c r="D889" s="14">
        <f t="shared" si="58"/>
        <v>11307</v>
      </c>
      <c r="E889" s="14">
        <f t="shared" si="57"/>
        <v>0.345062255859375</v>
      </c>
    </row>
    <row r="890" spans="3:5" x14ac:dyDescent="0.2">
      <c r="C890" s="14">
        <v>888</v>
      </c>
      <c r="D890" s="14">
        <f t="shared" si="58"/>
        <v>88</v>
      </c>
      <c r="E890" s="14">
        <f t="shared" si="57"/>
        <v>2.685546875E-3</v>
      </c>
    </row>
    <row r="891" spans="3:5" x14ac:dyDescent="0.2">
      <c r="C891" s="14">
        <v>889</v>
      </c>
      <c r="D891" s="14">
        <f t="shared" si="58"/>
        <v>3265</v>
      </c>
      <c r="E891" s="14">
        <f t="shared" si="57"/>
        <v>9.9639892578125E-2</v>
      </c>
    </row>
    <row r="892" spans="3:5" x14ac:dyDescent="0.2">
      <c r="C892" s="14">
        <v>890</v>
      </c>
      <c r="D892" s="14">
        <f t="shared" si="58"/>
        <v>20918</v>
      </c>
      <c r="E892" s="14">
        <f t="shared" si="57"/>
        <v>0.63836669921875</v>
      </c>
    </row>
    <row r="893" spans="3:5" x14ac:dyDescent="0.2">
      <c r="C893" s="14">
        <v>891</v>
      </c>
      <c r="D893" s="14">
        <f t="shared" si="58"/>
        <v>9543</v>
      </c>
      <c r="E893" s="14">
        <f t="shared" si="57"/>
        <v>0.291229248046875</v>
      </c>
    </row>
    <row r="894" spans="3:5" x14ac:dyDescent="0.2">
      <c r="C894" s="14">
        <v>892</v>
      </c>
      <c r="D894" s="14">
        <f t="shared" si="58"/>
        <v>20548</v>
      </c>
      <c r="E894" s="14">
        <f t="shared" si="57"/>
        <v>0.6270751953125</v>
      </c>
    </row>
    <row r="895" spans="3:5" x14ac:dyDescent="0.2">
      <c r="C895" s="14">
        <v>893</v>
      </c>
      <c r="D895" s="14">
        <f t="shared" si="58"/>
        <v>10045</v>
      </c>
      <c r="E895" s="14">
        <f t="shared" si="57"/>
        <v>0.306549072265625</v>
      </c>
    </row>
    <row r="896" spans="3:5" x14ac:dyDescent="0.2">
      <c r="C896" s="14">
        <v>894</v>
      </c>
      <c r="D896" s="14">
        <f t="shared" si="58"/>
        <v>28546</v>
      </c>
      <c r="E896" s="14">
        <f t="shared" si="57"/>
        <v>0.87115478515625</v>
      </c>
    </row>
    <row r="897" spans="3:5" x14ac:dyDescent="0.2">
      <c r="C897" s="14">
        <v>895</v>
      </c>
      <c r="D897" s="14">
        <f t="shared" si="58"/>
        <v>8227</v>
      </c>
      <c r="E897" s="14">
        <f t="shared" si="57"/>
        <v>0.251068115234375</v>
      </c>
    </row>
    <row r="898" spans="3:5" x14ac:dyDescent="0.2">
      <c r="C898" s="14">
        <v>896</v>
      </c>
      <c r="D898" s="14">
        <f t="shared" si="58"/>
        <v>20208</v>
      </c>
      <c r="E898" s="14">
        <f t="shared" si="57"/>
        <v>0.61669921875</v>
      </c>
    </row>
    <row r="899" spans="3:5" x14ac:dyDescent="0.2">
      <c r="C899" s="14">
        <v>897</v>
      </c>
      <c r="D899" s="14">
        <f t="shared" si="58"/>
        <v>22905</v>
      </c>
      <c r="E899" s="14">
        <f t="shared" si="57"/>
        <v>0.699005126953125</v>
      </c>
    </row>
    <row r="900" spans="3:5" x14ac:dyDescent="0.2">
      <c r="C900" s="14">
        <v>898</v>
      </c>
      <c r="D900" s="14">
        <f t="shared" si="58"/>
        <v>6670</v>
      </c>
      <c r="E900" s="14">
        <f t="shared" ref="E900:E963" si="59">D900/$B$1</f>
        <v>0.20355224609375</v>
      </c>
    </row>
    <row r="901" spans="3:5" x14ac:dyDescent="0.2">
      <c r="C901" s="14">
        <v>899</v>
      </c>
      <c r="D901" s="14">
        <f t="shared" si="58"/>
        <v>14527</v>
      </c>
      <c r="E901" s="14">
        <f t="shared" si="59"/>
        <v>0.443328857421875</v>
      </c>
    </row>
    <row r="902" spans="3:5" x14ac:dyDescent="0.2">
      <c r="C902" s="14">
        <v>900</v>
      </c>
      <c r="D902" s="14">
        <f t="shared" si="58"/>
        <v>26716</v>
      </c>
      <c r="E902" s="14">
        <f t="shared" si="59"/>
        <v>0.8153076171875</v>
      </c>
    </row>
    <row r="903" spans="3:5" x14ac:dyDescent="0.2">
      <c r="C903" s="14">
        <v>901</v>
      </c>
      <c r="D903" s="14">
        <f t="shared" ref="D903:D966" si="60">MOD(D902*$B$2+$B$3,$B$1)</f>
        <v>8053</v>
      </c>
      <c r="E903" s="14">
        <f t="shared" si="59"/>
        <v>0.245758056640625</v>
      </c>
    </row>
    <row r="904" spans="3:5" x14ac:dyDescent="0.2">
      <c r="C904" s="14">
        <v>902</v>
      </c>
      <c r="D904" s="14">
        <f t="shared" si="60"/>
        <v>7514</v>
      </c>
      <c r="E904" s="14">
        <f t="shared" si="59"/>
        <v>0.22930908203125</v>
      </c>
    </row>
    <row r="905" spans="3:5" x14ac:dyDescent="0.2">
      <c r="C905" s="14">
        <v>903</v>
      </c>
      <c r="D905" s="14">
        <f t="shared" si="60"/>
        <v>19227</v>
      </c>
      <c r="E905" s="14">
        <f t="shared" si="59"/>
        <v>0.586761474609375</v>
      </c>
    </row>
    <row r="906" spans="3:5" x14ac:dyDescent="0.2">
      <c r="C906" s="14">
        <v>904</v>
      </c>
      <c r="D906" s="14">
        <f t="shared" si="60"/>
        <v>18568</v>
      </c>
      <c r="E906" s="14">
        <f t="shared" si="59"/>
        <v>0.566650390625</v>
      </c>
    </row>
    <row r="907" spans="3:5" x14ac:dyDescent="0.2">
      <c r="C907" s="14">
        <v>905</v>
      </c>
      <c r="D907" s="14">
        <f t="shared" si="60"/>
        <v>13617</v>
      </c>
      <c r="E907" s="14">
        <f t="shared" si="59"/>
        <v>0.415557861328125</v>
      </c>
    </row>
    <row r="908" spans="3:5" x14ac:dyDescent="0.2">
      <c r="C908" s="14">
        <v>906</v>
      </c>
      <c r="D908" s="14">
        <f t="shared" si="60"/>
        <v>1382</v>
      </c>
      <c r="E908" s="14">
        <f t="shared" si="59"/>
        <v>4.217529296875E-2</v>
      </c>
    </row>
    <row r="909" spans="3:5" x14ac:dyDescent="0.2">
      <c r="C909" s="14">
        <v>907</v>
      </c>
      <c r="D909" s="14">
        <f t="shared" si="60"/>
        <v>29495</v>
      </c>
      <c r="E909" s="14">
        <f t="shared" si="59"/>
        <v>0.900115966796875</v>
      </c>
    </row>
    <row r="910" spans="3:5" x14ac:dyDescent="0.2">
      <c r="C910" s="14">
        <v>908</v>
      </c>
      <c r="D910" s="14">
        <f t="shared" si="60"/>
        <v>23412</v>
      </c>
      <c r="E910" s="14">
        <f t="shared" si="59"/>
        <v>0.7144775390625</v>
      </c>
    </row>
    <row r="911" spans="3:5" x14ac:dyDescent="0.2">
      <c r="C911" s="14">
        <v>909</v>
      </c>
      <c r="D911" s="14">
        <f t="shared" si="60"/>
        <v>5805</v>
      </c>
      <c r="E911" s="14">
        <f t="shared" si="59"/>
        <v>0.177154541015625</v>
      </c>
    </row>
    <row r="912" spans="3:5" x14ac:dyDescent="0.2">
      <c r="C912" s="14">
        <v>910</v>
      </c>
      <c r="D912" s="14">
        <f t="shared" si="60"/>
        <v>7730</v>
      </c>
      <c r="E912" s="14">
        <f t="shared" si="59"/>
        <v>0.23590087890625</v>
      </c>
    </row>
    <row r="913" spans="3:5" x14ac:dyDescent="0.2">
      <c r="C913" s="14">
        <v>911</v>
      </c>
      <c r="D913" s="14">
        <f t="shared" si="60"/>
        <v>3347</v>
      </c>
      <c r="E913" s="14">
        <f t="shared" si="59"/>
        <v>0.102142333984375</v>
      </c>
    </row>
    <row r="914" spans="3:5" x14ac:dyDescent="0.2">
      <c r="C914" s="14">
        <v>912</v>
      </c>
      <c r="D914" s="14">
        <f t="shared" si="60"/>
        <v>19744</v>
      </c>
      <c r="E914" s="14">
        <f t="shared" si="59"/>
        <v>0.6025390625</v>
      </c>
    </row>
    <row r="915" spans="3:5" x14ac:dyDescent="0.2">
      <c r="C915" s="14">
        <v>913</v>
      </c>
      <c r="D915" s="14">
        <f t="shared" si="60"/>
        <v>32745</v>
      </c>
      <c r="E915" s="14">
        <f t="shared" si="59"/>
        <v>0.999298095703125</v>
      </c>
    </row>
    <row r="916" spans="3:5" x14ac:dyDescent="0.2">
      <c r="C916" s="14">
        <v>914</v>
      </c>
      <c r="D916" s="14">
        <f t="shared" si="60"/>
        <v>29630</v>
      </c>
      <c r="E916" s="14">
        <f t="shared" si="59"/>
        <v>0.90423583984375</v>
      </c>
    </row>
    <row r="917" spans="3:5" x14ac:dyDescent="0.2">
      <c r="C917" s="14">
        <v>915</v>
      </c>
      <c r="D917" s="14">
        <f t="shared" si="60"/>
        <v>13487</v>
      </c>
      <c r="E917" s="14">
        <f t="shared" si="59"/>
        <v>0.411590576171875</v>
      </c>
    </row>
    <row r="918" spans="3:5" x14ac:dyDescent="0.2">
      <c r="C918" s="14">
        <v>916</v>
      </c>
      <c r="D918" s="14">
        <f t="shared" si="60"/>
        <v>2444</v>
      </c>
      <c r="E918" s="14">
        <f t="shared" si="59"/>
        <v>7.45849609375E-2</v>
      </c>
    </row>
    <row r="919" spans="3:5" x14ac:dyDescent="0.2">
      <c r="C919" s="14">
        <v>917</v>
      </c>
      <c r="D919" s="14">
        <f t="shared" si="60"/>
        <v>27877</v>
      </c>
      <c r="E919" s="14">
        <f t="shared" si="59"/>
        <v>0.850738525390625</v>
      </c>
    </row>
    <row r="920" spans="3:5" x14ac:dyDescent="0.2">
      <c r="C920" s="14">
        <v>918</v>
      </c>
      <c r="D920" s="14">
        <f t="shared" si="60"/>
        <v>21002</v>
      </c>
      <c r="E920" s="14">
        <f t="shared" si="59"/>
        <v>0.64093017578125</v>
      </c>
    </row>
    <row r="921" spans="3:5" x14ac:dyDescent="0.2">
      <c r="C921" s="14">
        <v>919</v>
      </c>
      <c r="D921" s="14">
        <f t="shared" si="60"/>
        <v>17931</v>
      </c>
      <c r="E921" s="14">
        <f t="shared" si="59"/>
        <v>0.547210693359375</v>
      </c>
    </row>
    <row r="922" spans="3:5" x14ac:dyDescent="0.2">
      <c r="C922" s="14">
        <v>920</v>
      </c>
      <c r="D922" s="14">
        <f t="shared" si="60"/>
        <v>15544</v>
      </c>
      <c r="E922" s="14">
        <f t="shared" si="59"/>
        <v>0.474365234375</v>
      </c>
    </row>
    <row r="923" spans="3:5" x14ac:dyDescent="0.2">
      <c r="C923" s="14">
        <v>921</v>
      </c>
      <c r="D923" s="14">
        <f t="shared" si="60"/>
        <v>6561</v>
      </c>
      <c r="E923" s="14">
        <f t="shared" si="59"/>
        <v>0.200225830078125</v>
      </c>
    </row>
    <row r="924" spans="3:5" x14ac:dyDescent="0.2">
      <c r="C924" s="14">
        <v>922</v>
      </c>
      <c r="D924" s="14">
        <f t="shared" si="60"/>
        <v>17686</v>
      </c>
      <c r="E924" s="14">
        <f t="shared" si="59"/>
        <v>0.53973388671875</v>
      </c>
    </row>
    <row r="925" spans="3:5" x14ac:dyDescent="0.2">
      <c r="C925" s="14">
        <v>923</v>
      </c>
      <c r="D925" s="14">
        <f t="shared" si="60"/>
        <v>23847</v>
      </c>
      <c r="E925" s="14">
        <f t="shared" si="59"/>
        <v>0.727752685546875</v>
      </c>
    </row>
    <row r="926" spans="3:5" x14ac:dyDescent="0.2">
      <c r="C926" s="14">
        <v>924</v>
      </c>
      <c r="D926" s="14">
        <f t="shared" si="60"/>
        <v>21156</v>
      </c>
      <c r="E926" s="14">
        <f t="shared" si="59"/>
        <v>0.6456298828125</v>
      </c>
    </row>
    <row r="927" spans="3:5" x14ac:dyDescent="0.2">
      <c r="C927" s="14">
        <v>925</v>
      </c>
      <c r="D927" s="14">
        <f t="shared" si="60"/>
        <v>541</v>
      </c>
      <c r="E927" s="14">
        <f t="shared" si="59"/>
        <v>1.6510009765625E-2</v>
      </c>
    </row>
    <row r="928" spans="3:5" x14ac:dyDescent="0.2">
      <c r="C928" s="14">
        <v>926</v>
      </c>
      <c r="D928" s="14">
        <f t="shared" si="60"/>
        <v>6370</v>
      </c>
      <c r="E928" s="14">
        <f t="shared" si="59"/>
        <v>0.19439697265625</v>
      </c>
    </row>
    <row r="929" spans="3:5" x14ac:dyDescent="0.2">
      <c r="C929" s="14">
        <v>927</v>
      </c>
      <c r="D929" s="14">
        <f t="shared" si="60"/>
        <v>22019</v>
      </c>
      <c r="E929" s="14">
        <f t="shared" si="59"/>
        <v>0.671966552734375</v>
      </c>
    </row>
    <row r="930" spans="3:5" x14ac:dyDescent="0.2">
      <c r="C930" s="14">
        <v>928</v>
      </c>
      <c r="D930" s="14">
        <f t="shared" si="60"/>
        <v>30544</v>
      </c>
      <c r="E930" s="14">
        <f t="shared" si="59"/>
        <v>0.93212890625</v>
      </c>
    </row>
    <row r="931" spans="3:5" x14ac:dyDescent="0.2">
      <c r="C931" s="14">
        <v>929</v>
      </c>
      <c r="D931" s="14">
        <f t="shared" si="60"/>
        <v>25177</v>
      </c>
      <c r="E931" s="14">
        <f t="shared" si="59"/>
        <v>0.768341064453125</v>
      </c>
    </row>
    <row r="932" spans="3:5" x14ac:dyDescent="0.2">
      <c r="C932" s="14">
        <v>930</v>
      </c>
      <c r="D932" s="14">
        <f t="shared" si="60"/>
        <v>22894</v>
      </c>
      <c r="E932" s="14">
        <f t="shared" si="59"/>
        <v>0.69866943359375</v>
      </c>
    </row>
    <row r="933" spans="3:5" x14ac:dyDescent="0.2">
      <c r="C933" s="14">
        <v>931</v>
      </c>
      <c r="D933" s="14">
        <f t="shared" si="60"/>
        <v>19615</v>
      </c>
      <c r="E933" s="14">
        <f t="shared" si="59"/>
        <v>0.598602294921875</v>
      </c>
    </row>
    <row r="934" spans="3:5" x14ac:dyDescent="0.2">
      <c r="C934" s="14">
        <v>932</v>
      </c>
      <c r="D934" s="14">
        <f t="shared" si="60"/>
        <v>5820</v>
      </c>
      <c r="E934" s="14">
        <f t="shared" si="59"/>
        <v>0.1776123046875</v>
      </c>
    </row>
    <row r="935" spans="3:5" x14ac:dyDescent="0.2">
      <c r="C935" s="14">
        <v>933</v>
      </c>
      <c r="D935" s="14">
        <f t="shared" si="60"/>
        <v>13909</v>
      </c>
      <c r="E935" s="14">
        <f t="shared" si="59"/>
        <v>0.424468994140625</v>
      </c>
    </row>
    <row r="936" spans="3:5" x14ac:dyDescent="0.2">
      <c r="C936" s="14">
        <v>934</v>
      </c>
      <c r="D936" s="14">
        <f t="shared" si="60"/>
        <v>21178</v>
      </c>
      <c r="E936" s="14">
        <f t="shared" si="59"/>
        <v>0.64630126953125</v>
      </c>
    </row>
    <row r="937" spans="3:5" x14ac:dyDescent="0.2">
      <c r="C937" s="14">
        <v>935</v>
      </c>
      <c r="D937" s="14">
        <f t="shared" si="60"/>
        <v>7419</v>
      </c>
      <c r="E937" s="14">
        <f t="shared" si="59"/>
        <v>0.226409912109375</v>
      </c>
    </row>
    <row r="938" spans="3:5" x14ac:dyDescent="0.2">
      <c r="C938" s="14">
        <v>936</v>
      </c>
      <c r="D938" s="14">
        <f t="shared" si="60"/>
        <v>23784</v>
      </c>
      <c r="E938" s="14">
        <f t="shared" si="59"/>
        <v>0.725830078125</v>
      </c>
    </row>
    <row r="939" spans="3:5" x14ac:dyDescent="0.2">
      <c r="C939" s="14">
        <v>937</v>
      </c>
      <c r="D939" s="14">
        <f t="shared" si="60"/>
        <v>14865</v>
      </c>
      <c r="E939" s="14">
        <f t="shared" si="59"/>
        <v>0.453643798828125</v>
      </c>
    </row>
    <row r="940" spans="3:5" x14ac:dyDescent="0.2">
      <c r="C940" s="14">
        <v>938</v>
      </c>
      <c r="D940" s="14">
        <f t="shared" si="60"/>
        <v>4294</v>
      </c>
      <c r="E940" s="14">
        <f t="shared" si="59"/>
        <v>0.13104248046875</v>
      </c>
    </row>
    <row r="941" spans="3:5" x14ac:dyDescent="0.2">
      <c r="C941" s="14">
        <v>939</v>
      </c>
      <c r="D941" s="14">
        <f t="shared" si="60"/>
        <v>25367</v>
      </c>
      <c r="E941" s="14">
        <f t="shared" si="59"/>
        <v>0.774139404296875</v>
      </c>
    </row>
    <row r="942" spans="3:5" x14ac:dyDescent="0.2">
      <c r="C942" s="14">
        <v>940</v>
      </c>
      <c r="D942" s="14">
        <f t="shared" si="60"/>
        <v>13780</v>
      </c>
      <c r="E942" s="14">
        <f t="shared" si="59"/>
        <v>0.4205322265625</v>
      </c>
    </row>
    <row r="943" spans="3:5" x14ac:dyDescent="0.2">
      <c r="C943" s="14">
        <v>941</v>
      </c>
      <c r="D943" s="14">
        <f t="shared" si="60"/>
        <v>27021</v>
      </c>
      <c r="E943" s="14">
        <f t="shared" si="59"/>
        <v>0.824615478515625</v>
      </c>
    </row>
    <row r="944" spans="3:5" x14ac:dyDescent="0.2">
      <c r="C944" s="14">
        <v>942</v>
      </c>
      <c r="D944" s="14">
        <f t="shared" si="60"/>
        <v>24466</v>
      </c>
      <c r="E944" s="14">
        <f t="shared" si="59"/>
        <v>0.74664306640625</v>
      </c>
    </row>
    <row r="945" spans="3:5" x14ac:dyDescent="0.2">
      <c r="C945" s="14">
        <v>943</v>
      </c>
      <c r="D945" s="14">
        <f t="shared" si="60"/>
        <v>31475</v>
      </c>
      <c r="E945" s="14">
        <f t="shared" si="59"/>
        <v>0.960540771484375</v>
      </c>
    </row>
    <row r="946" spans="3:5" x14ac:dyDescent="0.2">
      <c r="C946" s="14">
        <v>944</v>
      </c>
      <c r="D946" s="14">
        <f t="shared" si="60"/>
        <v>19840</v>
      </c>
      <c r="E946" s="14">
        <f t="shared" si="59"/>
        <v>0.60546875</v>
      </c>
    </row>
    <row r="947" spans="3:5" x14ac:dyDescent="0.2">
      <c r="C947" s="14">
        <v>945</v>
      </c>
      <c r="D947" s="14">
        <f t="shared" si="60"/>
        <v>201</v>
      </c>
      <c r="E947" s="14">
        <f t="shared" si="59"/>
        <v>6.134033203125E-3</v>
      </c>
    </row>
    <row r="948" spans="3:5" x14ac:dyDescent="0.2">
      <c r="C948" s="14">
        <v>946</v>
      </c>
      <c r="D948" s="14">
        <f t="shared" si="60"/>
        <v>19230</v>
      </c>
      <c r="E948" s="14">
        <f t="shared" si="59"/>
        <v>0.58685302734375</v>
      </c>
    </row>
    <row r="949" spans="3:5" x14ac:dyDescent="0.2">
      <c r="C949" s="14">
        <v>947</v>
      </c>
      <c r="D949" s="14">
        <f t="shared" si="60"/>
        <v>143</v>
      </c>
      <c r="E949" s="14">
        <f t="shared" si="59"/>
        <v>4.364013671875E-3</v>
      </c>
    </row>
    <row r="950" spans="3:5" x14ac:dyDescent="0.2">
      <c r="C950" s="14">
        <v>948</v>
      </c>
      <c r="D950" s="14">
        <f t="shared" si="60"/>
        <v>4076</v>
      </c>
      <c r="E950" s="14">
        <f t="shared" si="59"/>
        <v>0.1243896484375</v>
      </c>
    </row>
    <row r="951" spans="3:5" x14ac:dyDescent="0.2">
      <c r="C951" s="14">
        <v>949</v>
      </c>
      <c r="D951" s="14">
        <f t="shared" si="60"/>
        <v>31685</v>
      </c>
      <c r="E951" s="14">
        <f t="shared" si="59"/>
        <v>0.966949462890625</v>
      </c>
    </row>
    <row r="952" spans="3:5" x14ac:dyDescent="0.2">
      <c r="C952" s="14">
        <v>950</v>
      </c>
      <c r="D952" s="14">
        <f t="shared" si="60"/>
        <v>8042</v>
      </c>
      <c r="E952" s="14">
        <f t="shared" si="59"/>
        <v>0.24542236328125</v>
      </c>
    </row>
    <row r="953" spans="3:5" x14ac:dyDescent="0.2">
      <c r="C953" s="14">
        <v>951</v>
      </c>
      <c r="D953" s="14">
        <f t="shared" si="60"/>
        <v>20459</v>
      </c>
      <c r="E953" s="14">
        <f t="shared" si="59"/>
        <v>0.624359130859375</v>
      </c>
    </row>
    <row r="954" spans="3:5" x14ac:dyDescent="0.2">
      <c r="C954" s="14">
        <v>952</v>
      </c>
      <c r="D954" s="14">
        <f t="shared" si="60"/>
        <v>10520</v>
      </c>
      <c r="E954" s="14">
        <f t="shared" si="59"/>
        <v>0.321044921875</v>
      </c>
    </row>
    <row r="955" spans="3:5" x14ac:dyDescent="0.2">
      <c r="C955" s="14">
        <v>953</v>
      </c>
      <c r="D955" s="14">
        <f t="shared" si="60"/>
        <v>5761</v>
      </c>
      <c r="E955" s="14">
        <f t="shared" si="59"/>
        <v>0.175811767578125</v>
      </c>
    </row>
    <row r="956" spans="3:5" x14ac:dyDescent="0.2">
      <c r="C956" s="14">
        <v>954</v>
      </c>
      <c r="D956" s="14">
        <f t="shared" si="60"/>
        <v>26742</v>
      </c>
      <c r="E956" s="14">
        <f t="shared" si="59"/>
        <v>0.81610107421875</v>
      </c>
    </row>
    <row r="957" spans="3:5" x14ac:dyDescent="0.2">
      <c r="C957" s="14">
        <v>955</v>
      </c>
      <c r="D957" s="14">
        <f t="shared" si="60"/>
        <v>1287</v>
      </c>
      <c r="E957" s="14">
        <f t="shared" si="59"/>
        <v>3.9276123046875E-2</v>
      </c>
    </row>
    <row r="958" spans="3:5" x14ac:dyDescent="0.2">
      <c r="C958" s="14">
        <v>956</v>
      </c>
      <c r="D958" s="14">
        <f t="shared" si="60"/>
        <v>1284</v>
      </c>
      <c r="E958" s="14">
        <f t="shared" si="59"/>
        <v>3.91845703125E-2</v>
      </c>
    </row>
    <row r="959" spans="3:5" x14ac:dyDescent="0.2">
      <c r="C959" s="14">
        <v>957</v>
      </c>
      <c r="D959" s="14">
        <f t="shared" si="60"/>
        <v>19709</v>
      </c>
      <c r="E959" s="14">
        <f t="shared" si="59"/>
        <v>0.601470947265625</v>
      </c>
    </row>
    <row r="960" spans="3:5" x14ac:dyDescent="0.2">
      <c r="C960" s="14">
        <v>958</v>
      </c>
      <c r="D960" s="14">
        <f t="shared" si="60"/>
        <v>29250</v>
      </c>
      <c r="E960" s="14">
        <f t="shared" si="59"/>
        <v>0.89263916015625</v>
      </c>
    </row>
    <row r="961" spans="3:5" x14ac:dyDescent="0.2">
      <c r="C961" s="14">
        <v>959</v>
      </c>
      <c r="D961" s="14">
        <f t="shared" si="60"/>
        <v>31715</v>
      </c>
      <c r="E961" s="14">
        <f t="shared" si="59"/>
        <v>0.967864990234375</v>
      </c>
    </row>
    <row r="962" spans="3:5" x14ac:dyDescent="0.2">
      <c r="C962" s="14">
        <v>960</v>
      </c>
      <c r="D962" s="14">
        <f t="shared" si="60"/>
        <v>20400</v>
      </c>
      <c r="E962" s="14">
        <f t="shared" si="59"/>
        <v>0.62255859375</v>
      </c>
    </row>
    <row r="963" spans="3:5" x14ac:dyDescent="0.2">
      <c r="C963" s="14">
        <v>961</v>
      </c>
      <c r="D963" s="14">
        <f t="shared" si="60"/>
        <v>23353</v>
      </c>
      <c r="E963" s="14">
        <f t="shared" si="59"/>
        <v>0.712677001953125</v>
      </c>
    </row>
    <row r="964" spans="3:5" x14ac:dyDescent="0.2">
      <c r="C964" s="14">
        <v>962</v>
      </c>
      <c r="D964" s="14">
        <f t="shared" si="60"/>
        <v>18638</v>
      </c>
      <c r="E964" s="14">
        <f t="shared" ref="E964:E1027" si="61">D964/$B$1</f>
        <v>0.56878662109375</v>
      </c>
    </row>
    <row r="965" spans="3:5" x14ac:dyDescent="0.2">
      <c r="C965" s="14">
        <v>963</v>
      </c>
      <c r="D965" s="14">
        <f t="shared" si="60"/>
        <v>20607</v>
      </c>
      <c r="E965" s="14">
        <f t="shared" si="61"/>
        <v>0.628875732421875</v>
      </c>
    </row>
    <row r="966" spans="3:5" x14ac:dyDescent="0.2">
      <c r="C966" s="14">
        <v>964</v>
      </c>
      <c r="D966" s="14">
        <f t="shared" si="60"/>
        <v>29980</v>
      </c>
      <c r="E966" s="14">
        <f t="shared" si="61"/>
        <v>0.9149169921875</v>
      </c>
    </row>
    <row r="967" spans="3:5" x14ac:dyDescent="0.2">
      <c r="C967" s="14">
        <v>965</v>
      </c>
      <c r="D967" s="14">
        <f t="shared" ref="D967:D1030" si="62">MOD(D966*$B$2+$B$3,$B$1)</f>
        <v>15669</v>
      </c>
      <c r="E967" s="14">
        <f t="shared" si="61"/>
        <v>0.478179931640625</v>
      </c>
    </row>
    <row r="968" spans="3:5" x14ac:dyDescent="0.2">
      <c r="C968" s="14">
        <v>966</v>
      </c>
      <c r="D968" s="14">
        <f t="shared" si="62"/>
        <v>14362</v>
      </c>
      <c r="E968" s="14">
        <f t="shared" si="61"/>
        <v>0.43829345703125</v>
      </c>
    </row>
    <row r="969" spans="3:5" x14ac:dyDescent="0.2">
      <c r="C969" s="14">
        <v>967</v>
      </c>
      <c r="D969" s="14">
        <f t="shared" si="62"/>
        <v>24283</v>
      </c>
      <c r="E969" s="14">
        <f t="shared" si="61"/>
        <v>0.741058349609375</v>
      </c>
    </row>
    <row r="970" spans="3:5" x14ac:dyDescent="0.2">
      <c r="C970" s="14">
        <v>968</v>
      </c>
      <c r="D970" s="14">
        <f t="shared" si="62"/>
        <v>8520</v>
      </c>
      <c r="E970" s="14">
        <f t="shared" si="61"/>
        <v>0.260009765625</v>
      </c>
    </row>
    <row r="971" spans="3:5" x14ac:dyDescent="0.2">
      <c r="C971" s="14">
        <v>969</v>
      </c>
      <c r="D971" s="14">
        <f t="shared" si="62"/>
        <v>12017</v>
      </c>
      <c r="E971" s="14">
        <f t="shared" si="61"/>
        <v>0.366729736328125</v>
      </c>
    </row>
    <row r="972" spans="3:5" x14ac:dyDescent="0.2">
      <c r="C972" s="14">
        <v>970</v>
      </c>
      <c r="D972" s="14">
        <f t="shared" si="62"/>
        <v>19494</v>
      </c>
      <c r="E972" s="14">
        <f t="shared" si="61"/>
        <v>0.59490966796875</v>
      </c>
    </row>
    <row r="973" spans="3:5" x14ac:dyDescent="0.2">
      <c r="C973" s="14">
        <v>971</v>
      </c>
      <c r="D973" s="14">
        <f t="shared" si="62"/>
        <v>17143</v>
      </c>
      <c r="E973" s="14">
        <f t="shared" si="61"/>
        <v>0.523162841796875</v>
      </c>
    </row>
    <row r="974" spans="3:5" x14ac:dyDescent="0.2">
      <c r="C974" s="14">
        <v>972</v>
      </c>
      <c r="D974" s="14">
        <f t="shared" si="62"/>
        <v>16436</v>
      </c>
      <c r="E974" s="14">
        <f t="shared" si="61"/>
        <v>0.5015869140625</v>
      </c>
    </row>
    <row r="975" spans="3:5" x14ac:dyDescent="0.2">
      <c r="C975" s="14">
        <v>973</v>
      </c>
      <c r="D975" s="14">
        <f t="shared" si="62"/>
        <v>11373</v>
      </c>
      <c r="E975" s="14">
        <f t="shared" si="61"/>
        <v>0.347076416015625</v>
      </c>
    </row>
    <row r="976" spans="3:5" x14ac:dyDescent="0.2">
      <c r="C976" s="14">
        <v>974</v>
      </c>
      <c r="D976" s="14">
        <f t="shared" si="62"/>
        <v>20722</v>
      </c>
      <c r="E976" s="14">
        <f t="shared" si="61"/>
        <v>0.63238525390625</v>
      </c>
    </row>
    <row r="977" spans="3:5" x14ac:dyDescent="0.2">
      <c r="C977" s="14">
        <v>975</v>
      </c>
      <c r="D977" s="14">
        <f t="shared" si="62"/>
        <v>22739</v>
      </c>
      <c r="E977" s="14">
        <f t="shared" si="61"/>
        <v>0.693939208984375</v>
      </c>
    </row>
    <row r="978" spans="3:5" x14ac:dyDescent="0.2">
      <c r="C978" s="14">
        <v>976</v>
      </c>
      <c r="D978" s="14">
        <f t="shared" si="62"/>
        <v>32224</v>
      </c>
      <c r="E978" s="14">
        <f t="shared" si="61"/>
        <v>0.9833984375</v>
      </c>
    </row>
    <row r="979" spans="3:5" x14ac:dyDescent="0.2">
      <c r="C979" s="14">
        <v>977</v>
      </c>
      <c r="D979" s="14">
        <f t="shared" si="62"/>
        <v>29097</v>
      </c>
      <c r="E979" s="14">
        <f t="shared" si="61"/>
        <v>0.887969970703125</v>
      </c>
    </row>
    <row r="980" spans="3:5" x14ac:dyDescent="0.2">
      <c r="C980" s="14">
        <v>978</v>
      </c>
      <c r="D980" s="14">
        <f t="shared" si="62"/>
        <v>21118</v>
      </c>
      <c r="E980" s="14">
        <f t="shared" si="61"/>
        <v>0.64447021484375</v>
      </c>
    </row>
    <row r="981" spans="3:5" x14ac:dyDescent="0.2">
      <c r="C981" s="14">
        <v>979</v>
      </c>
      <c r="D981" s="14">
        <f t="shared" si="62"/>
        <v>15471</v>
      </c>
      <c r="E981" s="14">
        <f t="shared" si="61"/>
        <v>0.472137451171875</v>
      </c>
    </row>
    <row r="982" spans="3:5" x14ac:dyDescent="0.2">
      <c r="C982" s="14">
        <v>980</v>
      </c>
      <c r="D982" s="14">
        <f t="shared" si="62"/>
        <v>17996</v>
      </c>
      <c r="E982" s="14">
        <f t="shared" si="61"/>
        <v>0.5491943359375</v>
      </c>
    </row>
    <row r="983" spans="3:5" x14ac:dyDescent="0.2">
      <c r="C983" s="14">
        <v>981</v>
      </c>
      <c r="D983" s="14">
        <f t="shared" si="62"/>
        <v>31397</v>
      </c>
      <c r="E983" s="14">
        <f t="shared" si="61"/>
        <v>0.958160400390625</v>
      </c>
    </row>
    <row r="984" spans="3:5" x14ac:dyDescent="0.2">
      <c r="C984" s="14">
        <v>982</v>
      </c>
      <c r="D984" s="14">
        <f t="shared" si="62"/>
        <v>7370</v>
      </c>
      <c r="E984" s="14">
        <f t="shared" si="61"/>
        <v>0.22491455078125</v>
      </c>
    </row>
    <row r="985" spans="3:5" x14ac:dyDescent="0.2">
      <c r="C985" s="14">
        <v>983</v>
      </c>
      <c r="D985" s="14">
        <f t="shared" si="62"/>
        <v>18891</v>
      </c>
      <c r="E985" s="14">
        <f t="shared" si="61"/>
        <v>0.576507568359375</v>
      </c>
    </row>
    <row r="986" spans="3:5" x14ac:dyDescent="0.2">
      <c r="C986" s="14">
        <v>984</v>
      </c>
      <c r="D986" s="14">
        <f t="shared" si="62"/>
        <v>17784</v>
      </c>
      <c r="E986" s="14">
        <f t="shared" si="61"/>
        <v>0.542724609375</v>
      </c>
    </row>
    <row r="987" spans="3:5" x14ac:dyDescent="0.2">
      <c r="C987" s="14">
        <v>985</v>
      </c>
      <c r="D987" s="14">
        <f t="shared" si="62"/>
        <v>865</v>
      </c>
      <c r="E987" s="14">
        <f t="shared" si="61"/>
        <v>2.6397705078125E-2</v>
      </c>
    </row>
    <row r="988" spans="3:5" x14ac:dyDescent="0.2">
      <c r="C988" s="14">
        <v>986</v>
      </c>
      <c r="D988" s="14">
        <f t="shared" si="62"/>
        <v>15318</v>
      </c>
      <c r="E988" s="14">
        <f t="shared" si="61"/>
        <v>0.46746826171875</v>
      </c>
    </row>
    <row r="989" spans="3:5" x14ac:dyDescent="0.2">
      <c r="C989" s="14">
        <v>987</v>
      </c>
      <c r="D989" s="14">
        <f t="shared" si="62"/>
        <v>7399</v>
      </c>
      <c r="E989" s="14">
        <f t="shared" si="61"/>
        <v>0.225799560546875</v>
      </c>
    </row>
    <row r="990" spans="3:5" x14ac:dyDescent="0.2">
      <c r="C990" s="14">
        <v>988</v>
      </c>
      <c r="D990" s="14">
        <f t="shared" si="62"/>
        <v>26468</v>
      </c>
      <c r="E990" s="14">
        <f t="shared" si="61"/>
        <v>0.8077392578125</v>
      </c>
    </row>
    <row r="991" spans="3:5" x14ac:dyDescent="0.2">
      <c r="C991" s="14">
        <v>989</v>
      </c>
      <c r="D991" s="14">
        <f t="shared" si="62"/>
        <v>2013</v>
      </c>
      <c r="E991" s="14">
        <f t="shared" si="61"/>
        <v>6.1431884765625E-2</v>
      </c>
    </row>
    <row r="992" spans="3:5" x14ac:dyDescent="0.2">
      <c r="C992" s="14">
        <v>990</v>
      </c>
      <c r="D992" s="14">
        <f t="shared" si="62"/>
        <v>31650</v>
      </c>
      <c r="E992" s="14">
        <f t="shared" si="61"/>
        <v>0.96588134765625</v>
      </c>
    </row>
    <row r="993" spans="3:5" x14ac:dyDescent="0.2">
      <c r="C993" s="14">
        <v>991</v>
      </c>
      <c r="D993" s="14">
        <f t="shared" si="62"/>
        <v>4547</v>
      </c>
      <c r="E993" s="14">
        <f t="shared" si="61"/>
        <v>0.138763427734375</v>
      </c>
    </row>
    <row r="994" spans="3:5" x14ac:dyDescent="0.2">
      <c r="C994" s="14">
        <v>992</v>
      </c>
      <c r="D994" s="14">
        <f t="shared" si="62"/>
        <v>22544</v>
      </c>
      <c r="E994" s="14">
        <f t="shared" si="61"/>
        <v>0.68798828125</v>
      </c>
    </row>
    <row r="995" spans="3:5" x14ac:dyDescent="0.2">
      <c r="C995" s="14">
        <v>993</v>
      </c>
      <c r="D995" s="14">
        <f t="shared" si="62"/>
        <v>17433</v>
      </c>
      <c r="E995" s="14">
        <f t="shared" si="61"/>
        <v>0.532012939453125</v>
      </c>
    </row>
    <row r="996" spans="3:5" x14ac:dyDescent="0.2">
      <c r="C996" s="14">
        <v>994</v>
      </c>
      <c r="D996" s="14">
        <f t="shared" si="62"/>
        <v>26670</v>
      </c>
      <c r="E996" s="14">
        <f t="shared" si="61"/>
        <v>0.81390380859375</v>
      </c>
    </row>
    <row r="997" spans="3:5" x14ac:dyDescent="0.2">
      <c r="C997" s="14">
        <v>995</v>
      </c>
      <c r="D997" s="14">
        <f t="shared" si="62"/>
        <v>17503</v>
      </c>
      <c r="E997" s="14">
        <f t="shared" si="61"/>
        <v>0.534149169921875</v>
      </c>
    </row>
    <row r="998" spans="3:5" x14ac:dyDescent="0.2">
      <c r="C998" s="14">
        <v>996</v>
      </c>
      <c r="D998" s="14">
        <f t="shared" si="62"/>
        <v>892</v>
      </c>
      <c r="E998" s="14">
        <f t="shared" si="61"/>
        <v>2.72216796875E-2</v>
      </c>
    </row>
    <row r="999" spans="3:5" x14ac:dyDescent="0.2">
      <c r="C999" s="14">
        <v>997</v>
      </c>
      <c r="D999" s="14">
        <f t="shared" si="62"/>
        <v>13333</v>
      </c>
      <c r="E999" s="14">
        <f t="shared" si="61"/>
        <v>0.406890869140625</v>
      </c>
    </row>
    <row r="1000" spans="3:5" x14ac:dyDescent="0.2">
      <c r="C1000" s="14">
        <v>998</v>
      </c>
      <c r="D1000" s="14">
        <f t="shared" si="62"/>
        <v>19834</v>
      </c>
      <c r="E1000" s="14">
        <f t="shared" si="61"/>
        <v>0.60528564453125</v>
      </c>
    </row>
    <row r="1001" spans="3:5" x14ac:dyDescent="0.2">
      <c r="C1001" s="14">
        <v>999</v>
      </c>
      <c r="D1001" s="14">
        <f t="shared" si="62"/>
        <v>4283</v>
      </c>
      <c r="E1001" s="14">
        <f t="shared" si="61"/>
        <v>0.130706787109375</v>
      </c>
    </row>
    <row r="1002" spans="3:5" x14ac:dyDescent="0.2">
      <c r="C1002" s="14">
        <v>1000</v>
      </c>
      <c r="D1002" s="14">
        <f t="shared" si="62"/>
        <v>5544</v>
      </c>
      <c r="E1002" s="14">
        <f t="shared" si="61"/>
        <v>0.169189453125</v>
      </c>
    </row>
    <row r="1003" spans="3:5" x14ac:dyDescent="0.2">
      <c r="C1003" s="14">
        <v>1001</v>
      </c>
      <c r="D1003" s="14">
        <f t="shared" si="62"/>
        <v>5073</v>
      </c>
      <c r="E1003" s="14">
        <f t="shared" si="61"/>
        <v>0.154815673828125</v>
      </c>
    </row>
    <row r="1004" spans="3:5" x14ac:dyDescent="0.2">
      <c r="C1004" s="14">
        <v>1002</v>
      </c>
      <c r="D1004" s="14">
        <f t="shared" si="62"/>
        <v>14214</v>
      </c>
      <c r="E1004" s="14">
        <f t="shared" si="61"/>
        <v>0.43377685546875</v>
      </c>
    </row>
    <row r="1005" spans="3:5" x14ac:dyDescent="0.2">
      <c r="C1005" s="14">
        <v>1003</v>
      </c>
      <c r="D1005" s="14">
        <f t="shared" si="62"/>
        <v>4823</v>
      </c>
      <c r="E1005" s="14">
        <f t="shared" si="61"/>
        <v>0.147186279296875</v>
      </c>
    </row>
    <row r="1006" spans="3:5" x14ac:dyDescent="0.2">
      <c r="C1006" s="14">
        <v>1004</v>
      </c>
      <c r="D1006" s="14">
        <f t="shared" si="62"/>
        <v>31380</v>
      </c>
      <c r="E1006" s="14">
        <f t="shared" si="61"/>
        <v>0.9576416015625</v>
      </c>
    </row>
    <row r="1007" spans="3:5" x14ac:dyDescent="0.2">
      <c r="C1007" s="14">
        <v>1005</v>
      </c>
      <c r="D1007" s="14">
        <f t="shared" si="62"/>
        <v>24397</v>
      </c>
      <c r="E1007" s="14">
        <f t="shared" si="61"/>
        <v>0.744537353515625</v>
      </c>
    </row>
    <row r="1008" spans="3:5" x14ac:dyDescent="0.2">
      <c r="C1008" s="14">
        <v>1006</v>
      </c>
      <c r="D1008" s="14">
        <f t="shared" si="62"/>
        <v>29266</v>
      </c>
      <c r="E1008" s="14">
        <f t="shared" si="61"/>
        <v>0.89312744140625</v>
      </c>
    </row>
    <row r="1009" spans="3:5" x14ac:dyDescent="0.2">
      <c r="C1009" s="14">
        <v>1007</v>
      </c>
      <c r="D1009" s="14">
        <f t="shared" si="62"/>
        <v>9907</v>
      </c>
      <c r="E1009" s="14">
        <f t="shared" si="61"/>
        <v>0.302337646484375</v>
      </c>
    </row>
    <row r="1010" spans="3:5" x14ac:dyDescent="0.2">
      <c r="C1010" s="14">
        <v>1008</v>
      </c>
      <c r="D1010" s="14">
        <f t="shared" si="62"/>
        <v>24128</v>
      </c>
      <c r="E1010" s="14">
        <f t="shared" si="61"/>
        <v>0.736328125</v>
      </c>
    </row>
    <row r="1011" spans="3:5" x14ac:dyDescent="0.2">
      <c r="C1011" s="14">
        <v>1009</v>
      </c>
      <c r="D1011" s="14">
        <f t="shared" si="62"/>
        <v>21129</v>
      </c>
      <c r="E1011" s="14">
        <f t="shared" si="61"/>
        <v>0.644805908203125</v>
      </c>
    </row>
    <row r="1012" spans="3:5" x14ac:dyDescent="0.2">
      <c r="C1012" s="14">
        <v>1010</v>
      </c>
      <c r="D1012" s="14">
        <f t="shared" si="62"/>
        <v>2526</v>
      </c>
      <c r="E1012" s="14">
        <f t="shared" si="61"/>
        <v>7.708740234375E-2</v>
      </c>
    </row>
    <row r="1013" spans="3:5" x14ac:dyDescent="0.2">
      <c r="C1013" s="14">
        <v>1011</v>
      </c>
      <c r="D1013" s="14">
        <f t="shared" si="62"/>
        <v>26703</v>
      </c>
      <c r="E1013" s="14">
        <f t="shared" si="61"/>
        <v>0.814910888671875</v>
      </c>
    </row>
    <row r="1014" spans="3:5" x14ac:dyDescent="0.2">
      <c r="C1014" s="14">
        <v>1012</v>
      </c>
      <c r="D1014" s="14">
        <f t="shared" si="62"/>
        <v>11436</v>
      </c>
      <c r="E1014" s="14">
        <f t="shared" si="61"/>
        <v>0.3489990234375</v>
      </c>
    </row>
    <row r="1015" spans="3:5" x14ac:dyDescent="0.2">
      <c r="C1015" s="14">
        <v>1013</v>
      </c>
      <c r="D1015" s="14">
        <f t="shared" si="62"/>
        <v>27013</v>
      </c>
      <c r="E1015" s="14">
        <f t="shared" si="61"/>
        <v>0.824371337890625</v>
      </c>
    </row>
    <row r="1016" spans="3:5" x14ac:dyDescent="0.2">
      <c r="C1016" s="14">
        <v>1014</v>
      </c>
      <c r="D1016" s="14">
        <f t="shared" si="62"/>
        <v>18986</v>
      </c>
      <c r="E1016" s="14">
        <f t="shared" si="61"/>
        <v>0.57940673828125</v>
      </c>
    </row>
    <row r="1017" spans="3:5" x14ac:dyDescent="0.2">
      <c r="C1017" s="14">
        <v>1015</v>
      </c>
      <c r="D1017" s="14">
        <f t="shared" si="62"/>
        <v>13227</v>
      </c>
      <c r="E1017" s="14">
        <f t="shared" si="61"/>
        <v>0.403656005859375</v>
      </c>
    </row>
    <row r="1018" spans="3:5" x14ac:dyDescent="0.2">
      <c r="C1018" s="14">
        <v>1016</v>
      </c>
      <c r="D1018" s="14">
        <f t="shared" si="62"/>
        <v>4568</v>
      </c>
      <c r="E1018" s="14">
        <f t="shared" si="61"/>
        <v>0.139404296875</v>
      </c>
    </row>
    <row r="1019" spans="3:5" x14ac:dyDescent="0.2">
      <c r="C1019" s="14">
        <v>1017</v>
      </c>
      <c r="D1019" s="14">
        <f t="shared" si="62"/>
        <v>24641</v>
      </c>
      <c r="E1019" s="14">
        <f t="shared" si="61"/>
        <v>0.751983642578125</v>
      </c>
    </row>
    <row r="1020" spans="3:5" x14ac:dyDescent="0.2">
      <c r="C1020" s="14">
        <v>1018</v>
      </c>
      <c r="D1020" s="14">
        <f t="shared" si="62"/>
        <v>16182</v>
      </c>
      <c r="E1020" s="14">
        <f t="shared" si="61"/>
        <v>0.49383544921875</v>
      </c>
    </row>
    <row r="1021" spans="3:5" x14ac:dyDescent="0.2">
      <c r="C1021" s="14">
        <v>1019</v>
      </c>
      <c r="D1021" s="14">
        <f t="shared" si="62"/>
        <v>9415</v>
      </c>
      <c r="E1021" s="14">
        <f t="shared" si="61"/>
        <v>0.287322998046875</v>
      </c>
    </row>
    <row r="1022" spans="3:5" x14ac:dyDescent="0.2">
      <c r="C1022" s="14">
        <v>1020</v>
      </c>
      <c r="D1022" s="14">
        <f t="shared" si="62"/>
        <v>31172</v>
      </c>
      <c r="E1022" s="14">
        <f t="shared" si="61"/>
        <v>0.9512939453125</v>
      </c>
    </row>
    <row r="1023" spans="3:5" x14ac:dyDescent="0.2">
      <c r="C1023" s="14">
        <v>1021</v>
      </c>
      <c r="D1023" s="14">
        <f t="shared" si="62"/>
        <v>12989</v>
      </c>
      <c r="E1023" s="14">
        <f t="shared" si="61"/>
        <v>0.396392822265625</v>
      </c>
    </row>
    <row r="1024" spans="3:5" x14ac:dyDescent="0.2">
      <c r="C1024" s="14">
        <v>1022</v>
      </c>
      <c r="D1024" s="14">
        <f t="shared" si="62"/>
        <v>13570</v>
      </c>
      <c r="E1024" s="14">
        <f t="shared" si="61"/>
        <v>0.41412353515625</v>
      </c>
    </row>
    <row r="1025" spans="3:5" x14ac:dyDescent="0.2">
      <c r="C1025" s="14">
        <v>1023</v>
      </c>
      <c r="D1025" s="14">
        <f t="shared" si="62"/>
        <v>6051</v>
      </c>
      <c r="E1025" s="14">
        <f t="shared" si="61"/>
        <v>0.184661865234375</v>
      </c>
    </row>
    <row r="1026" spans="3:5" x14ac:dyDescent="0.2">
      <c r="C1026" s="14">
        <v>1024</v>
      </c>
      <c r="D1026" s="14">
        <f t="shared" si="62"/>
        <v>4208</v>
      </c>
      <c r="E1026" s="14">
        <f t="shared" si="61"/>
        <v>0.12841796875</v>
      </c>
    </row>
    <row r="1027" spans="3:5" x14ac:dyDescent="0.2">
      <c r="C1027" s="14">
        <v>1025</v>
      </c>
      <c r="D1027" s="14">
        <f t="shared" si="62"/>
        <v>7417</v>
      </c>
      <c r="E1027" s="14">
        <f t="shared" si="61"/>
        <v>0.226348876953125</v>
      </c>
    </row>
    <row r="1028" spans="3:5" x14ac:dyDescent="0.2">
      <c r="C1028" s="14">
        <v>1026</v>
      </c>
      <c r="D1028" s="14">
        <f t="shared" si="62"/>
        <v>14222</v>
      </c>
      <c r="E1028" s="14">
        <f t="shared" ref="E1028:E1091" si="63">D1028/$B$1</f>
        <v>0.43402099609375</v>
      </c>
    </row>
    <row r="1029" spans="3:5" x14ac:dyDescent="0.2">
      <c r="C1029" s="14">
        <v>1027</v>
      </c>
      <c r="D1029" s="14">
        <f t="shared" si="62"/>
        <v>10303</v>
      </c>
      <c r="E1029" s="14">
        <f t="shared" si="63"/>
        <v>0.314422607421875</v>
      </c>
    </row>
    <row r="1030" spans="3:5" x14ac:dyDescent="0.2">
      <c r="C1030" s="14">
        <v>1028</v>
      </c>
      <c r="D1030" s="14">
        <f t="shared" si="62"/>
        <v>16860</v>
      </c>
      <c r="E1030" s="14">
        <f t="shared" si="63"/>
        <v>0.5145263671875</v>
      </c>
    </row>
    <row r="1031" spans="3:5" x14ac:dyDescent="0.2">
      <c r="C1031" s="14">
        <v>1029</v>
      </c>
      <c r="D1031" s="14">
        <f t="shared" ref="D1031:D1094" si="64">MOD(D1030*$B$2+$B$3,$B$1)</f>
        <v>6901</v>
      </c>
      <c r="E1031" s="14">
        <f t="shared" si="63"/>
        <v>0.210601806640625</v>
      </c>
    </row>
    <row r="1032" spans="3:5" x14ac:dyDescent="0.2">
      <c r="C1032" s="14">
        <v>1030</v>
      </c>
      <c r="D1032" s="14">
        <f t="shared" si="64"/>
        <v>4826</v>
      </c>
      <c r="E1032" s="14">
        <f t="shared" si="63"/>
        <v>0.14727783203125</v>
      </c>
    </row>
    <row r="1033" spans="3:5" x14ac:dyDescent="0.2">
      <c r="C1033" s="14">
        <v>1031</v>
      </c>
      <c r="D1033" s="14">
        <f t="shared" si="64"/>
        <v>12955</v>
      </c>
      <c r="E1033" s="14">
        <f t="shared" si="63"/>
        <v>0.395355224609375</v>
      </c>
    </row>
    <row r="1034" spans="3:5" x14ac:dyDescent="0.2">
      <c r="C1034" s="14">
        <v>1032</v>
      </c>
      <c r="D1034" s="14">
        <f t="shared" si="64"/>
        <v>14856</v>
      </c>
      <c r="E1034" s="14">
        <f t="shared" si="63"/>
        <v>0.453369140625</v>
      </c>
    </row>
    <row r="1035" spans="3:5" x14ac:dyDescent="0.2">
      <c r="C1035" s="14">
        <v>1033</v>
      </c>
      <c r="D1035" s="14">
        <f t="shared" si="64"/>
        <v>26801</v>
      </c>
      <c r="E1035" s="14">
        <f t="shared" si="63"/>
        <v>0.817901611328125</v>
      </c>
    </row>
    <row r="1036" spans="3:5" x14ac:dyDescent="0.2">
      <c r="C1036" s="14">
        <v>1034</v>
      </c>
      <c r="D1036" s="14">
        <f t="shared" si="64"/>
        <v>21222</v>
      </c>
      <c r="E1036" s="14">
        <f t="shared" si="63"/>
        <v>0.64764404296875</v>
      </c>
    </row>
    <row r="1037" spans="3:5" x14ac:dyDescent="0.2">
      <c r="C1037" s="14">
        <v>1035</v>
      </c>
      <c r="D1037" s="14">
        <f t="shared" si="64"/>
        <v>21175</v>
      </c>
      <c r="E1037" s="14">
        <f t="shared" si="63"/>
        <v>0.646209716796875</v>
      </c>
    </row>
    <row r="1038" spans="3:5" x14ac:dyDescent="0.2">
      <c r="C1038" s="14">
        <v>1036</v>
      </c>
      <c r="D1038" s="14">
        <f t="shared" si="64"/>
        <v>25844</v>
      </c>
      <c r="E1038" s="14">
        <f t="shared" si="63"/>
        <v>0.7886962890625</v>
      </c>
    </row>
    <row r="1039" spans="3:5" x14ac:dyDescent="0.2">
      <c r="C1039" s="14">
        <v>1037</v>
      </c>
      <c r="D1039" s="14">
        <f t="shared" si="64"/>
        <v>557</v>
      </c>
      <c r="E1039" s="14">
        <f t="shared" si="63"/>
        <v>1.6998291015625E-2</v>
      </c>
    </row>
    <row r="1040" spans="3:5" x14ac:dyDescent="0.2">
      <c r="C1040" s="14">
        <v>1038</v>
      </c>
      <c r="D1040" s="14">
        <f t="shared" si="64"/>
        <v>17330</v>
      </c>
      <c r="E1040" s="14">
        <f t="shared" si="63"/>
        <v>0.52886962890625</v>
      </c>
    </row>
    <row r="1041" spans="3:5" x14ac:dyDescent="0.2">
      <c r="C1041" s="14">
        <v>1039</v>
      </c>
      <c r="D1041" s="14">
        <f t="shared" si="64"/>
        <v>25747</v>
      </c>
      <c r="E1041" s="14">
        <f t="shared" si="63"/>
        <v>0.785736083984375</v>
      </c>
    </row>
    <row r="1042" spans="3:5" x14ac:dyDescent="0.2">
      <c r="C1042" s="14">
        <v>1040</v>
      </c>
      <c r="D1042" s="14">
        <f t="shared" si="64"/>
        <v>28320</v>
      </c>
      <c r="E1042" s="14">
        <f t="shared" si="63"/>
        <v>0.8642578125</v>
      </c>
    </row>
    <row r="1043" spans="3:5" x14ac:dyDescent="0.2">
      <c r="C1043" s="14">
        <v>1041</v>
      </c>
      <c r="D1043" s="14">
        <f t="shared" si="64"/>
        <v>9065</v>
      </c>
      <c r="E1043" s="14">
        <f t="shared" si="63"/>
        <v>0.276641845703125</v>
      </c>
    </row>
    <row r="1044" spans="3:5" x14ac:dyDescent="0.2">
      <c r="C1044" s="14">
        <v>1042</v>
      </c>
      <c r="D1044" s="14">
        <f t="shared" si="64"/>
        <v>28990</v>
      </c>
      <c r="E1044" s="14">
        <f t="shared" si="63"/>
        <v>0.88470458984375</v>
      </c>
    </row>
    <row r="1045" spans="3:5" x14ac:dyDescent="0.2">
      <c r="C1045" s="14">
        <v>1043</v>
      </c>
      <c r="D1045" s="14">
        <f t="shared" si="64"/>
        <v>1071</v>
      </c>
      <c r="E1045" s="14">
        <f t="shared" si="63"/>
        <v>3.2684326171875E-2</v>
      </c>
    </row>
    <row r="1046" spans="3:5" x14ac:dyDescent="0.2">
      <c r="C1046" s="14">
        <v>1044</v>
      </c>
      <c r="D1046" s="14">
        <f t="shared" si="64"/>
        <v>17164</v>
      </c>
      <c r="E1046" s="14">
        <f t="shared" si="63"/>
        <v>0.5238037109375</v>
      </c>
    </row>
    <row r="1047" spans="3:5" x14ac:dyDescent="0.2">
      <c r="C1047" s="14">
        <v>1045</v>
      </c>
      <c r="D1047" s="14">
        <f t="shared" si="64"/>
        <v>18533</v>
      </c>
      <c r="E1047" s="14">
        <f t="shared" si="63"/>
        <v>0.565582275390625</v>
      </c>
    </row>
    <row r="1048" spans="3:5" x14ac:dyDescent="0.2">
      <c r="C1048" s="14">
        <v>1046</v>
      </c>
      <c r="D1048" s="14">
        <f t="shared" si="64"/>
        <v>10122</v>
      </c>
      <c r="E1048" s="14">
        <f t="shared" si="63"/>
        <v>0.30889892578125</v>
      </c>
    </row>
    <row r="1049" spans="3:5" x14ac:dyDescent="0.2">
      <c r="C1049" s="14">
        <v>1047</v>
      </c>
      <c r="D1049" s="14">
        <f t="shared" si="64"/>
        <v>3467</v>
      </c>
      <c r="E1049" s="14">
        <f t="shared" si="63"/>
        <v>0.105804443359375</v>
      </c>
    </row>
    <row r="1050" spans="3:5" x14ac:dyDescent="0.2">
      <c r="C1050" s="14">
        <v>1048</v>
      </c>
      <c r="D1050" s="14">
        <f t="shared" si="64"/>
        <v>3640</v>
      </c>
      <c r="E1050" s="14">
        <f t="shared" si="63"/>
        <v>0.111083984375</v>
      </c>
    </row>
    <row r="1051" spans="3:5" x14ac:dyDescent="0.2">
      <c r="C1051" s="14">
        <v>1049</v>
      </c>
      <c r="D1051" s="14">
        <f t="shared" si="64"/>
        <v>11553</v>
      </c>
      <c r="E1051" s="14">
        <f t="shared" si="63"/>
        <v>0.352569580078125</v>
      </c>
    </row>
    <row r="1052" spans="3:5" x14ac:dyDescent="0.2">
      <c r="C1052" s="14">
        <v>1050</v>
      </c>
      <c r="D1052" s="14">
        <f t="shared" si="64"/>
        <v>29334</v>
      </c>
      <c r="E1052" s="14">
        <f t="shared" si="63"/>
        <v>0.89520263671875</v>
      </c>
    </row>
    <row r="1053" spans="3:5" x14ac:dyDescent="0.2">
      <c r="C1053" s="14">
        <v>1051</v>
      </c>
      <c r="D1053" s="14">
        <f t="shared" si="64"/>
        <v>7335</v>
      </c>
      <c r="E1053" s="14">
        <f t="shared" si="63"/>
        <v>0.223846435546875</v>
      </c>
    </row>
    <row r="1054" spans="3:5" x14ac:dyDescent="0.2">
      <c r="C1054" s="14">
        <v>1052</v>
      </c>
      <c r="D1054" s="14">
        <f t="shared" si="64"/>
        <v>15396</v>
      </c>
      <c r="E1054" s="14">
        <f t="shared" si="63"/>
        <v>0.4698486328125</v>
      </c>
    </row>
    <row r="1055" spans="3:5" x14ac:dyDescent="0.2">
      <c r="C1055" s="14">
        <v>1053</v>
      </c>
      <c r="D1055" s="14">
        <f t="shared" si="64"/>
        <v>19869</v>
      </c>
      <c r="E1055" s="14">
        <f t="shared" si="63"/>
        <v>0.606353759765625</v>
      </c>
    </row>
    <row r="1056" spans="3:5" x14ac:dyDescent="0.2">
      <c r="C1056" s="14">
        <v>1054</v>
      </c>
      <c r="D1056" s="14">
        <f t="shared" si="64"/>
        <v>7778</v>
      </c>
      <c r="E1056" s="14">
        <f t="shared" si="63"/>
        <v>0.23736572265625</v>
      </c>
    </row>
    <row r="1057" spans="3:5" x14ac:dyDescent="0.2">
      <c r="C1057" s="14">
        <v>1055</v>
      </c>
      <c r="D1057" s="14">
        <f t="shared" si="64"/>
        <v>3459</v>
      </c>
      <c r="E1057" s="14">
        <f t="shared" si="63"/>
        <v>0.105560302734375</v>
      </c>
    </row>
    <row r="1058" spans="3:5" x14ac:dyDescent="0.2">
      <c r="C1058" s="14">
        <v>1056</v>
      </c>
      <c r="D1058" s="14">
        <f t="shared" si="64"/>
        <v>30928</v>
      </c>
      <c r="E1058" s="14">
        <f t="shared" si="63"/>
        <v>0.94384765625</v>
      </c>
    </row>
    <row r="1059" spans="3:5" x14ac:dyDescent="0.2">
      <c r="C1059" s="14">
        <v>1057</v>
      </c>
      <c r="D1059" s="14">
        <f t="shared" si="64"/>
        <v>26073</v>
      </c>
      <c r="E1059" s="14">
        <f t="shared" si="63"/>
        <v>0.795684814453125</v>
      </c>
    </row>
    <row r="1060" spans="3:5" x14ac:dyDescent="0.2">
      <c r="C1060" s="14">
        <v>1058</v>
      </c>
      <c r="D1060" s="14">
        <f t="shared" si="64"/>
        <v>14062</v>
      </c>
      <c r="E1060" s="14">
        <f t="shared" si="63"/>
        <v>0.42913818359375</v>
      </c>
    </row>
    <row r="1061" spans="3:5" x14ac:dyDescent="0.2">
      <c r="C1061" s="14">
        <v>1059</v>
      </c>
      <c r="D1061" s="14">
        <f t="shared" si="64"/>
        <v>31775</v>
      </c>
      <c r="E1061" s="14">
        <f t="shared" si="63"/>
        <v>0.969696044921875</v>
      </c>
    </row>
    <row r="1062" spans="3:5" x14ac:dyDescent="0.2">
      <c r="C1062" s="14">
        <v>1060</v>
      </c>
      <c r="D1062" s="14">
        <f t="shared" si="64"/>
        <v>12348</v>
      </c>
      <c r="E1062" s="14">
        <f t="shared" si="63"/>
        <v>0.3768310546875</v>
      </c>
    </row>
    <row r="1063" spans="3:5" x14ac:dyDescent="0.2">
      <c r="C1063" s="14">
        <v>1061</v>
      </c>
      <c r="D1063" s="14">
        <f t="shared" si="64"/>
        <v>29141</v>
      </c>
      <c r="E1063" s="14">
        <f t="shared" si="63"/>
        <v>0.889312744140625</v>
      </c>
    </row>
    <row r="1064" spans="3:5" x14ac:dyDescent="0.2">
      <c r="C1064" s="14">
        <v>1062</v>
      </c>
      <c r="D1064" s="14">
        <f t="shared" si="64"/>
        <v>2106</v>
      </c>
      <c r="E1064" s="14">
        <f t="shared" si="63"/>
        <v>6.427001953125E-2</v>
      </c>
    </row>
    <row r="1065" spans="3:5" x14ac:dyDescent="0.2">
      <c r="C1065" s="14">
        <v>1063</v>
      </c>
      <c r="D1065" s="14">
        <f t="shared" si="64"/>
        <v>17531</v>
      </c>
      <c r="E1065" s="14">
        <f t="shared" si="63"/>
        <v>0.535003662109375</v>
      </c>
    </row>
    <row r="1066" spans="3:5" x14ac:dyDescent="0.2">
      <c r="C1066" s="14">
        <v>1064</v>
      </c>
      <c r="D1066" s="14">
        <f t="shared" si="64"/>
        <v>3688</v>
      </c>
      <c r="E1066" s="14">
        <f t="shared" si="63"/>
        <v>0.112548828125</v>
      </c>
    </row>
    <row r="1067" spans="3:5" x14ac:dyDescent="0.2">
      <c r="C1067" s="14">
        <v>1065</v>
      </c>
      <c r="D1067" s="14">
        <f t="shared" si="64"/>
        <v>11665</v>
      </c>
      <c r="E1067" s="14">
        <f t="shared" si="63"/>
        <v>0.355987548828125</v>
      </c>
    </row>
    <row r="1068" spans="3:5" x14ac:dyDescent="0.2">
      <c r="C1068" s="14">
        <v>1066</v>
      </c>
      <c r="D1068" s="14">
        <f t="shared" si="64"/>
        <v>7750</v>
      </c>
      <c r="E1068" s="14">
        <f t="shared" si="63"/>
        <v>0.23651123046875</v>
      </c>
    </row>
    <row r="1069" spans="3:5" x14ac:dyDescent="0.2">
      <c r="C1069" s="14">
        <v>1067</v>
      </c>
      <c r="D1069" s="14">
        <f t="shared" si="64"/>
        <v>663</v>
      </c>
      <c r="E1069" s="14">
        <f t="shared" si="63"/>
        <v>2.0233154296875E-2</v>
      </c>
    </row>
    <row r="1070" spans="3:5" x14ac:dyDescent="0.2">
      <c r="C1070" s="14">
        <v>1068</v>
      </c>
      <c r="D1070" s="14">
        <f t="shared" si="64"/>
        <v>32596</v>
      </c>
      <c r="E1070" s="14">
        <f t="shared" si="63"/>
        <v>0.9947509765625</v>
      </c>
    </row>
    <row r="1071" spans="3:5" x14ac:dyDescent="0.2">
      <c r="C1071" s="14">
        <v>1069</v>
      </c>
      <c r="D1071" s="14">
        <f t="shared" si="64"/>
        <v>5389</v>
      </c>
      <c r="E1071" s="14">
        <f t="shared" si="63"/>
        <v>0.164459228515625</v>
      </c>
    </row>
    <row r="1072" spans="3:5" x14ac:dyDescent="0.2">
      <c r="C1072" s="14">
        <v>1070</v>
      </c>
      <c r="D1072" s="14">
        <f t="shared" si="64"/>
        <v>17682</v>
      </c>
      <c r="E1072" s="14">
        <f t="shared" si="63"/>
        <v>0.53961181640625</v>
      </c>
    </row>
    <row r="1073" spans="3:5" x14ac:dyDescent="0.2">
      <c r="C1073" s="14">
        <v>1071</v>
      </c>
      <c r="D1073" s="14">
        <f t="shared" si="64"/>
        <v>4723</v>
      </c>
      <c r="E1073" s="14">
        <f t="shared" si="63"/>
        <v>0.144134521484375</v>
      </c>
    </row>
    <row r="1074" spans="3:5" x14ac:dyDescent="0.2">
      <c r="C1074" s="14">
        <v>1072</v>
      </c>
      <c r="D1074" s="14">
        <f t="shared" si="64"/>
        <v>12032</v>
      </c>
      <c r="E1074" s="14">
        <f t="shared" si="63"/>
        <v>0.3671875</v>
      </c>
    </row>
    <row r="1075" spans="3:5" x14ac:dyDescent="0.2">
      <c r="C1075" s="14">
        <v>1073</v>
      </c>
      <c r="D1075" s="14">
        <f t="shared" si="64"/>
        <v>25673</v>
      </c>
      <c r="E1075" s="14">
        <f t="shared" si="63"/>
        <v>0.783477783203125</v>
      </c>
    </row>
    <row r="1076" spans="3:5" x14ac:dyDescent="0.2">
      <c r="C1076" s="14">
        <v>1074</v>
      </c>
      <c r="D1076" s="14">
        <f t="shared" si="64"/>
        <v>2206</v>
      </c>
      <c r="E1076" s="14">
        <f t="shared" si="63"/>
        <v>6.732177734375E-2</v>
      </c>
    </row>
    <row r="1077" spans="3:5" x14ac:dyDescent="0.2">
      <c r="C1077" s="14">
        <v>1075</v>
      </c>
      <c r="D1077" s="14">
        <f t="shared" si="64"/>
        <v>4111</v>
      </c>
      <c r="E1077" s="14">
        <f t="shared" si="63"/>
        <v>0.125457763671875</v>
      </c>
    </row>
    <row r="1078" spans="3:5" x14ac:dyDescent="0.2">
      <c r="C1078" s="14">
        <v>1076</v>
      </c>
      <c r="D1078" s="14">
        <f t="shared" si="64"/>
        <v>2412</v>
      </c>
      <c r="E1078" s="14">
        <f t="shared" si="63"/>
        <v>7.36083984375E-2</v>
      </c>
    </row>
    <row r="1079" spans="3:5" x14ac:dyDescent="0.2">
      <c r="C1079" s="14">
        <v>1077</v>
      </c>
      <c r="D1079" s="14">
        <f t="shared" si="64"/>
        <v>5957</v>
      </c>
      <c r="E1079" s="14">
        <f t="shared" si="63"/>
        <v>0.181793212890625</v>
      </c>
    </row>
    <row r="1080" spans="3:5" x14ac:dyDescent="0.2">
      <c r="C1080" s="14">
        <v>1078</v>
      </c>
      <c r="D1080" s="14">
        <f t="shared" si="64"/>
        <v>13546</v>
      </c>
      <c r="E1080" s="14">
        <f t="shared" si="63"/>
        <v>0.41339111328125</v>
      </c>
    </row>
    <row r="1081" spans="3:5" x14ac:dyDescent="0.2">
      <c r="C1081" s="14">
        <v>1079</v>
      </c>
      <c r="D1081" s="14">
        <f t="shared" si="64"/>
        <v>22379</v>
      </c>
      <c r="E1081" s="14">
        <f t="shared" si="63"/>
        <v>0.682952880859375</v>
      </c>
    </row>
    <row r="1082" spans="3:5" x14ac:dyDescent="0.2">
      <c r="C1082" s="14">
        <v>1080</v>
      </c>
      <c r="D1082" s="14">
        <f t="shared" si="64"/>
        <v>15000</v>
      </c>
      <c r="E1082" s="14">
        <f t="shared" si="63"/>
        <v>0.457763671875</v>
      </c>
    </row>
    <row r="1083" spans="3:5" x14ac:dyDescent="0.2">
      <c r="C1083" s="14">
        <v>1081</v>
      </c>
      <c r="D1083" s="14">
        <f t="shared" si="64"/>
        <v>27137</v>
      </c>
      <c r="E1083" s="14">
        <f t="shared" si="63"/>
        <v>0.828155517578125</v>
      </c>
    </row>
    <row r="1084" spans="3:5" x14ac:dyDescent="0.2">
      <c r="C1084" s="14">
        <v>1082</v>
      </c>
      <c r="D1084" s="14">
        <f t="shared" si="64"/>
        <v>22006</v>
      </c>
      <c r="E1084" s="14">
        <f t="shared" si="63"/>
        <v>0.67156982421875</v>
      </c>
    </row>
    <row r="1085" spans="3:5" x14ac:dyDescent="0.2">
      <c r="C1085" s="14">
        <v>1083</v>
      </c>
      <c r="D1085" s="14">
        <f t="shared" si="64"/>
        <v>1159</v>
      </c>
      <c r="E1085" s="14">
        <f t="shared" si="63"/>
        <v>3.5369873046875E-2</v>
      </c>
    </row>
    <row r="1086" spans="3:5" x14ac:dyDescent="0.2">
      <c r="C1086" s="14">
        <v>1084</v>
      </c>
      <c r="D1086" s="14">
        <f t="shared" si="64"/>
        <v>11908</v>
      </c>
      <c r="E1086" s="14">
        <f t="shared" si="63"/>
        <v>0.3634033203125</v>
      </c>
    </row>
    <row r="1087" spans="3:5" x14ac:dyDescent="0.2">
      <c r="C1087" s="14">
        <v>1085</v>
      </c>
      <c r="D1087" s="14">
        <f t="shared" si="64"/>
        <v>22653</v>
      </c>
      <c r="E1087" s="14">
        <f t="shared" si="63"/>
        <v>0.691314697265625</v>
      </c>
    </row>
    <row r="1088" spans="3:5" x14ac:dyDescent="0.2">
      <c r="C1088" s="14">
        <v>1086</v>
      </c>
      <c r="D1088" s="14">
        <f t="shared" si="64"/>
        <v>14274</v>
      </c>
      <c r="E1088" s="14">
        <f t="shared" si="63"/>
        <v>0.43560791015625</v>
      </c>
    </row>
    <row r="1089" spans="3:5" x14ac:dyDescent="0.2">
      <c r="C1089" s="14">
        <v>1087</v>
      </c>
      <c r="D1089" s="14">
        <f t="shared" si="64"/>
        <v>29539</v>
      </c>
      <c r="E1089" s="14">
        <f t="shared" si="63"/>
        <v>0.901458740234375</v>
      </c>
    </row>
    <row r="1090" spans="3:5" x14ac:dyDescent="0.2">
      <c r="C1090" s="14">
        <v>1088</v>
      </c>
      <c r="D1090" s="14">
        <f t="shared" si="64"/>
        <v>4400</v>
      </c>
      <c r="E1090" s="14">
        <f t="shared" si="63"/>
        <v>0.13427734375</v>
      </c>
    </row>
    <row r="1091" spans="3:5" x14ac:dyDescent="0.2">
      <c r="C1091" s="14">
        <v>1089</v>
      </c>
      <c r="D1091" s="14">
        <f t="shared" si="64"/>
        <v>7865</v>
      </c>
      <c r="E1091" s="14">
        <f t="shared" si="63"/>
        <v>0.240020751953125</v>
      </c>
    </row>
    <row r="1092" spans="3:5" x14ac:dyDescent="0.2">
      <c r="C1092" s="14">
        <v>1090</v>
      </c>
      <c r="D1092" s="14">
        <f t="shared" si="64"/>
        <v>26190</v>
      </c>
      <c r="E1092" s="14">
        <f t="shared" ref="E1092:E1133" si="65">D1092/$B$1</f>
        <v>0.79925537109375</v>
      </c>
    </row>
    <row r="1093" spans="3:5" x14ac:dyDescent="0.2">
      <c r="C1093" s="14">
        <v>1091</v>
      </c>
      <c r="D1093" s="14">
        <f t="shared" si="64"/>
        <v>16383</v>
      </c>
      <c r="E1093" s="14">
        <f t="shared" si="65"/>
        <v>0.499969482421875</v>
      </c>
    </row>
    <row r="1094" spans="3:5" x14ac:dyDescent="0.2">
      <c r="C1094" s="14">
        <v>1092</v>
      </c>
      <c r="D1094" s="14">
        <f t="shared" si="64"/>
        <v>20124</v>
      </c>
      <c r="E1094" s="14">
        <f t="shared" si="65"/>
        <v>0.6141357421875</v>
      </c>
    </row>
    <row r="1095" spans="3:5" x14ac:dyDescent="0.2">
      <c r="C1095" s="14">
        <v>1093</v>
      </c>
      <c r="D1095" s="14">
        <f t="shared" ref="D1095:D1133" si="66">MOD(D1094*$B$2+$B$3,$B$1)</f>
        <v>14517</v>
      </c>
      <c r="E1095" s="14">
        <f t="shared" si="65"/>
        <v>0.443023681640625</v>
      </c>
    </row>
    <row r="1096" spans="3:5" x14ac:dyDescent="0.2">
      <c r="C1096" s="14">
        <v>1094</v>
      </c>
      <c r="D1096" s="14">
        <f t="shared" si="66"/>
        <v>11674</v>
      </c>
      <c r="E1096" s="14">
        <f t="shared" si="65"/>
        <v>0.35626220703125</v>
      </c>
    </row>
    <row r="1097" spans="3:5" x14ac:dyDescent="0.2">
      <c r="C1097" s="14">
        <v>1095</v>
      </c>
      <c r="D1097" s="14">
        <f t="shared" si="66"/>
        <v>18011</v>
      </c>
      <c r="E1097" s="14">
        <f t="shared" si="65"/>
        <v>0.549652099609375</v>
      </c>
    </row>
    <row r="1098" spans="3:5" x14ac:dyDescent="0.2">
      <c r="C1098" s="14">
        <v>1096</v>
      </c>
      <c r="D1098" s="14">
        <f t="shared" si="66"/>
        <v>4808</v>
      </c>
      <c r="E1098" s="14">
        <f t="shared" si="65"/>
        <v>0.146728515625</v>
      </c>
    </row>
    <row r="1099" spans="3:5" x14ac:dyDescent="0.2">
      <c r="C1099" s="14">
        <v>1097</v>
      </c>
      <c r="D1099" s="14">
        <f t="shared" si="66"/>
        <v>25201</v>
      </c>
      <c r="E1099" s="14">
        <f t="shared" si="65"/>
        <v>0.769073486328125</v>
      </c>
    </row>
    <row r="1100" spans="3:5" x14ac:dyDescent="0.2">
      <c r="C1100" s="14">
        <v>1098</v>
      </c>
      <c r="D1100" s="14">
        <f t="shared" si="66"/>
        <v>6566</v>
      </c>
      <c r="E1100" s="14">
        <f t="shared" si="65"/>
        <v>0.20037841796875</v>
      </c>
    </row>
    <row r="1101" spans="3:5" x14ac:dyDescent="0.2">
      <c r="C1101" s="14">
        <v>1099</v>
      </c>
      <c r="D1101" s="14">
        <f t="shared" si="66"/>
        <v>8823</v>
      </c>
      <c r="E1101" s="14">
        <f t="shared" si="65"/>
        <v>0.269256591796875</v>
      </c>
    </row>
    <row r="1102" spans="3:5" x14ac:dyDescent="0.2">
      <c r="C1102" s="14">
        <v>1100</v>
      </c>
      <c r="D1102" s="14">
        <f t="shared" si="66"/>
        <v>18868</v>
      </c>
      <c r="E1102" s="14">
        <f t="shared" si="65"/>
        <v>0.5758056640625</v>
      </c>
    </row>
    <row r="1103" spans="3:5" x14ac:dyDescent="0.2">
      <c r="C1103" s="14">
        <v>1101</v>
      </c>
      <c r="D1103" s="14">
        <f t="shared" si="66"/>
        <v>6125</v>
      </c>
      <c r="E1103" s="14">
        <f t="shared" si="65"/>
        <v>0.186920166015625</v>
      </c>
    </row>
    <row r="1104" spans="3:5" x14ac:dyDescent="0.2">
      <c r="C1104" s="14">
        <v>1102</v>
      </c>
      <c r="D1104" s="14">
        <f t="shared" si="66"/>
        <v>30322</v>
      </c>
      <c r="E1104" s="14">
        <f t="shared" si="65"/>
        <v>0.92535400390625</v>
      </c>
    </row>
    <row r="1105" spans="3:5" x14ac:dyDescent="0.2">
      <c r="C1105" s="14">
        <v>1103</v>
      </c>
      <c r="D1105" s="14">
        <f t="shared" si="66"/>
        <v>12371</v>
      </c>
      <c r="E1105" s="14">
        <f t="shared" si="65"/>
        <v>0.377532958984375</v>
      </c>
    </row>
    <row r="1106" spans="3:5" x14ac:dyDescent="0.2">
      <c r="C1106" s="14">
        <v>1104</v>
      </c>
      <c r="D1106" s="14">
        <f t="shared" si="66"/>
        <v>8032</v>
      </c>
      <c r="E1106" s="14">
        <f t="shared" si="65"/>
        <v>0.2451171875</v>
      </c>
    </row>
    <row r="1107" spans="3:5" x14ac:dyDescent="0.2">
      <c r="C1107" s="14">
        <v>1105</v>
      </c>
      <c r="D1107" s="14">
        <f t="shared" si="66"/>
        <v>5417</v>
      </c>
      <c r="E1107" s="14">
        <f t="shared" si="65"/>
        <v>0.165313720703125</v>
      </c>
    </row>
    <row r="1108" spans="3:5" x14ac:dyDescent="0.2">
      <c r="C1108" s="14">
        <v>1106</v>
      </c>
      <c r="D1108" s="14">
        <f t="shared" si="66"/>
        <v>20478</v>
      </c>
      <c r="E1108" s="14">
        <f t="shared" si="65"/>
        <v>0.62493896484375</v>
      </c>
    </row>
    <row r="1109" spans="3:5" x14ac:dyDescent="0.2">
      <c r="C1109" s="14">
        <v>1107</v>
      </c>
      <c r="D1109" s="14">
        <f t="shared" si="66"/>
        <v>3055</v>
      </c>
      <c r="E1109" s="14">
        <f t="shared" si="65"/>
        <v>9.3231201171875E-2</v>
      </c>
    </row>
    <row r="1110" spans="3:5" x14ac:dyDescent="0.2">
      <c r="C1110" s="14">
        <v>1108</v>
      </c>
      <c r="D1110" s="14">
        <f t="shared" si="66"/>
        <v>32716</v>
      </c>
      <c r="E1110" s="14">
        <f t="shared" si="65"/>
        <v>0.9984130859375</v>
      </c>
    </row>
    <row r="1111" spans="3:5" x14ac:dyDescent="0.2">
      <c r="C1111" s="14">
        <v>1109</v>
      </c>
      <c r="D1111" s="14">
        <f t="shared" si="66"/>
        <v>22053</v>
      </c>
      <c r="E1111" s="14">
        <f t="shared" si="65"/>
        <v>0.673004150390625</v>
      </c>
    </row>
    <row r="1112" spans="3:5" x14ac:dyDescent="0.2">
      <c r="C1112" s="14">
        <v>1110</v>
      </c>
      <c r="D1112" s="14">
        <f t="shared" si="66"/>
        <v>29258</v>
      </c>
      <c r="E1112" s="14">
        <f t="shared" si="65"/>
        <v>0.89288330078125</v>
      </c>
    </row>
    <row r="1113" spans="3:5" x14ac:dyDescent="0.2">
      <c r="C1113" s="14">
        <v>1111</v>
      </c>
      <c r="D1113" s="14">
        <f t="shared" si="66"/>
        <v>4427</v>
      </c>
      <c r="E1113" s="14">
        <f t="shared" si="65"/>
        <v>0.135101318359375</v>
      </c>
    </row>
    <row r="1114" spans="3:5" x14ac:dyDescent="0.2">
      <c r="C1114" s="14">
        <v>1112</v>
      </c>
      <c r="D1114" s="14">
        <f t="shared" si="66"/>
        <v>5880</v>
      </c>
      <c r="E1114" s="14">
        <f t="shared" si="65"/>
        <v>0.179443359375</v>
      </c>
    </row>
    <row r="1115" spans="3:5" x14ac:dyDescent="0.2">
      <c r="C1115" s="14">
        <v>1113</v>
      </c>
      <c r="D1115" s="14">
        <f t="shared" si="66"/>
        <v>5857</v>
      </c>
      <c r="E1115" s="14">
        <f t="shared" si="65"/>
        <v>0.178741455078125</v>
      </c>
    </row>
    <row r="1116" spans="3:5" x14ac:dyDescent="0.2">
      <c r="C1116" s="14">
        <v>1114</v>
      </c>
      <c r="D1116" s="14">
        <f t="shared" si="66"/>
        <v>26966</v>
      </c>
      <c r="E1116" s="14">
        <f t="shared" si="65"/>
        <v>0.82293701171875</v>
      </c>
    </row>
    <row r="1117" spans="3:5" x14ac:dyDescent="0.2">
      <c r="C1117" s="14">
        <v>1115</v>
      </c>
      <c r="D1117" s="14">
        <f t="shared" si="66"/>
        <v>23655</v>
      </c>
      <c r="E1117" s="14">
        <f t="shared" si="65"/>
        <v>0.721893310546875</v>
      </c>
    </row>
    <row r="1118" spans="3:5" x14ac:dyDescent="0.2">
      <c r="C1118" s="14">
        <v>1116</v>
      </c>
      <c r="D1118" s="14">
        <f t="shared" si="66"/>
        <v>20708</v>
      </c>
      <c r="E1118" s="14">
        <f t="shared" si="65"/>
        <v>0.6319580078125</v>
      </c>
    </row>
    <row r="1119" spans="3:5" x14ac:dyDescent="0.2">
      <c r="C1119" s="14">
        <v>1117</v>
      </c>
      <c r="D1119" s="14">
        <f t="shared" si="66"/>
        <v>21341</v>
      </c>
      <c r="E1119" s="14">
        <f t="shared" si="65"/>
        <v>0.651275634765625</v>
      </c>
    </row>
    <row r="1120" spans="3:5" x14ac:dyDescent="0.2">
      <c r="C1120" s="14">
        <v>1118</v>
      </c>
      <c r="D1120" s="14">
        <f t="shared" si="66"/>
        <v>290</v>
      </c>
      <c r="E1120" s="14">
        <f t="shared" si="65"/>
        <v>8.85009765625E-3</v>
      </c>
    </row>
    <row r="1121" spans="3:5" x14ac:dyDescent="0.2">
      <c r="C1121" s="14">
        <v>1119</v>
      </c>
      <c r="D1121" s="14">
        <f t="shared" si="66"/>
        <v>18755</v>
      </c>
      <c r="E1121" s="14">
        <f t="shared" si="65"/>
        <v>0.572357177734375</v>
      </c>
    </row>
    <row r="1122" spans="3:5" x14ac:dyDescent="0.2">
      <c r="C1122" s="14">
        <v>1120</v>
      </c>
      <c r="D1122" s="14">
        <f t="shared" si="66"/>
        <v>22928</v>
      </c>
      <c r="E1122" s="14">
        <f t="shared" si="65"/>
        <v>0.69970703125</v>
      </c>
    </row>
    <row r="1123" spans="3:5" x14ac:dyDescent="0.2">
      <c r="C1123" s="14">
        <v>1121</v>
      </c>
      <c r="D1123" s="14">
        <f t="shared" si="66"/>
        <v>18329</v>
      </c>
      <c r="E1123" s="14">
        <f t="shared" si="65"/>
        <v>0.559356689453125</v>
      </c>
    </row>
    <row r="1124" spans="3:5" x14ac:dyDescent="0.2">
      <c r="C1124" s="14">
        <v>1122</v>
      </c>
      <c r="D1124" s="14">
        <f t="shared" si="66"/>
        <v>17838</v>
      </c>
      <c r="E1124" s="14">
        <f t="shared" si="65"/>
        <v>0.54437255859375</v>
      </c>
    </row>
    <row r="1125" spans="3:5" x14ac:dyDescent="0.2">
      <c r="C1125" s="14">
        <v>1123</v>
      </c>
      <c r="D1125" s="14">
        <f t="shared" si="66"/>
        <v>29663</v>
      </c>
      <c r="E1125" s="14">
        <f t="shared" si="65"/>
        <v>0.905242919921875</v>
      </c>
    </row>
    <row r="1126" spans="3:5" x14ac:dyDescent="0.2">
      <c r="C1126" s="14">
        <v>1124</v>
      </c>
      <c r="D1126" s="14">
        <f t="shared" si="66"/>
        <v>7420</v>
      </c>
      <c r="E1126" s="14">
        <f t="shared" si="65"/>
        <v>0.2264404296875</v>
      </c>
    </row>
    <row r="1127" spans="3:5" x14ac:dyDescent="0.2">
      <c r="C1127" s="14">
        <v>1125</v>
      </c>
      <c r="D1127" s="14">
        <f t="shared" si="66"/>
        <v>28565</v>
      </c>
      <c r="E1127" s="14">
        <f t="shared" si="65"/>
        <v>0.871734619140625</v>
      </c>
    </row>
    <row r="1128" spans="3:5" x14ac:dyDescent="0.2">
      <c r="C1128" s="14">
        <v>1126</v>
      </c>
      <c r="D1128" s="14">
        <f t="shared" si="66"/>
        <v>762</v>
      </c>
      <c r="E1128" s="14">
        <f t="shared" si="65"/>
        <v>2.325439453125E-2</v>
      </c>
    </row>
    <row r="1129" spans="3:5" x14ac:dyDescent="0.2">
      <c r="C1129" s="14">
        <v>1127</v>
      </c>
      <c r="D1129" s="14">
        <f t="shared" si="66"/>
        <v>14395</v>
      </c>
      <c r="E1129" s="14">
        <f t="shared" si="65"/>
        <v>0.439300537109375</v>
      </c>
    </row>
    <row r="1130" spans="3:5" x14ac:dyDescent="0.2">
      <c r="C1130" s="14">
        <v>1128</v>
      </c>
      <c r="D1130" s="14">
        <f t="shared" si="66"/>
        <v>18216</v>
      </c>
      <c r="E1130" s="14">
        <f t="shared" si="65"/>
        <v>0.555908203125</v>
      </c>
    </row>
    <row r="1131" spans="3:5" x14ac:dyDescent="0.2">
      <c r="C1131" s="14">
        <v>1129</v>
      </c>
      <c r="D1131" s="14">
        <f t="shared" si="66"/>
        <v>1873</v>
      </c>
      <c r="E1131" s="14">
        <f t="shared" si="65"/>
        <v>5.7159423828125E-2</v>
      </c>
    </row>
    <row r="1132" spans="3:5" x14ac:dyDescent="0.2">
      <c r="C1132" s="14">
        <v>1130</v>
      </c>
      <c r="D1132" s="14">
        <f t="shared" si="66"/>
        <v>17670</v>
      </c>
      <c r="E1132" s="14">
        <f t="shared" si="65"/>
        <v>0.53924560546875</v>
      </c>
    </row>
    <row r="1133" spans="3:5" x14ac:dyDescent="0.2">
      <c r="C1133" s="14">
        <v>1131</v>
      </c>
      <c r="D1133" s="14">
        <f t="shared" si="66"/>
        <v>12887</v>
      </c>
      <c r="E1133" s="14">
        <f t="shared" si="65"/>
        <v>0.393280029296875</v>
      </c>
    </row>
  </sheetData>
  <autoFilter ref="M189:N189" xr:uid="{3A607E49-4428-D840-B6B3-BF358DAF5BF6}">
    <sortState xmlns:xlrd2="http://schemas.microsoft.com/office/spreadsheetml/2017/richdata2" ref="M190:N201">
      <sortCondition ref="N189:N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822-C79E-9644-BAD4-9EB002AC4001}">
  <dimension ref="A1:D9"/>
  <sheetViews>
    <sheetView workbookViewId="0">
      <selection activeCell="B2" sqref="B2:B9"/>
    </sheetView>
  </sheetViews>
  <sheetFormatPr baseColWidth="10" defaultRowHeight="16" x14ac:dyDescent="0.2"/>
  <sheetData>
    <row r="1" spans="1:4" x14ac:dyDescent="0.2">
      <c r="A1" t="s">
        <v>67</v>
      </c>
      <c r="B1" t="s">
        <v>156</v>
      </c>
    </row>
    <row r="2" spans="1:4" x14ac:dyDescent="0.2">
      <c r="A2" s="5">
        <v>1</v>
      </c>
      <c r="B2" s="47">
        <f>D2/C2</f>
        <v>0.97150285680946646</v>
      </c>
      <c r="C2">
        <f>SQRT(3)*416</f>
        <v>720.5331359486529</v>
      </c>
      <c r="D2">
        <v>700</v>
      </c>
    </row>
    <row r="3" spans="1:4" x14ac:dyDescent="0.2">
      <c r="A3" s="5">
        <v>2</v>
      </c>
      <c r="B3" s="47">
        <f t="shared" ref="B3:B9" si="0">D3/C3</f>
        <v>0.55514448960540941</v>
      </c>
      <c r="C3">
        <f t="shared" ref="C3:C9" si="1">SQRT(3)*416</f>
        <v>720.5331359486529</v>
      </c>
      <c r="D3">
        <v>400</v>
      </c>
    </row>
    <row r="4" spans="1:4" x14ac:dyDescent="0.2">
      <c r="A4" s="5">
        <v>3</v>
      </c>
      <c r="B4" s="47">
        <f t="shared" si="0"/>
        <v>0.83271673440811411</v>
      </c>
      <c r="C4">
        <f t="shared" si="1"/>
        <v>720.5331359486529</v>
      </c>
      <c r="D4">
        <v>600</v>
      </c>
    </row>
    <row r="5" spans="1:4" x14ac:dyDescent="0.2">
      <c r="A5" s="5">
        <v>4</v>
      </c>
      <c r="B5" s="47">
        <f t="shared" si="0"/>
        <v>1.3878612240135235</v>
      </c>
      <c r="C5">
        <f t="shared" si="1"/>
        <v>720.5331359486529</v>
      </c>
      <c r="D5">
        <v>1000</v>
      </c>
    </row>
    <row r="6" spans="1:4" x14ac:dyDescent="0.2">
      <c r="A6" s="5">
        <v>5</v>
      </c>
      <c r="B6" s="47">
        <f t="shared" si="0"/>
        <v>0.69393061200676176</v>
      </c>
      <c r="C6">
        <f t="shared" si="1"/>
        <v>720.5331359486529</v>
      </c>
      <c r="D6">
        <v>500</v>
      </c>
    </row>
    <row r="7" spans="1:4" x14ac:dyDescent="0.2">
      <c r="A7" s="5">
        <v>6</v>
      </c>
      <c r="B7" s="47">
        <f t="shared" si="0"/>
        <v>0.83271673440811411</v>
      </c>
      <c r="C7">
        <f t="shared" si="1"/>
        <v>720.5331359486529</v>
      </c>
      <c r="D7">
        <v>600</v>
      </c>
    </row>
    <row r="8" spans="1:4" x14ac:dyDescent="0.2">
      <c r="A8" s="5">
        <v>7</v>
      </c>
      <c r="B8" s="47">
        <f t="shared" si="0"/>
        <v>0.83271673440811411</v>
      </c>
      <c r="C8">
        <f t="shared" si="1"/>
        <v>720.5331359486529</v>
      </c>
      <c r="D8">
        <v>600</v>
      </c>
    </row>
    <row r="9" spans="1:4" x14ac:dyDescent="0.2">
      <c r="A9" s="5">
        <v>8</v>
      </c>
      <c r="B9" s="47">
        <f t="shared" si="0"/>
        <v>0.83271673440811411</v>
      </c>
      <c r="C9">
        <f t="shared" si="1"/>
        <v>720.5331359486529</v>
      </c>
      <c r="D9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4A62-730A-5548-B902-8301109716C8}">
  <dimension ref="A1:D9"/>
  <sheetViews>
    <sheetView workbookViewId="0">
      <selection activeCell="G14" sqref="G14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0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0</v>
      </c>
    </row>
    <row r="5" spans="1:4" x14ac:dyDescent="0.2">
      <c r="A5" s="5">
        <v>4</v>
      </c>
      <c r="B5" s="4">
        <v>0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0</v>
      </c>
    </row>
    <row r="7" spans="1:4" x14ac:dyDescent="0.2">
      <c r="A7" s="5">
        <v>6</v>
      </c>
      <c r="B7" s="4">
        <v>-1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-1</v>
      </c>
      <c r="D8" s="4">
        <v>0</v>
      </c>
    </row>
    <row r="9" spans="1:4" x14ac:dyDescent="0.2">
      <c r="A9" s="5">
        <v>8</v>
      </c>
      <c r="B9" s="4">
        <v>0</v>
      </c>
      <c r="C9" s="4">
        <v>0</v>
      </c>
      <c r="D9" s="4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3FD8-8987-054F-BC36-FB257456C8C7}">
  <dimension ref="A1:E9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s="5" t="s">
        <v>67</v>
      </c>
      <c r="B1" s="4">
        <v>1</v>
      </c>
      <c r="C1" s="4">
        <v>2</v>
      </c>
      <c r="D1" s="4">
        <v>3</v>
      </c>
    </row>
    <row r="2" spans="1:5" x14ac:dyDescent="0.2">
      <c r="A2" s="5">
        <v>1</v>
      </c>
      <c r="B2" s="4">
        <v>0</v>
      </c>
      <c r="C2" s="4">
        <v>0</v>
      </c>
      <c r="D2" s="4">
        <v>0</v>
      </c>
      <c r="E2" s="4"/>
    </row>
    <row r="3" spans="1:5" x14ac:dyDescent="0.2">
      <c r="A3" s="5">
        <v>2</v>
      </c>
      <c r="B3" s="4">
        <v>0</v>
      </c>
      <c r="C3" s="4">
        <v>0</v>
      </c>
      <c r="D3" s="4">
        <v>0</v>
      </c>
    </row>
    <row r="4" spans="1:5" x14ac:dyDescent="0.2">
      <c r="A4" s="5">
        <v>3</v>
      </c>
      <c r="B4" s="4">
        <v>-1</v>
      </c>
      <c r="C4" s="4">
        <v>0</v>
      </c>
      <c r="D4" s="4">
        <v>0</v>
      </c>
    </row>
    <row r="5" spans="1:5" x14ac:dyDescent="0.2">
      <c r="A5" s="5">
        <v>4</v>
      </c>
      <c r="B5" s="4">
        <v>0</v>
      </c>
      <c r="C5" s="4">
        <v>-1</v>
      </c>
      <c r="D5" s="4">
        <v>0</v>
      </c>
    </row>
    <row r="6" spans="1:5" x14ac:dyDescent="0.2">
      <c r="A6" s="5">
        <v>5</v>
      </c>
      <c r="B6" s="4">
        <v>0</v>
      </c>
      <c r="C6" s="4">
        <v>0</v>
      </c>
      <c r="D6" s="4">
        <v>-1</v>
      </c>
    </row>
    <row r="7" spans="1:5" x14ac:dyDescent="0.2">
      <c r="A7" s="5">
        <v>6</v>
      </c>
      <c r="B7" s="4">
        <v>1</v>
      </c>
      <c r="C7" s="4">
        <v>0</v>
      </c>
      <c r="D7" s="4">
        <v>0</v>
      </c>
    </row>
    <row r="8" spans="1:5" x14ac:dyDescent="0.2">
      <c r="A8" s="5">
        <v>7</v>
      </c>
      <c r="B8" s="4">
        <v>0</v>
      </c>
      <c r="C8" s="4">
        <v>1</v>
      </c>
      <c r="D8" s="4">
        <v>0</v>
      </c>
    </row>
    <row r="9" spans="1:5" x14ac:dyDescent="0.2">
      <c r="A9" s="5">
        <v>8</v>
      </c>
      <c r="B9" s="4">
        <v>0</v>
      </c>
      <c r="C9" s="4">
        <v>0</v>
      </c>
      <c r="D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3D9C-5B8F-ED4B-A78C-A1A7FDFDC253}">
  <dimension ref="A1:D9"/>
  <sheetViews>
    <sheetView workbookViewId="0">
      <selection activeCell="G18" sqref="G18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-1</v>
      </c>
      <c r="C2" s="4">
        <v>1</v>
      </c>
      <c r="D2" s="4">
        <v>0</v>
      </c>
    </row>
    <row r="3" spans="1:4" x14ac:dyDescent="0.2">
      <c r="A3" s="5">
        <v>2</v>
      </c>
      <c r="B3" s="4">
        <v>-1</v>
      </c>
      <c r="C3" s="4">
        <v>0</v>
      </c>
      <c r="D3" s="4">
        <v>1</v>
      </c>
    </row>
    <row r="4" spans="1:4" x14ac:dyDescent="0.2">
      <c r="A4" s="5">
        <v>3</v>
      </c>
      <c r="B4" s="4">
        <v>0</v>
      </c>
      <c r="C4" s="4">
        <v>1</v>
      </c>
      <c r="D4" s="4">
        <v>0</v>
      </c>
    </row>
    <row r="5" spans="1:4" x14ac:dyDescent="0.2">
      <c r="A5" s="5">
        <v>4</v>
      </c>
      <c r="B5" s="4">
        <v>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1</v>
      </c>
    </row>
    <row r="7" spans="1:4" x14ac:dyDescent="0.2">
      <c r="A7" s="5">
        <v>6</v>
      </c>
      <c r="B7" s="4">
        <v>0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0</v>
      </c>
      <c r="D9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352C-AD73-B94A-9BD9-A665165787C5}">
  <dimension ref="A1:AE73"/>
  <sheetViews>
    <sheetView workbookViewId="0">
      <selection activeCell="M28" sqref="M28"/>
    </sheetView>
  </sheetViews>
  <sheetFormatPr baseColWidth="10" defaultRowHeight="16" x14ac:dyDescent="0.2"/>
  <sheetData>
    <row r="1" spans="1:20" x14ac:dyDescent="0.2">
      <c r="B1" t="s">
        <v>155</v>
      </c>
      <c r="C1" t="s">
        <v>64</v>
      </c>
      <c r="D1" t="s">
        <v>68</v>
      </c>
      <c r="E1" t="s">
        <v>196</v>
      </c>
      <c r="F1" t="s">
        <v>197</v>
      </c>
      <c r="G1" t="s">
        <v>198</v>
      </c>
      <c r="H1" t="s">
        <v>199</v>
      </c>
      <c r="O1">
        <v>1</v>
      </c>
      <c r="P1">
        <v>1</v>
      </c>
      <c r="Q1">
        <v>2</v>
      </c>
      <c r="R1">
        <v>2</v>
      </c>
      <c r="S1">
        <v>3</v>
      </c>
      <c r="T1">
        <v>3</v>
      </c>
    </row>
    <row r="2" spans="1:20" x14ac:dyDescent="0.2">
      <c r="A2" t="s">
        <v>77</v>
      </c>
      <c r="B2">
        <v>1</v>
      </c>
      <c r="C2">
        <v>1</v>
      </c>
      <c r="D2">
        <v>1</v>
      </c>
      <c r="E2">
        <v>0</v>
      </c>
      <c r="F2">
        <v>400</v>
      </c>
      <c r="G2">
        <v>100</v>
      </c>
      <c r="H2">
        <v>100</v>
      </c>
      <c r="L2" t="s">
        <v>138</v>
      </c>
      <c r="O2" t="s">
        <v>191</v>
      </c>
      <c r="P2" t="s">
        <v>192</v>
      </c>
      <c r="Q2" t="s">
        <v>191</v>
      </c>
      <c r="R2" t="s">
        <v>192</v>
      </c>
      <c r="S2" t="s">
        <v>191</v>
      </c>
      <c r="T2" t="s">
        <v>192</v>
      </c>
    </row>
    <row r="3" spans="1:20" x14ac:dyDescent="0.2">
      <c r="A3" t="s">
        <v>69</v>
      </c>
      <c r="B3">
        <v>2</v>
      </c>
      <c r="C3">
        <v>1</v>
      </c>
      <c r="D3">
        <v>1</v>
      </c>
      <c r="E3">
        <v>0</v>
      </c>
      <c r="F3">
        <v>400</v>
      </c>
      <c r="G3">
        <v>100</v>
      </c>
      <c r="H3">
        <v>100</v>
      </c>
      <c r="O3">
        <v>400</v>
      </c>
      <c r="P3">
        <v>800</v>
      </c>
      <c r="Q3">
        <v>350</v>
      </c>
      <c r="R3">
        <v>700</v>
      </c>
      <c r="S3">
        <v>200</v>
      </c>
      <c r="T3">
        <v>400</v>
      </c>
    </row>
    <row r="4" spans="1:20" x14ac:dyDescent="0.2">
      <c r="A4" t="s">
        <v>70</v>
      </c>
      <c r="B4">
        <v>3</v>
      </c>
      <c r="C4">
        <v>1</v>
      </c>
      <c r="D4">
        <v>1</v>
      </c>
      <c r="E4">
        <v>0</v>
      </c>
      <c r="F4">
        <v>400</v>
      </c>
      <c r="G4">
        <v>100</v>
      </c>
      <c r="H4">
        <v>100</v>
      </c>
      <c r="K4" t="s">
        <v>78</v>
      </c>
      <c r="L4">
        <v>1</v>
      </c>
      <c r="M4">
        <v>2</v>
      </c>
      <c r="N4">
        <v>3</v>
      </c>
      <c r="O4">
        <v>1</v>
      </c>
      <c r="P4">
        <v>2</v>
      </c>
      <c r="Q4">
        <v>3</v>
      </c>
    </row>
    <row r="5" spans="1:20" x14ac:dyDescent="0.2">
      <c r="B5">
        <v>4</v>
      </c>
      <c r="C5">
        <v>1</v>
      </c>
      <c r="D5">
        <v>1</v>
      </c>
      <c r="E5">
        <v>0</v>
      </c>
      <c r="F5">
        <v>400</v>
      </c>
      <c r="G5">
        <v>100</v>
      </c>
      <c r="H5">
        <v>100</v>
      </c>
      <c r="K5">
        <v>1</v>
      </c>
      <c r="L5">
        <v>0.745574951171875</v>
      </c>
      <c r="M5">
        <v>0.537200927734375</v>
      </c>
      <c r="N5">
        <v>0.670623779296875</v>
      </c>
      <c r="O5" s="18">
        <f>($P$3-$O$3)*L5+$O$3</f>
        <v>698.22998046875</v>
      </c>
      <c r="P5" s="18">
        <f>($R$3-$Q$3)*M5+$Q$3</f>
        <v>538.02032470703125</v>
      </c>
      <c r="Q5" s="18">
        <f>($T$3-$S$3)*N5+$S$3</f>
        <v>334.124755859375</v>
      </c>
    </row>
    <row r="6" spans="1:20" x14ac:dyDescent="0.2">
      <c r="B6">
        <v>5</v>
      </c>
      <c r="C6">
        <v>1</v>
      </c>
      <c r="D6">
        <v>1</v>
      </c>
      <c r="E6">
        <v>0</v>
      </c>
      <c r="F6">
        <v>400</v>
      </c>
      <c r="G6">
        <v>100</v>
      </c>
      <c r="H6">
        <v>100</v>
      </c>
      <c r="K6">
        <v>2</v>
      </c>
      <c r="L6">
        <v>0.8538818359375</v>
      </c>
      <c r="M6">
        <v>0.61767578125</v>
      </c>
      <c r="N6">
        <v>0.5123291015625</v>
      </c>
      <c r="O6" s="18">
        <f t="shared" ref="O6:O16" si="0">($P$3-$O$3)*L6+$O$3</f>
        <v>741.552734375</v>
      </c>
      <c r="P6" s="18">
        <f t="shared" ref="P6:P16" si="1">($R$3-$Q$3)*M6+$Q$3</f>
        <v>566.1865234375</v>
      </c>
      <c r="Q6" s="18">
        <f t="shared" ref="Q6:Q16" si="2">($T$3-$S$3)*N6+$S$3</f>
        <v>302.4658203125</v>
      </c>
    </row>
    <row r="7" spans="1:20" x14ac:dyDescent="0.2">
      <c r="B7">
        <v>6</v>
      </c>
      <c r="C7">
        <v>1</v>
      </c>
      <c r="D7">
        <v>1</v>
      </c>
      <c r="E7">
        <v>0</v>
      </c>
      <c r="F7">
        <v>400</v>
      </c>
      <c r="G7">
        <v>100</v>
      </c>
      <c r="H7">
        <v>100</v>
      </c>
      <c r="K7">
        <v>3</v>
      </c>
      <c r="L7">
        <v>0.669097900390625</v>
      </c>
      <c r="M7">
        <v>0.367950439453125</v>
      </c>
      <c r="N7">
        <v>0.705474853515625</v>
      </c>
      <c r="O7" s="18">
        <f t="shared" si="0"/>
        <v>667.63916015625</v>
      </c>
      <c r="P7" s="18">
        <f t="shared" si="1"/>
        <v>478.78265380859375</v>
      </c>
      <c r="Q7" s="18">
        <f t="shared" si="2"/>
        <v>341.094970703125</v>
      </c>
    </row>
    <row r="8" spans="1:20" x14ac:dyDescent="0.2">
      <c r="B8">
        <v>7</v>
      </c>
      <c r="C8">
        <v>1</v>
      </c>
      <c r="D8">
        <v>1</v>
      </c>
      <c r="E8">
        <v>0</v>
      </c>
      <c r="F8">
        <v>400</v>
      </c>
      <c r="G8">
        <v>100</v>
      </c>
      <c r="H8">
        <v>100</v>
      </c>
      <c r="K8">
        <v>4</v>
      </c>
      <c r="L8">
        <v>0.21710205078125</v>
      </c>
      <c r="M8">
        <v>0.43109130859375</v>
      </c>
      <c r="N8">
        <v>0.13531494140625</v>
      </c>
      <c r="O8" s="18">
        <f t="shared" si="0"/>
        <v>486.8408203125</v>
      </c>
      <c r="P8" s="18">
        <f t="shared" si="1"/>
        <v>500.8819580078125</v>
      </c>
      <c r="Q8" s="18">
        <f t="shared" si="2"/>
        <v>227.06298828125</v>
      </c>
    </row>
    <row r="9" spans="1:20" x14ac:dyDescent="0.2">
      <c r="B9">
        <v>8</v>
      </c>
      <c r="C9">
        <v>1</v>
      </c>
      <c r="D9">
        <v>1</v>
      </c>
      <c r="E9">
        <v>0</v>
      </c>
      <c r="F9">
        <v>400</v>
      </c>
      <c r="G9">
        <v>100</v>
      </c>
      <c r="H9">
        <v>100</v>
      </c>
      <c r="K9">
        <v>5</v>
      </c>
      <c r="L9">
        <v>0.224945068359375</v>
      </c>
      <c r="M9">
        <v>0.307586669921875</v>
      </c>
      <c r="N9">
        <v>0.200775146484375</v>
      </c>
      <c r="O9" s="18">
        <f t="shared" si="0"/>
        <v>489.97802734375</v>
      </c>
      <c r="P9" s="18">
        <f t="shared" si="1"/>
        <v>457.65533447265625</v>
      </c>
      <c r="Q9" s="18">
        <f t="shared" si="2"/>
        <v>240.155029296875</v>
      </c>
    </row>
    <row r="10" spans="1:20" x14ac:dyDescent="0.2">
      <c r="B10">
        <v>9</v>
      </c>
      <c r="C10">
        <v>1</v>
      </c>
      <c r="D10">
        <v>1</v>
      </c>
      <c r="E10">
        <v>0</v>
      </c>
      <c r="F10">
        <v>400</v>
      </c>
      <c r="G10">
        <v>100</v>
      </c>
      <c r="H10">
        <v>100</v>
      </c>
      <c r="K10">
        <v>6</v>
      </c>
      <c r="L10">
        <v>0.722412109375</v>
      </c>
      <c r="M10">
        <v>0.8319091796875</v>
      </c>
      <c r="N10">
        <v>0.166015625</v>
      </c>
      <c r="O10" s="18">
        <f t="shared" si="0"/>
        <v>688.96484375</v>
      </c>
      <c r="P10" s="18">
        <f t="shared" si="1"/>
        <v>641.168212890625</v>
      </c>
      <c r="Q10" s="18">
        <f t="shared" si="2"/>
        <v>233.203125</v>
      </c>
    </row>
    <row r="11" spans="1:20" x14ac:dyDescent="0.2">
      <c r="B11">
        <v>10</v>
      </c>
      <c r="C11">
        <v>1</v>
      </c>
      <c r="D11">
        <v>1</v>
      </c>
      <c r="E11">
        <v>0</v>
      </c>
      <c r="F11">
        <v>400</v>
      </c>
      <c r="G11">
        <v>100</v>
      </c>
      <c r="H11">
        <v>100</v>
      </c>
      <c r="K11">
        <v>7</v>
      </c>
      <c r="L11">
        <v>0.112335205078125</v>
      </c>
      <c r="M11">
        <v>0.617828369140625</v>
      </c>
      <c r="N11">
        <v>0.980743408203125</v>
      </c>
      <c r="O11" s="18">
        <f t="shared" si="0"/>
        <v>444.93408203125</v>
      </c>
      <c r="P11" s="18">
        <f t="shared" si="1"/>
        <v>566.23992919921875</v>
      </c>
      <c r="Q11" s="18">
        <f t="shared" si="2"/>
        <v>396.148681640625</v>
      </c>
    </row>
    <row r="12" spans="1:20" x14ac:dyDescent="0.2">
      <c r="B12">
        <v>11</v>
      </c>
      <c r="C12">
        <v>1</v>
      </c>
      <c r="D12">
        <v>1</v>
      </c>
      <c r="E12">
        <v>0</v>
      </c>
      <c r="F12">
        <v>400</v>
      </c>
      <c r="G12">
        <v>100</v>
      </c>
      <c r="H12">
        <v>100</v>
      </c>
      <c r="K12">
        <v>8</v>
      </c>
      <c r="L12">
        <v>0.33465576171875</v>
      </c>
      <c r="M12">
        <v>9.747314453125E-2</v>
      </c>
      <c r="N12">
        <v>0.19427490234375</v>
      </c>
      <c r="O12" s="18">
        <f t="shared" si="0"/>
        <v>533.8623046875</v>
      </c>
      <c r="P12" s="18">
        <f t="shared" si="1"/>
        <v>384.1156005859375</v>
      </c>
      <c r="Q12" s="18">
        <f t="shared" si="2"/>
        <v>238.85498046875</v>
      </c>
    </row>
    <row r="13" spans="1:20" x14ac:dyDescent="0.2">
      <c r="B13">
        <v>12</v>
      </c>
      <c r="C13">
        <v>1</v>
      </c>
      <c r="D13">
        <v>1</v>
      </c>
      <c r="E13">
        <v>0</v>
      </c>
      <c r="F13">
        <v>400</v>
      </c>
      <c r="G13">
        <v>100</v>
      </c>
      <c r="H13">
        <v>100</v>
      </c>
      <c r="K13">
        <v>9</v>
      </c>
      <c r="L13">
        <v>0.249237060546875</v>
      </c>
      <c r="M13">
        <v>0.279144287109375</v>
      </c>
      <c r="N13">
        <v>8.8348388671875E-2</v>
      </c>
      <c r="O13" s="18">
        <f t="shared" si="0"/>
        <v>499.69482421875</v>
      </c>
      <c r="P13" s="18">
        <f t="shared" si="1"/>
        <v>447.70050048828125</v>
      </c>
      <c r="Q13" s="18">
        <f t="shared" si="2"/>
        <v>217.669677734375</v>
      </c>
    </row>
    <row r="14" spans="1:20" x14ac:dyDescent="0.2">
      <c r="B14">
        <v>1</v>
      </c>
      <c r="C14">
        <v>2</v>
      </c>
      <c r="D14">
        <v>1</v>
      </c>
      <c r="E14">
        <v>0</v>
      </c>
      <c r="F14">
        <v>200</v>
      </c>
      <c r="G14">
        <v>50</v>
      </c>
      <c r="H14">
        <v>50</v>
      </c>
      <c r="K14">
        <v>10</v>
      </c>
      <c r="L14">
        <v>0.8624267578125</v>
      </c>
      <c r="M14">
        <v>0.848876953125</v>
      </c>
      <c r="N14">
        <v>0.6536865234375</v>
      </c>
      <c r="O14" s="18">
        <f t="shared" si="0"/>
        <v>744.970703125</v>
      </c>
      <c r="P14" s="18">
        <f t="shared" si="1"/>
        <v>647.10693359375</v>
      </c>
      <c r="Q14" s="18">
        <f t="shared" si="2"/>
        <v>330.7373046875</v>
      </c>
    </row>
    <row r="15" spans="1:20" x14ac:dyDescent="0.2">
      <c r="B15">
        <v>2</v>
      </c>
      <c r="C15">
        <v>2</v>
      </c>
      <c r="D15">
        <v>1</v>
      </c>
      <c r="E15">
        <v>0</v>
      </c>
      <c r="F15">
        <v>200</v>
      </c>
      <c r="G15">
        <v>50</v>
      </c>
      <c r="H15">
        <v>50</v>
      </c>
      <c r="K15">
        <v>11</v>
      </c>
      <c r="L15">
        <v>0.522369384765625</v>
      </c>
      <c r="M15">
        <v>0.740753173828125</v>
      </c>
      <c r="N15">
        <v>0.535308837890625</v>
      </c>
      <c r="O15" s="18">
        <f t="shared" si="0"/>
        <v>608.94775390625</v>
      </c>
      <c r="P15" s="18">
        <f t="shared" si="1"/>
        <v>609.26361083984375</v>
      </c>
      <c r="Q15" s="18">
        <f t="shared" si="2"/>
        <v>307.061767578125</v>
      </c>
    </row>
    <row r="16" spans="1:20" x14ac:dyDescent="0.2">
      <c r="B16">
        <v>3</v>
      </c>
      <c r="C16">
        <v>2</v>
      </c>
      <c r="D16">
        <v>1</v>
      </c>
      <c r="E16">
        <v>0</v>
      </c>
      <c r="F16">
        <v>200</v>
      </c>
      <c r="G16">
        <v>50</v>
      </c>
      <c r="H16">
        <v>50</v>
      </c>
      <c r="K16">
        <v>12</v>
      </c>
      <c r="L16">
        <v>0.70806884765625</v>
      </c>
      <c r="M16">
        <v>0.80096435546875</v>
      </c>
      <c r="N16">
        <v>0.57159423828125</v>
      </c>
      <c r="O16" s="18">
        <f t="shared" si="0"/>
        <v>683.2275390625</v>
      </c>
      <c r="P16" s="18">
        <f t="shared" si="1"/>
        <v>630.3375244140625</v>
      </c>
      <c r="Q16" s="18">
        <f t="shared" si="2"/>
        <v>314.31884765625</v>
      </c>
    </row>
    <row r="17" spans="2:31" x14ac:dyDescent="0.2">
      <c r="B17">
        <v>4</v>
      </c>
      <c r="C17">
        <v>2</v>
      </c>
      <c r="D17">
        <v>1</v>
      </c>
      <c r="E17">
        <v>0</v>
      </c>
      <c r="F17">
        <v>200</v>
      </c>
      <c r="G17">
        <v>50</v>
      </c>
      <c r="H17">
        <v>50</v>
      </c>
      <c r="N17" t="s">
        <v>204</v>
      </c>
      <c r="O17" s="18">
        <f>MIN(O5:O16)</f>
        <v>444.93408203125</v>
      </c>
      <c r="P17" s="18">
        <f t="shared" ref="P17:Q17" si="3">MIN(P5:P16)</f>
        <v>384.1156005859375</v>
      </c>
      <c r="Q17" s="18">
        <f t="shared" si="3"/>
        <v>217.669677734375</v>
      </c>
    </row>
    <row r="18" spans="2:31" x14ac:dyDescent="0.2">
      <c r="B18">
        <v>5</v>
      </c>
      <c r="C18">
        <v>2</v>
      </c>
      <c r="D18">
        <v>1</v>
      </c>
      <c r="E18">
        <v>0</v>
      </c>
      <c r="F18">
        <v>200</v>
      </c>
      <c r="G18">
        <v>50</v>
      </c>
      <c r="H18">
        <v>50</v>
      </c>
      <c r="N18" t="s">
        <v>205</v>
      </c>
      <c r="O18" s="18">
        <f>AVERAGE(O5:O16)</f>
        <v>607.403564453125</v>
      </c>
      <c r="P18" s="18">
        <f t="shared" ref="P18:Q18" si="4">AVERAGE(P5:P16)</f>
        <v>538.95492553710938</v>
      </c>
      <c r="Q18" s="18">
        <f t="shared" si="4"/>
        <v>290.24149576822919</v>
      </c>
    </row>
    <row r="19" spans="2:31" x14ac:dyDescent="0.2">
      <c r="B19">
        <v>6</v>
      </c>
      <c r="C19">
        <v>2</v>
      </c>
      <c r="D19">
        <v>1</v>
      </c>
      <c r="E19">
        <v>0</v>
      </c>
      <c r="F19">
        <v>200</v>
      </c>
      <c r="G19">
        <v>50</v>
      </c>
      <c r="H19">
        <v>50</v>
      </c>
      <c r="N19" t="s">
        <v>206</v>
      </c>
      <c r="O19" s="18">
        <f>MAX(O5:O16)</f>
        <v>744.970703125</v>
      </c>
      <c r="P19" s="18">
        <f t="shared" ref="P19:Q19" si="5">MAX(P5:P16)</f>
        <v>647.10693359375</v>
      </c>
      <c r="Q19" s="18">
        <f t="shared" si="5"/>
        <v>396.148681640625</v>
      </c>
    </row>
    <row r="20" spans="2:31" x14ac:dyDescent="0.2">
      <c r="B20">
        <v>7</v>
      </c>
      <c r="C20">
        <v>2</v>
      </c>
      <c r="D20">
        <v>1</v>
      </c>
      <c r="E20">
        <v>0</v>
      </c>
      <c r="F20">
        <v>200</v>
      </c>
      <c r="G20">
        <v>50</v>
      </c>
      <c r="H20">
        <v>50</v>
      </c>
      <c r="N20" s="48" t="s">
        <v>193</v>
      </c>
      <c r="O20" s="48"/>
      <c r="P20" s="48"/>
      <c r="Q20" s="48"/>
      <c r="R20" s="48"/>
      <c r="S20" s="48"/>
      <c r="T20" s="48" t="s">
        <v>194</v>
      </c>
      <c r="U20" s="48"/>
      <c r="V20" s="48"/>
      <c r="W20" s="48"/>
      <c r="X20" s="48"/>
      <c r="Y20" s="48"/>
      <c r="Z20" s="48" t="s">
        <v>195</v>
      </c>
      <c r="AA20" s="48"/>
      <c r="AB20" s="48"/>
      <c r="AC20" s="48"/>
      <c r="AD20" s="48"/>
      <c r="AE20" s="48"/>
    </row>
    <row r="21" spans="2:31" x14ac:dyDescent="0.2">
      <c r="B21">
        <v>8</v>
      </c>
      <c r="C21">
        <v>2</v>
      </c>
      <c r="D21">
        <v>1</v>
      </c>
      <c r="E21">
        <v>0</v>
      </c>
      <c r="F21">
        <v>200</v>
      </c>
      <c r="G21">
        <v>50</v>
      </c>
      <c r="H21">
        <v>50</v>
      </c>
      <c r="N21">
        <v>1</v>
      </c>
      <c r="O21">
        <v>2</v>
      </c>
      <c r="P21">
        <v>3</v>
      </c>
      <c r="Q21">
        <v>1</v>
      </c>
      <c r="R21">
        <v>2</v>
      </c>
      <c r="S21">
        <v>3</v>
      </c>
      <c r="T21">
        <v>1</v>
      </c>
      <c r="U21">
        <v>2</v>
      </c>
      <c r="V21">
        <v>3</v>
      </c>
      <c r="W21">
        <v>1</v>
      </c>
      <c r="X21">
        <v>2</v>
      </c>
      <c r="Y21">
        <v>3</v>
      </c>
      <c r="Z21">
        <v>1</v>
      </c>
      <c r="AA21">
        <v>2</v>
      </c>
      <c r="AB21">
        <v>3</v>
      </c>
      <c r="AC21">
        <v>1</v>
      </c>
      <c r="AD21">
        <v>2</v>
      </c>
      <c r="AE21">
        <v>3</v>
      </c>
    </row>
    <row r="22" spans="2:31" x14ac:dyDescent="0.2">
      <c r="B22">
        <v>9</v>
      </c>
      <c r="C22">
        <v>2</v>
      </c>
      <c r="D22">
        <v>1</v>
      </c>
      <c r="E22">
        <v>0</v>
      </c>
      <c r="F22">
        <v>200</v>
      </c>
      <c r="G22">
        <v>50</v>
      </c>
      <c r="H22">
        <v>50</v>
      </c>
      <c r="N22">
        <v>1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1</v>
      </c>
      <c r="V22">
        <v>1</v>
      </c>
      <c r="W22">
        <v>2</v>
      </c>
      <c r="X22">
        <v>2</v>
      </c>
      <c r="Y22">
        <v>2</v>
      </c>
      <c r="Z22">
        <v>1</v>
      </c>
      <c r="AA22">
        <v>1</v>
      </c>
      <c r="AB22">
        <v>1</v>
      </c>
      <c r="AC22">
        <v>2</v>
      </c>
      <c r="AD22">
        <v>2</v>
      </c>
      <c r="AE22">
        <v>2</v>
      </c>
    </row>
    <row r="23" spans="2:31" x14ac:dyDescent="0.2">
      <c r="B23">
        <v>10</v>
      </c>
      <c r="C23">
        <v>2</v>
      </c>
      <c r="D23">
        <v>1</v>
      </c>
      <c r="E23">
        <v>0</v>
      </c>
      <c r="F23">
        <v>200</v>
      </c>
      <c r="G23">
        <v>50</v>
      </c>
      <c r="H23">
        <v>50</v>
      </c>
      <c r="M23">
        <v>1</v>
      </c>
      <c r="N23">
        <v>800</v>
      </c>
      <c r="O23">
        <v>300</v>
      </c>
      <c r="P23">
        <v>200</v>
      </c>
      <c r="Q23">
        <v>698.22998046875</v>
      </c>
      <c r="R23">
        <v>468.6004638671875</v>
      </c>
      <c r="S23">
        <v>334.124755859375</v>
      </c>
      <c r="T23">
        <f>N23/4</f>
        <v>200</v>
      </c>
      <c r="U23">
        <f t="shared" ref="U23:V34" si="6">O23/4</f>
        <v>75</v>
      </c>
      <c r="V23">
        <f t="shared" si="6"/>
        <v>50</v>
      </c>
      <c r="W23" s="19">
        <f>Q23</f>
        <v>698.22998046875</v>
      </c>
      <c r="X23" s="19">
        <f t="shared" ref="X23:Y23" si="7">R23</f>
        <v>468.6004638671875</v>
      </c>
      <c r="Y23" s="19">
        <f t="shared" si="7"/>
        <v>334.124755859375</v>
      </c>
      <c r="Z23">
        <f>N23/2</f>
        <v>400</v>
      </c>
      <c r="AA23">
        <f t="shared" ref="AA23:AB34" si="8">O23/2</f>
        <v>150</v>
      </c>
      <c r="AB23">
        <f t="shared" si="8"/>
        <v>100</v>
      </c>
      <c r="AC23">
        <f>Q23</f>
        <v>698.22998046875</v>
      </c>
      <c r="AD23">
        <f t="shared" ref="AD23:AE23" si="9">R23</f>
        <v>468.6004638671875</v>
      </c>
      <c r="AE23">
        <f t="shared" si="9"/>
        <v>334.124755859375</v>
      </c>
    </row>
    <row r="24" spans="2:31" x14ac:dyDescent="0.2">
      <c r="B24">
        <v>11</v>
      </c>
      <c r="C24">
        <v>2</v>
      </c>
      <c r="D24">
        <v>1</v>
      </c>
      <c r="E24">
        <v>0</v>
      </c>
      <c r="F24">
        <v>200</v>
      </c>
      <c r="G24">
        <v>50</v>
      </c>
      <c r="H24">
        <v>50</v>
      </c>
      <c r="M24">
        <v>2</v>
      </c>
      <c r="N24">
        <v>800</v>
      </c>
      <c r="O24">
        <v>300</v>
      </c>
      <c r="P24">
        <v>200</v>
      </c>
      <c r="Q24">
        <v>741.552734375</v>
      </c>
      <c r="R24">
        <v>508.837890625</v>
      </c>
      <c r="S24">
        <v>302.4658203125</v>
      </c>
      <c r="T24">
        <f t="shared" ref="T24:T34" si="10">N24/4</f>
        <v>200</v>
      </c>
      <c r="U24">
        <f t="shared" si="6"/>
        <v>75</v>
      </c>
      <c r="V24">
        <f t="shared" si="6"/>
        <v>50</v>
      </c>
      <c r="W24" s="19">
        <f t="shared" ref="W24:W34" si="11">Q24</f>
        <v>741.552734375</v>
      </c>
      <c r="X24" s="19">
        <f t="shared" ref="X24:X34" si="12">R24</f>
        <v>508.837890625</v>
      </c>
      <c r="Y24" s="19">
        <f t="shared" ref="Y24:Y34" si="13">S24</f>
        <v>302.4658203125</v>
      </c>
      <c r="Z24">
        <f t="shared" ref="Z24:Z34" si="14">N24/2</f>
        <v>400</v>
      </c>
      <c r="AA24">
        <f t="shared" si="8"/>
        <v>150</v>
      </c>
      <c r="AB24">
        <f t="shared" si="8"/>
        <v>100</v>
      </c>
      <c r="AC24">
        <f t="shared" ref="AC24:AC34" si="15">Q24</f>
        <v>741.552734375</v>
      </c>
      <c r="AD24">
        <f t="shared" ref="AD24:AD34" si="16">R24</f>
        <v>508.837890625</v>
      </c>
      <c r="AE24">
        <f t="shared" ref="AE24:AE34" si="17">S24</f>
        <v>302.4658203125</v>
      </c>
    </row>
    <row r="25" spans="2:31" x14ac:dyDescent="0.2">
      <c r="B25">
        <v>12</v>
      </c>
      <c r="C25">
        <v>2</v>
      </c>
      <c r="D25">
        <v>1</v>
      </c>
      <c r="E25">
        <v>0</v>
      </c>
      <c r="F25">
        <v>200</v>
      </c>
      <c r="G25">
        <v>50</v>
      </c>
      <c r="H25">
        <v>50</v>
      </c>
      <c r="M25">
        <v>3</v>
      </c>
      <c r="N25">
        <v>800</v>
      </c>
      <c r="O25">
        <v>300</v>
      </c>
      <c r="P25">
        <v>200</v>
      </c>
      <c r="Q25">
        <v>667.63916015625</v>
      </c>
      <c r="R25">
        <v>383.9752197265625</v>
      </c>
      <c r="S25">
        <v>341.094970703125</v>
      </c>
      <c r="T25">
        <f t="shared" si="10"/>
        <v>200</v>
      </c>
      <c r="U25">
        <f t="shared" si="6"/>
        <v>75</v>
      </c>
      <c r="V25">
        <f t="shared" si="6"/>
        <v>50</v>
      </c>
      <c r="W25" s="19">
        <f t="shared" si="11"/>
        <v>667.63916015625</v>
      </c>
      <c r="X25" s="19">
        <f t="shared" si="12"/>
        <v>383.9752197265625</v>
      </c>
      <c r="Y25" s="19">
        <f t="shared" si="13"/>
        <v>341.094970703125</v>
      </c>
      <c r="Z25">
        <f t="shared" si="14"/>
        <v>400</v>
      </c>
      <c r="AA25">
        <f t="shared" si="8"/>
        <v>150</v>
      </c>
      <c r="AB25">
        <f t="shared" si="8"/>
        <v>100</v>
      </c>
      <c r="AC25">
        <f t="shared" si="15"/>
        <v>667.63916015625</v>
      </c>
      <c r="AD25">
        <f t="shared" si="16"/>
        <v>383.9752197265625</v>
      </c>
      <c r="AE25">
        <f t="shared" si="17"/>
        <v>341.094970703125</v>
      </c>
    </row>
    <row r="26" spans="2:31" x14ac:dyDescent="0.2">
      <c r="B26">
        <v>1</v>
      </c>
      <c r="C26">
        <v>3</v>
      </c>
      <c r="D26">
        <v>1</v>
      </c>
      <c r="E26">
        <v>0</v>
      </c>
      <c r="F26">
        <v>200</v>
      </c>
      <c r="G26">
        <v>50</v>
      </c>
      <c r="H26">
        <v>50</v>
      </c>
      <c r="M26">
        <v>4</v>
      </c>
      <c r="N26">
        <v>800</v>
      </c>
      <c r="O26">
        <v>300</v>
      </c>
      <c r="P26">
        <v>200</v>
      </c>
      <c r="Q26">
        <v>486.8408203125</v>
      </c>
      <c r="R26">
        <v>415.545654296875</v>
      </c>
      <c r="S26">
        <v>227.06298828125</v>
      </c>
      <c r="T26">
        <f t="shared" si="10"/>
        <v>200</v>
      </c>
      <c r="U26">
        <f t="shared" si="6"/>
        <v>75</v>
      </c>
      <c r="V26">
        <f t="shared" si="6"/>
        <v>50</v>
      </c>
      <c r="W26" s="19">
        <f t="shared" si="11"/>
        <v>486.8408203125</v>
      </c>
      <c r="X26" s="19">
        <f t="shared" si="12"/>
        <v>415.545654296875</v>
      </c>
      <c r="Y26" s="19">
        <f t="shared" si="13"/>
        <v>227.06298828125</v>
      </c>
      <c r="Z26">
        <f t="shared" si="14"/>
        <v>400</v>
      </c>
      <c r="AA26">
        <f t="shared" si="8"/>
        <v>150</v>
      </c>
      <c r="AB26">
        <f t="shared" si="8"/>
        <v>100</v>
      </c>
      <c r="AC26">
        <f t="shared" si="15"/>
        <v>486.8408203125</v>
      </c>
      <c r="AD26">
        <f t="shared" si="16"/>
        <v>415.545654296875</v>
      </c>
      <c r="AE26">
        <f t="shared" si="17"/>
        <v>227.06298828125</v>
      </c>
    </row>
    <row r="27" spans="2:31" x14ac:dyDescent="0.2">
      <c r="B27">
        <v>2</v>
      </c>
      <c r="C27">
        <v>3</v>
      </c>
      <c r="D27">
        <v>1</v>
      </c>
      <c r="E27">
        <v>0</v>
      </c>
      <c r="F27">
        <v>200</v>
      </c>
      <c r="G27">
        <v>50</v>
      </c>
      <c r="H27">
        <v>50</v>
      </c>
      <c r="M27">
        <v>5</v>
      </c>
      <c r="N27">
        <v>800</v>
      </c>
      <c r="O27">
        <v>300</v>
      </c>
      <c r="P27">
        <v>200</v>
      </c>
      <c r="Q27">
        <v>489.97802734375</v>
      </c>
      <c r="R27">
        <v>353.7933349609375</v>
      </c>
      <c r="S27">
        <v>240.155029296875</v>
      </c>
      <c r="T27">
        <f t="shared" si="10"/>
        <v>200</v>
      </c>
      <c r="U27">
        <f t="shared" si="6"/>
        <v>75</v>
      </c>
      <c r="V27">
        <f t="shared" si="6"/>
        <v>50</v>
      </c>
      <c r="W27" s="19">
        <f t="shared" si="11"/>
        <v>489.97802734375</v>
      </c>
      <c r="X27" s="19">
        <f t="shared" si="12"/>
        <v>353.7933349609375</v>
      </c>
      <c r="Y27" s="19">
        <f t="shared" si="13"/>
        <v>240.155029296875</v>
      </c>
      <c r="Z27">
        <f t="shared" si="14"/>
        <v>400</v>
      </c>
      <c r="AA27">
        <f t="shared" si="8"/>
        <v>150</v>
      </c>
      <c r="AB27">
        <f t="shared" si="8"/>
        <v>100</v>
      </c>
      <c r="AC27">
        <f t="shared" si="15"/>
        <v>489.97802734375</v>
      </c>
      <c r="AD27">
        <f t="shared" si="16"/>
        <v>353.7933349609375</v>
      </c>
      <c r="AE27">
        <f t="shared" si="17"/>
        <v>240.155029296875</v>
      </c>
    </row>
    <row r="28" spans="2:31" x14ac:dyDescent="0.2">
      <c r="B28">
        <v>3</v>
      </c>
      <c r="C28">
        <v>3</v>
      </c>
      <c r="D28">
        <v>1</v>
      </c>
      <c r="E28">
        <v>0</v>
      </c>
      <c r="F28">
        <v>200</v>
      </c>
      <c r="G28">
        <v>50</v>
      </c>
      <c r="H28">
        <v>50</v>
      </c>
      <c r="M28">
        <v>6</v>
      </c>
      <c r="N28">
        <v>800</v>
      </c>
      <c r="O28">
        <v>300</v>
      </c>
      <c r="P28">
        <v>200</v>
      </c>
      <c r="Q28">
        <v>688.96484375</v>
      </c>
      <c r="R28">
        <v>615.95458984375</v>
      </c>
      <c r="S28">
        <v>233.203125</v>
      </c>
      <c r="T28">
        <f t="shared" si="10"/>
        <v>200</v>
      </c>
      <c r="U28">
        <f t="shared" si="6"/>
        <v>75</v>
      </c>
      <c r="V28">
        <f t="shared" si="6"/>
        <v>50</v>
      </c>
      <c r="W28" s="19">
        <f t="shared" si="11"/>
        <v>688.96484375</v>
      </c>
      <c r="X28" s="19">
        <f t="shared" si="12"/>
        <v>615.95458984375</v>
      </c>
      <c r="Y28" s="19">
        <f t="shared" si="13"/>
        <v>233.203125</v>
      </c>
      <c r="Z28">
        <f t="shared" si="14"/>
        <v>400</v>
      </c>
      <c r="AA28">
        <f t="shared" si="8"/>
        <v>150</v>
      </c>
      <c r="AB28">
        <f t="shared" si="8"/>
        <v>100</v>
      </c>
      <c r="AC28">
        <f t="shared" si="15"/>
        <v>688.96484375</v>
      </c>
      <c r="AD28">
        <f t="shared" si="16"/>
        <v>615.95458984375</v>
      </c>
      <c r="AE28">
        <f t="shared" si="17"/>
        <v>233.203125</v>
      </c>
    </row>
    <row r="29" spans="2:31" x14ac:dyDescent="0.2">
      <c r="B29">
        <v>4</v>
      </c>
      <c r="C29">
        <v>3</v>
      </c>
      <c r="D29">
        <v>1</v>
      </c>
      <c r="E29">
        <v>0</v>
      </c>
      <c r="F29">
        <v>200</v>
      </c>
      <c r="G29">
        <v>50</v>
      </c>
      <c r="H29">
        <v>50</v>
      </c>
      <c r="M29">
        <v>7</v>
      </c>
      <c r="N29">
        <v>800</v>
      </c>
      <c r="O29">
        <v>300</v>
      </c>
      <c r="P29">
        <v>200</v>
      </c>
      <c r="Q29">
        <v>444.93408203125</v>
      </c>
      <c r="R29">
        <v>508.9141845703125</v>
      </c>
      <c r="S29">
        <v>396.148681640625</v>
      </c>
      <c r="T29">
        <f t="shared" si="10"/>
        <v>200</v>
      </c>
      <c r="U29">
        <f t="shared" si="6"/>
        <v>75</v>
      </c>
      <c r="V29">
        <f t="shared" si="6"/>
        <v>50</v>
      </c>
      <c r="W29" s="19">
        <f t="shared" si="11"/>
        <v>444.93408203125</v>
      </c>
      <c r="X29" s="19">
        <f t="shared" si="12"/>
        <v>508.9141845703125</v>
      </c>
      <c r="Y29" s="19">
        <f t="shared" si="13"/>
        <v>396.148681640625</v>
      </c>
      <c r="Z29">
        <f t="shared" si="14"/>
        <v>400</v>
      </c>
      <c r="AA29">
        <f t="shared" si="8"/>
        <v>150</v>
      </c>
      <c r="AB29">
        <f t="shared" si="8"/>
        <v>100</v>
      </c>
      <c r="AC29">
        <f t="shared" si="15"/>
        <v>444.93408203125</v>
      </c>
      <c r="AD29">
        <f t="shared" si="16"/>
        <v>508.9141845703125</v>
      </c>
      <c r="AE29">
        <f t="shared" si="17"/>
        <v>396.148681640625</v>
      </c>
    </row>
    <row r="30" spans="2:31" x14ac:dyDescent="0.2">
      <c r="B30">
        <v>5</v>
      </c>
      <c r="C30">
        <v>3</v>
      </c>
      <c r="D30">
        <v>1</v>
      </c>
      <c r="E30">
        <v>0</v>
      </c>
      <c r="F30">
        <v>200</v>
      </c>
      <c r="G30">
        <v>50</v>
      </c>
      <c r="H30">
        <v>50</v>
      </c>
      <c r="M30">
        <v>8</v>
      </c>
      <c r="N30">
        <v>800</v>
      </c>
      <c r="O30">
        <v>300</v>
      </c>
      <c r="P30">
        <v>200</v>
      </c>
      <c r="Q30">
        <v>533.8623046875</v>
      </c>
      <c r="R30">
        <v>248.736572265625</v>
      </c>
      <c r="S30">
        <v>238.85498046875</v>
      </c>
      <c r="T30">
        <f t="shared" si="10"/>
        <v>200</v>
      </c>
      <c r="U30">
        <f t="shared" si="6"/>
        <v>75</v>
      </c>
      <c r="V30">
        <f t="shared" si="6"/>
        <v>50</v>
      </c>
      <c r="W30" s="19">
        <f t="shared" si="11"/>
        <v>533.8623046875</v>
      </c>
      <c r="X30" s="19">
        <f t="shared" si="12"/>
        <v>248.736572265625</v>
      </c>
      <c r="Y30" s="19">
        <f t="shared" si="13"/>
        <v>238.85498046875</v>
      </c>
      <c r="Z30">
        <f t="shared" si="14"/>
        <v>400</v>
      </c>
      <c r="AA30">
        <f t="shared" si="8"/>
        <v>150</v>
      </c>
      <c r="AB30">
        <f t="shared" si="8"/>
        <v>100</v>
      </c>
      <c r="AC30">
        <f t="shared" si="15"/>
        <v>533.8623046875</v>
      </c>
      <c r="AD30">
        <f t="shared" si="16"/>
        <v>248.736572265625</v>
      </c>
      <c r="AE30">
        <f t="shared" si="17"/>
        <v>238.85498046875</v>
      </c>
    </row>
    <row r="31" spans="2:31" x14ac:dyDescent="0.2">
      <c r="B31">
        <v>6</v>
      </c>
      <c r="C31">
        <v>3</v>
      </c>
      <c r="D31">
        <v>1</v>
      </c>
      <c r="E31">
        <v>0</v>
      </c>
      <c r="F31">
        <v>200</v>
      </c>
      <c r="G31">
        <v>50</v>
      </c>
      <c r="H31">
        <v>50</v>
      </c>
      <c r="M31">
        <v>9</v>
      </c>
      <c r="N31">
        <v>800</v>
      </c>
      <c r="O31">
        <v>300</v>
      </c>
      <c r="P31">
        <v>200</v>
      </c>
      <c r="Q31">
        <v>499.69482421875</v>
      </c>
      <c r="R31">
        <v>339.5721435546875</v>
      </c>
      <c r="S31">
        <v>217.669677734375</v>
      </c>
      <c r="T31">
        <f t="shared" si="10"/>
        <v>200</v>
      </c>
      <c r="U31">
        <f t="shared" si="6"/>
        <v>75</v>
      </c>
      <c r="V31">
        <f t="shared" si="6"/>
        <v>50</v>
      </c>
      <c r="W31" s="19">
        <f t="shared" si="11"/>
        <v>499.69482421875</v>
      </c>
      <c r="X31" s="19">
        <f t="shared" si="12"/>
        <v>339.5721435546875</v>
      </c>
      <c r="Y31" s="19">
        <f t="shared" si="13"/>
        <v>217.669677734375</v>
      </c>
      <c r="Z31">
        <f t="shared" si="14"/>
        <v>400</v>
      </c>
      <c r="AA31">
        <f t="shared" si="8"/>
        <v>150</v>
      </c>
      <c r="AB31">
        <f t="shared" si="8"/>
        <v>100</v>
      </c>
      <c r="AC31">
        <f t="shared" si="15"/>
        <v>499.69482421875</v>
      </c>
      <c r="AD31">
        <f t="shared" si="16"/>
        <v>339.5721435546875</v>
      </c>
      <c r="AE31">
        <f t="shared" si="17"/>
        <v>217.669677734375</v>
      </c>
    </row>
    <row r="32" spans="2:31" x14ac:dyDescent="0.2">
      <c r="B32">
        <v>7</v>
      </c>
      <c r="C32">
        <v>3</v>
      </c>
      <c r="D32">
        <v>1</v>
      </c>
      <c r="E32">
        <v>0</v>
      </c>
      <c r="F32">
        <v>200</v>
      </c>
      <c r="G32">
        <v>50</v>
      </c>
      <c r="H32">
        <v>50</v>
      </c>
      <c r="M32">
        <v>10</v>
      </c>
      <c r="N32">
        <v>800</v>
      </c>
      <c r="O32">
        <v>300</v>
      </c>
      <c r="P32">
        <v>200</v>
      </c>
      <c r="Q32">
        <v>744.970703125</v>
      </c>
      <c r="R32">
        <v>624.4384765625</v>
      </c>
      <c r="S32">
        <v>330.7373046875</v>
      </c>
      <c r="T32">
        <f t="shared" si="10"/>
        <v>200</v>
      </c>
      <c r="U32">
        <f t="shared" si="6"/>
        <v>75</v>
      </c>
      <c r="V32">
        <f t="shared" si="6"/>
        <v>50</v>
      </c>
      <c r="W32" s="19">
        <f t="shared" si="11"/>
        <v>744.970703125</v>
      </c>
      <c r="X32" s="19">
        <f t="shared" si="12"/>
        <v>624.4384765625</v>
      </c>
      <c r="Y32" s="19">
        <f t="shared" si="13"/>
        <v>330.7373046875</v>
      </c>
      <c r="Z32">
        <f t="shared" si="14"/>
        <v>400</v>
      </c>
      <c r="AA32">
        <f t="shared" si="8"/>
        <v>150</v>
      </c>
      <c r="AB32">
        <f t="shared" si="8"/>
        <v>100</v>
      </c>
      <c r="AC32">
        <f t="shared" si="15"/>
        <v>744.970703125</v>
      </c>
      <c r="AD32">
        <f t="shared" si="16"/>
        <v>624.4384765625</v>
      </c>
      <c r="AE32">
        <f t="shared" si="17"/>
        <v>330.7373046875</v>
      </c>
    </row>
    <row r="33" spans="2:31" x14ac:dyDescent="0.2">
      <c r="B33">
        <v>8</v>
      </c>
      <c r="C33">
        <v>3</v>
      </c>
      <c r="D33">
        <v>1</v>
      </c>
      <c r="E33">
        <v>0</v>
      </c>
      <c r="F33">
        <v>200</v>
      </c>
      <c r="G33">
        <v>50</v>
      </c>
      <c r="H33">
        <v>50</v>
      </c>
      <c r="M33">
        <v>11</v>
      </c>
      <c r="N33">
        <v>800</v>
      </c>
      <c r="O33">
        <v>300</v>
      </c>
      <c r="P33">
        <v>200</v>
      </c>
      <c r="Q33">
        <v>608.94775390625</v>
      </c>
      <c r="R33">
        <v>570.3765869140625</v>
      </c>
      <c r="S33">
        <v>307.061767578125</v>
      </c>
      <c r="T33">
        <f t="shared" si="10"/>
        <v>200</v>
      </c>
      <c r="U33">
        <f t="shared" si="6"/>
        <v>75</v>
      </c>
      <c r="V33">
        <f t="shared" si="6"/>
        <v>50</v>
      </c>
      <c r="W33" s="19">
        <f t="shared" si="11"/>
        <v>608.94775390625</v>
      </c>
      <c r="X33" s="19">
        <f t="shared" si="12"/>
        <v>570.3765869140625</v>
      </c>
      <c r="Y33" s="19">
        <f t="shared" si="13"/>
        <v>307.061767578125</v>
      </c>
      <c r="Z33">
        <f t="shared" si="14"/>
        <v>400</v>
      </c>
      <c r="AA33">
        <f t="shared" si="8"/>
        <v>150</v>
      </c>
      <c r="AB33">
        <f t="shared" si="8"/>
        <v>100</v>
      </c>
      <c r="AC33">
        <f t="shared" si="15"/>
        <v>608.94775390625</v>
      </c>
      <c r="AD33">
        <f t="shared" si="16"/>
        <v>570.3765869140625</v>
      </c>
      <c r="AE33">
        <f t="shared" si="17"/>
        <v>307.061767578125</v>
      </c>
    </row>
    <row r="34" spans="2:31" x14ac:dyDescent="0.2">
      <c r="B34">
        <v>9</v>
      </c>
      <c r="C34">
        <v>3</v>
      </c>
      <c r="D34">
        <v>1</v>
      </c>
      <c r="E34">
        <v>0</v>
      </c>
      <c r="F34">
        <v>200</v>
      </c>
      <c r="G34">
        <v>50</v>
      </c>
      <c r="H34">
        <v>50</v>
      </c>
      <c r="M34">
        <v>12</v>
      </c>
      <c r="N34">
        <v>800</v>
      </c>
      <c r="O34">
        <v>300</v>
      </c>
      <c r="P34">
        <v>200</v>
      </c>
      <c r="Q34">
        <v>683.2275390625</v>
      </c>
      <c r="R34">
        <v>600.482177734375</v>
      </c>
      <c r="S34">
        <v>314.31884765625</v>
      </c>
      <c r="T34">
        <f t="shared" si="10"/>
        <v>200</v>
      </c>
      <c r="U34">
        <f t="shared" si="6"/>
        <v>75</v>
      </c>
      <c r="V34">
        <f t="shared" si="6"/>
        <v>50</v>
      </c>
      <c r="W34" s="19">
        <f t="shared" si="11"/>
        <v>683.2275390625</v>
      </c>
      <c r="X34" s="19">
        <f t="shared" si="12"/>
        <v>600.482177734375</v>
      </c>
      <c r="Y34" s="19">
        <f t="shared" si="13"/>
        <v>314.31884765625</v>
      </c>
      <c r="Z34">
        <f t="shared" si="14"/>
        <v>400</v>
      </c>
      <c r="AA34">
        <f t="shared" si="8"/>
        <v>150</v>
      </c>
      <c r="AB34">
        <f t="shared" si="8"/>
        <v>100</v>
      </c>
      <c r="AC34">
        <f t="shared" si="15"/>
        <v>683.2275390625</v>
      </c>
      <c r="AD34">
        <f t="shared" si="16"/>
        <v>600.482177734375</v>
      </c>
      <c r="AE34">
        <f t="shared" si="17"/>
        <v>314.31884765625</v>
      </c>
    </row>
    <row r="35" spans="2:31" x14ac:dyDescent="0.2">
      <c r="B35">
        <v>10</v>
      </c>
      <c r="C35">
        <v>3</v>
      </c>
      <c r="D35">
        <v>1</v>
      </c>
      <c r="E35">
        <v>0</v>
      </c>
      <c r="F35">
        <v>200</v>
      </c>
      <c r="G35">
        <v>50</v>
      </c>
      <c r="H35">
        <v>50</v>
      </c>
    </row>
    <row r="36" spans="2:31" x14ac:dyDescent="0.2">
      <c r="B36">
        <v>11</v>
      </c>
      <c r="C36">
        <v>3</v>
      </c>
      <c r="D36">
        <v>1</v>
      </c>
      <c r="E36">
        <v>0</v>
      </c>
      <c r="F36">
        <v>200</v>
      </c>
      <c r="G36">
        <v>50</v>
      </c>
      <c r="H36">
        <v>50</v>
      </c>
    </row>
    <row r="37" spans="2:31" x14ac:dyDescent="0.2">
      <c r="B37">
        <v>12</v>
      </c>
      <c r="C37">
        <v>3</v>
      </c>
      <c r="D37">
        <v>1</v>
      </c>
      <c r="E37">
        <v>0</v>
      </c>
      <c r="F37">
        <v>200</v>
      </c>
      <c r="G37">
        <v>50</v>
      </c>
      <c r="H37">
        <v>50</v>
      </c>
    </row>
    <row r="38" spans="2:31" x14ac:dyDescent="0.2">
      <c r="B38">
        <v>1</v>
      </c>
      <c r="C38">
        <v>1</v>
      </c>
      <c r="D38">
        <v>2</v>
      </c>
      <c r="E38">
        <v>0</v>
      </c>
      <c r="F38" s="19">
        <f>$O$17</f>
        <v>444.93408203125</v>
      </c>
      <c r="G38" s="19">
        <f>F38</f>
        <v>444.93408203125</v>
      </c>
      <c r="H38" s="19">
        <f>F38</f>
        <v>444.93408203125</v>
      </c>
    </row>
    <row r="39" spans="2:31" x14ac:dyDescent="0.2">
      <c r="B39">
        <v>2</v>
      </c>
      <c r="C39">
        <v>1</v>
      </c>
      <c r="D39">
        <v>2</v>
      </c>
      <c r="E39">
        <v>0</v>
      </c>
      <c r="F39" s="19">
        <f t="shared" ref="F39:F41" si="18">$O$17</f>
        <v>444.93408203125</v>
      </c>
      <c r="G39" s="19">
        <f t="shared" ref="G39:G73" si="19">F39</f>
        <v>444.93408203125</v>
      </c>
      <c r="H39" s="19">
        <f t="shared" ref="H39:H73" si="20">F39</f>
        <v>444.93408203125</v>
      </c>
    </row>
    <row r="40" spans="2:31" x14ac:dyDescent="0.2">
      <c r="B40">
        <v>3</v>
      </c>
      <c r="C40">
        <v>1</v>
      </c>
      <c r="D40">
        <v>2</v>
      </c>
      <c r="E40">
        <v>0</v>
      </c>
      <c r="F40" s="19">
        <f t="shared" si="18"/>
        <v>444.93408203125</v>
      </c>
      <c r="G40" s="19">
        <f t="shared" si="19"/>
        <v>444.93408203125</v>
      </c>
      <c r="H40" s="19">
        <f t="shared" si="20"/>
        <v>444.93408203125</v>
      </c>
    </row>
    <row r="41" spans="2:31" x14ac:dyDescent="0.2">
      <c r="B41">
        <v>4</v>
      </c>
      <c r="C41">
        <v>1</v>
      </c>
      <c r="D41">
        <v>2</v>
      </c>
      <c r="E41">
        <v>0</v>
      </c>
      <c r="F41" s="19">
        <f t="shared" si="18"/>
        <v>444.93408203125</v>
      </c>
      <c r="G41" s="19">
        <f t="shared" si="19"/>
        <v>444.93408203125</v>
      </c>
      <c r="H41" s="19">
        <f t="shared" si="20"/>
        <v>444.93408203125</v>
      </c>
    </row>
    <row r="42" spans="2:31" x14ac:dyDescent="0.2">
      <c r="B42">
        <v>5</v>
      </c>
      <c r="C42">
        <v>1</v>
      </c>
      <c r="D42">
        <v>2</v>
      </c>
      <c r="E42">
        <v>0</v>
      </c>
      <c r="F42" s="19">
        <f>$O$18</f>
        <v>607.403564453125</v>
      </c>
      <c r="G42" s="19">
        <f t="shared" si="19"/>
        <v>607.403564453125</v>
      </c>
      <c r="H42" s="19">
        <f t="shared" si="20"/>
        <v>607.403564453125</v>
      </c>
    </row>
    <row r="43" spans="2:31" x14ac:dyDescent="0.2">
      <c r="B43">
        <v>6</v>
      </c>
      <c r="C43">
        <v>1</v>
      </c>
      <c r="D43">
        <v>2</v>
      </c>
      <c r="E43">
        <v>0</v>
      </c>
      <c r="F43" s="19">
        <f t="shared" ref="F43:F45" si="21">$O$18</f>
        <v>607.403564453125</v>
      </c>
      <c r="G43" s="19">
        <f t="shared" si="19"/>
        <v>607.403564453125</v>
      </c>
      <c r="H43" s="19">
        <f t="shared" si="20"/>
        <v>607.403564453125</v>
      </c>
    </row>
    <row r="44" spans="2:31" x14ac:dyDescent="0.2">
      <c r="B44">
        <v>7</v>
      </c>
      <c r="C44">
        <v>1</v>
      </c>
      <c r="D44">
        <v>2</v>
      </c>
      <c r="E44">
        <v>0</v>
      </c>
      <c r="F44" s="19">
        <f t="shared" si="21"/>
        <v>607.403564453125</v>
      </c>
      <c r="G44" s="19">
        <f t="shared" si="19"/>
        <v>607.403564453125</v>
      </c>
      <c r="H44" s="19">
        <f t="shared" si="20"/>
        <v>607.403564453125</v>
      </c>
    </row>
    <row r="45" spans="2:31" x14ac:dyDescent="0.2">
      <c r="B45">
        <v>8</v>
      </c>
      <c r="C45">
        <v>1</v>
      </c>
      <c r="D45">
        <v>2</v>
      </c>
      <c r="E45">
        <v>0</v>
      </c>
      <c r="F45" s="19">
        <f t="shared" si="21"/>
        <v>607.403564453125</v>
      </c>
      <c r="G45" s="19">
        <f t="shared" si="19"/>
        <v>607.403564453125</v>
      </c>
      <c r="H45" s="19">
        <f t="shared" si="20"/>
        <v>607.403564453125</v>
      </c>
    </row>
    <row r="46" spans="2:31" x14ac:dyDescent="0.2">
      <c r="B46">
        <v>9</v>
      </c>
      <c r="C46">
        <v>1</v>
      </c>
      <c r="D46">
        <v>2</v>
      </c>
      <c r="E46">
        <v>0</v>
      </c>
      <c r="F46" s="19">
        <f>$O$19</f>
        <v>744.970703125</v>
      </c>
      <c r="G46" s="19">
        <f t="shared" si="19"/>
        <v>744.970703125</v>
      </c>
      <c r="H46" s="19">
        <f t="shared" si="20"/>
        <v>744.970703125</v>
      </c>
    </row>
    <row r="47" spans="2:31" x14ac:dyDescent="0.2">
      <c r="B47">
        <v>10</v>
      </c>
      <c r="C47">
        <v>1</v>
      </c>
      <c r="D47">
        <v>2</v>
      </c>
      <c r="E47">
        <v>0</v>
      </c>
      <c r="F47" s="19">
        <f t="shared" ref="F47:F49" si="22">$O$19</f>
        <v>744.970703125</v>
      </c>
      <c r="G47" s="19">
        <f t="shared" si="19"/>
        <v>744.970703125</v>
      </c>
      <c r="H47" s="19">
        <f t="shared" si="20"/>
        <v>744.970703125</v>
      </c>
    </row>
    <row r="48" spans="2:31" x14ac:dyDescent="0.2">
      <c r="B48">
        <v>11</v>
      </c>
      <c r="C48">
        <v>1</v>
      </c>
      <c r="D48">
        <v>2</v>
      </c>
      <c r="E48">
        <v>0</v>
      </c>
      <c r="F48" s="19">
        <f t="shared" si="22"/>
        <v>744.970703125</v>
      </c>
      <c r="G48" s="19">
        <f t="shared" si="19"/>
        <v>744.970703125</v>
      </c>
      <c r="H48" s="19">
        <f t="shared" si="20"/>
        <v>744.970703125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f t="shared" si="22"/>
        <v>744.970703125</v>
      </c>
      <c r="G49" s="19">
        <f t="shared" si="19"/>
        <v>744.970703125</v>
      </c>
      <c r="H49" s="19">
        <f t="shared" si="20"/>
        <v>744.970703125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f>$P$17</f>
        <v>384.1156005859375</v>
      </c>
      <c r="G50" s="19">
        <f t="shared" si="19"/>
        <v>384.1156005859375</v>
      </c>
      <c r="H50" s="19">
        <f t="shared" si="20"/>
        <v>384.1156005859375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f t="shared" ref="F51:F53" si="23">$P$17</f>
        <v>384.1156005859375</v>
      </c>
      <c r="G51" s="19">
        <f t="shared" si="19"/>
        <v>384.1156005859375</v>
      </c>
      <c r="H51" s="19">
        <f t="shared" si="20"/>
        <v>384.1156005859375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f t="shared" si="23"/>
        <v>384.1156005859375</v>
      </c>
      <c r="G52" s="19">
        <f t="shared" si="19"/>
        <v>384.1156005859375</v>
      </c>
      <c r="H52" s="19">
        <f t="shared" si="20"/>
        <v>384.1156005859375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f t="shared" si="23"/>
        <v>384.1156005859375</v>
      </c>
      <c r="G53" s="19">
        <f t="shared" si="19"/>
        <v>384.1156005859375</v>
      </c>
      <c r="H53" s="19">
        <f t="shared" si="20"/>
        <v>384.1156005859375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f>$P$18</f>
        <v>538.95492553710938</v>
      </c>
      <c r="G54" s="19">
        <f t="shared" si="19"/>
        <v>538.95492553710938</v>
      </c>
      <c r="H54" s="19">
        <f t="shared" si="20"/>
        <v>538.95492553710938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f t="shared" ref="F55:F57" si="24">$P$18</f>
        <v>538.95492553710938</v>
      </c>
      <c r="G55" s="19">
        <f t="shared" si="19"/>
        <v>538.95492553710938</v>
      </c>
      <c r="H55" s="19">
        <f t="shared" si="20"/>
        <v>538.95492553710938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f t="shared" si="24"/>
        <v>538.95492553710938</v>
      </c>
      <c r="G56" s="19">
        <f t="shared" si="19"/>
        <v>538.95492553710938</v>
      </c>
      <c r="H56" s="19">
        <f t="shared" si="20"/>
        <v>538.95492553710938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f t="shared" si="24"/>
        <v>538.95492553710938</v>
      </c>
      <c r="G57" s="19">
        <f t="shared" si="19"/>
        <v>538.95492553710938</v>
      </c>
      <c r="H57" s="19">
        <f t="shared" si="20"/>
        <v>538.95492553710938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f>$P$19</f>
        <v>647.10693359375</v>
      </c>
      <c r="G58" s="19">
        <f t="shared" si="19"/>
        <v>647.10693359375</v>
      </c>
      <c r="H58" s="19">
        <f t="shared" si="20"/>
        <v>647.10693359375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f t="shared" ref="F59:F61" si="25">$P$19</f>
        <v>647.10693359375</v>
      </c>
      <c r="G59" s="19">
        <f t="shared" si="19"/>
        <v>647.10693359375</v>
      </c>
      <c r="H59" s="19">
        <f t="shared" si="20"/>
        <v>647.10693359375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f t="shared" si="25"/>
        <v>647.10693359375</v>
      </c>
      <c r="G60" s="19">
        <f t="shared" si="19"/>
        <v>647.10693359375</v>
      </c>
      <c r="H60" s="19">
        <f t="shared" si="20"/>
        <v>647.10693359375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f t="shared" si="25"/>
        <v>647.10693359375</v>
      </c>
      <c r="G61" s="19">
        <f t="shared" si="19"/>
        <v>647.10693359375</v>
      </c>
      <c r="H61" s="19">
        <f t="shared" si="20"/>
        <v>647.10693359375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f>$Q$17</f>
        <v>217.669677734375</v>
      </c>
      <c r="G62" s="19">
        <f t="shared" si="19"/>
        <v>217.669677734375</v>
      </c>
      <c r="H62" s="19">
        <f t="shared" si="20"/>
        <v>217.669677734375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f t="shared" ref="F63:F65" si="26">$Q$17</f>
        <v>217.669677734375</v>
      </c>
      <c r="G63" s="19">
        <f t="shared" si="19"/>
        <v>217.669677734375</v>
      </c>
      <c r="H63" s="19">
        <f t="shared" si="20"/>
        <v>217.669677734375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f t="shared" si="26"/>
        <v>217.669677734375</v>
      </c>
      <c r="G64" s="19">
        <f t="shared" si="19"/>
        <v>217.669677734375</v>
      </c>
      <c r="H64" s="19">
        <f t="shared" si="20"/>
        <v>217.669677734375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f t="shared" si="26"/>
        <v>217.669677734375</v>
      </c>
      <c r="G65" s="19">
        <f t="shared" si="19"/>
        <v>217.669677734375</v>
      </c>
      <c r="H65" s="19">
        <f t="shared" si="20"/>
        <v>217.669677734375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f>$Q$18</f>
        <v>290.24149576822919</v>
      </c>
      <c r="G66" s="19">
        <f t="shared" si="19"/>
        <v>290.24149576822919</v>
      </c>
      <c r="H66" s="19">
        <f t="shared" si="20"/>
        <v>290.24149576822919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f t="shared" ref="F67:F69" si="27">$Q$18</f>
        <v>290.24149576822919</v>
      </c>
      <c r="G67" s="19">
        <f t="shared" si="19"/>
        <v>290.24149576822919</v>
      </c>
      <c r="H67" s="19">
        <f t="shared" si="20"/>
        <v>290.24149576822919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f t="shared" si="27"/>
        <v>290.24149576822919</v>
      </c>
      <c r="G68" s="19">
        <f t="shared" si="19"/>
        <v>290.24149576822919</v>
      </c>
      <c r="H68" s="19">
        <f t="shared" si="20"/>
        <v>290.24149576822919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f t="shared" si="27"/>
        <v>290.24149576822919</v>
      </c>
      <c r="G69" s="19">
        <f t="shared" si="19"/>
        <v>290.24149576822919</v>
      </c>
      <c r="H69" s="19">
        <f t="shared" si="20"/>
        <v>290.24149576822919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f>$Q$19</f>
        <v>396.148681640625</v>
      </c>
      <c r="G70" s="19">
        <f t="shared" si="19"/>
        <v>396.148681640625</v>
      </c>
      <c r="H70" s="19">
        <f t="shared" si="20"/>
        <v>396.148681640625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f t="shared" ref="F71:F73" si="28">$Q$19</f>
        <v>396.148681640625</v>
      </c>
      <c r="G71" s="19">
        <f t="shared" si="19"/>
        <v>396.148681640625</v>
      </c>
      <c r="H71" s="19">
        <f t="shared" si="20"/>
        <v>396.148681640625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f t="shared" si="28"/>
        <v>396.148681640625</v>
      </c>
      <c r="G72" s="19">
        <f t="shared" si="19"/>
        <v>396.148681640625</v>
      </c>
      <c r="H72" s="19">
        <f t="shared" si="20"/>
        <v>396.148681640625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f t="shared" si="28"/>
        <v>396.148681640625</v>
      </c>
      <c r="G73" s="19">
        <f t="shared" si="19"/>
        <v>396.148681640625</v>
      </c>
      <c r="H73" s="19">
        <f t="shared" si="20"/>
        <v>396.148681640625</v>
      </c>
    </row>
  </sheetData>
  <mergeCells count="3">
    <mergeCell ref="N20:S20"/>
    <mergeCell ref="T20:Y20"/>
    <mergeCell ref="Z20:A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996D-C8BD-4142-AE25-AE8FAFB7CB85}">
  <dimension ref="A1:H4"/>
  <sheetViews>
    <sheetView workbookViewId="0">
      <selection activeCell="G11" sqref="G11"/>
    </sheetView>
  </sheetViews>
  <sheetFormatPr baseColWidth="10" defaultRowHeight="16" x14ac:dyDescent="0.2"/>
  <sheetData>
    <row r="1" spans="1:8" x14ac:dyDescent="0.2">
      <c r="B1" t="s">
        <v>64</v>
      </c>
      <c r="C1" t="s">
        <v>68</v>
      </c>
      <c r="D1" t="s">
        <v>90</v>
      </c>
      <c r="E1" t="s">
        <v>157</v>
      </c>
      <c r="F1" s="3" t="s">
        <v>93</v>
      </c>
      <c r="G1" s="3" t="s">
        <v>96</v>
      </c>
      <c r="H1" s="3" t="s">
        <v>104</v>
      </c>
    </row>
    <row r="2" spans="1:8" x14ac:dyDescent="0.2">
      <c r="A2" t="s">
        <v>77</v>
      </c>
      <c r="B2">
        <v>1</v>
      </c>
      <c r="C2">
        <v>1</v>
      </c>
      <c r="D2">
        <v>0</v>
      </c>
      <c r="E2">
        <v>2000</v>
      </c>
      <c r="F2">
        <v>500</v>
      </c>
      <c r="G2">
        <v>500</v>
      </c>
      <c r="H2">
        <v>0.9</v>
      </c>
    </row>
    <row r="3" spans="1:8" x14ac:dyDescent="0.2">
      <c r="A3" t="s">
        <v>69</v>
      </c>
      <c r="B3">
        <v>2</v>
      </c>
      <c r="C3">
        <v>1</v>
      </c>
      <c r="D3">
        <v>0</v>
      </c>
      <c r="E3">
        <v>2800</v>
      </c>
      <c r="F3">
        <v>700</v>
      </c>
      <c r="G3">
        <v>700</v>
      </c>
      <c r="H3">
        <v>0.9</v>
      </c>
    </row>
    <row r="4" spans="1:8" x14ac:dyDescent="0.2">
      <c r="A4" t="s">
        <v>70</v>
      </c>
      <c r="B4">
        <v>3</v>
      </c>
      <c r="C4">
        <v>1</v>
      </c>
      <c r="D4">
        <v>0</v>
      </c>
      <c r="E4">
        <v>3200</v>
      </c>
      <c r="F4">
        <v>800</v>
      </c>
      <c r="G4">
        <v>800</v>
      </c>
      <c r="H4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A0FC-33D5-634F-B101-2D060DD634AD}">
  <dimension ref="A1:AG73"/>
  <sheetViews>
    <sheetView topLeftCell="A44" workbookViewId="0">
      <selection activeCell="U6" sqref="U6"/>
    </sheetView>
  </sheetViews>
  <sheetFormatPr baseColWidth="10" defaultRowHeight="16" x14ac:dyDescent="0.2"/>
  <sheetData>
    <row r="1" spans="1:22" x14ac:dyDescent="0.2">
      <c r="B1" t="s">
        <v>155</v>
      </c>
      <c r="C1" t="s">
        <v>65</v>
      </c>
      <c r="D1" t="s">
        <v>68</v>
      </c>
      <c r="E1" t="s">
        <v>200</v>
      </c>
      <c r="F1" t="s">
        <v>201</v>
      </c>
      <c r="G1" t="s">
        <v>202</v>
      </c>
      <c r="H1" t="s">
        <v>203</v>
      </c>
      <c r="Q1">
        <v>1</v>
      </c>
      <c r="R1">
        <v>1</v>
      </c>
      <c r="S1">
        <v>2</v>
      </c>
      <c r="T1">
        <v>2</v>
      </c>
      <c r="U1">
        <v>3</v>
      </c>
      <c r="V1">
        <v>3</v>
      </c>
    </row>
    <row r="2" spans="1:22" x14ac:dyDescent="0.2">
      <c r="A2" t="s">
        <v>71</v>
      </c>
      <c r="B2">
        <v>1</v>
      </c>
      <c r="C2">
        <v>1</v>
      </c>
      <c r="D2">
        <v>1</v>
      </c>
      <c r="E2">
        <v>0</v>
      </c>
      <c r="F2" s="19">
        <v>200</v>
      </c>
      <c r="G2" s="19">
        <v>50</v>
      </c>
      <c r="H2" s="19">
        <v>50</v>
      </c>
      <c r="N2" t="s">
        <v>138</v>
      </c>
      <c r="Q2" t="s">
        <v>191</v>
      </c>
      <c r="R2" t="s">
        <v>192</v>
      </c>
      <c r="S2" t="s">
        <v>191</v>
      </c>
      <c r="T2" t="s">
        <v>192</v>
      </c>
      <c r="U2" t="s">
        <v>191</v>
      </c>
      <c r="V2" t="s">
        <v>192</v>
      </c>
    </row>
    <row r="3" spans="1:22" x14ac:dyDescent="0.2">
      <c r="A3" t="s">
        <v>72</v>
      </c>
      <c r="B3">
        <v>2</v>
      </c>
      <c r="C3">
        <v>1</v>
      </c>
      <c r="D3">
        <v>1</v>
      </c>
      <c r="E3">
        <v>0</v>
      </c>
      <c r="F3" s="19">
        <v>200</v>
      </c>
      <c r="G3" s="19">
        <v>50</v>
      </c>
      <c r="H3" s="19">
        <v>50</v>
      </c>
      <c r="Q3">
        <v>300</v>
      </c>
      <c r="R3">
        <v>600</v>
      </c>
      <c r="S3">
        <v>250</v>
      </c>
      <c r="T3">
        <v>500</v>
      </c>
      <c r="U3">
        <v>100</v>
      </c>
      <c r="V3">
        <v>200</v>
      </c>
    </row>
    <row r="4" spans="1:22" x14ac:dyDescent="0.2">
      <c r="A4" t="s">
        <v>73</v>
      </c>
      <c r="B4">
        <v>3</v>
      </c>
      <c r="C4">
        <v>1</v>
      </c>
      <c r="D4">
        <v>1</v>
      </c>
      <c r="E4">
        <v>0</v>
      </c>
      <c r="F4" s="19">
        <v>200</v>
      </c>
      <c r="G4" s="19">
        <v>50</v>
      </c>
      <c r="H4" s="19">
        <v>50</v>
      </c>
      <c r="M4" t="s">
        <v>78</v>
      </c>
      <c r="N4">
        <v>1</v>
      </c>
      <c r="O4">
        <v>2</v>
      </c>
      <c r="P4">
        <v>3</v>
      </c>
      <c r="Q4">
        <v>1</v>
      </c>
      <c r="R4">
        <v>2</v>
      </c>
      <c r="S4">
        <v>3</v>
      </c>
    </row>
    <row r="5" spans="1:22" x14ac:dyDescent="0.2">
      <c r="B5">
        <v>4</v>
      </c>
      <c r="C5">
        <v>1</v>
      </c>
      <c r="D5">
        <v>1</v>
      </c>
      <c r="E5">
        <v>0</v>
      </c>
      <c r="F5" s="19">
        <v>200</v>
      </c>
      <c r="G5" s="19">
        <v>50</v>
      </c>
      <c r="H5" s="19">
        <v>50</v>
      </c>
      <c r="M5">
        <v>1</v>
      </c>
      <c r="N5">
        <v>5.2093505859375E-2</v>
      </c>
      <c r="O5">
        <v>8.7860107421875E-2</v>
      </c>
      <c r="P5">
        <v>0.684173583984375</v>
      </c>
      <c r="Q5">
        <f>($R$3-$Q$3)*N5+$Q$3</f>
        <v>315.6280517578125</v>
      </c>
      <c r="R5">
        <f>($T$3-$S$3)*O5+$S$3</f>
        <v>271.96502685546875</v>
      </c>
      <c r="S5">
        <f>($V$3-$U$3)*P5+$U$3</f>
        <v>168.4173583984375</v>
      </c>
    </row>
    <row r="6" spans="1:22" x14ac:dyDescent="0.2">
      <c r="B6">
        <v>5</v>
      </c>
      <c r="C6">
        <v>1</v>
      </c>
      <c r="D6">
        <v>1</v>
      </c>
      <c r="E6">
        <v>0</v>
      </c>
      <c r="F6" s="19">
        <v>200</v>
      </c>
      <c r="G6" s="19">
        <v>50</v>
      </c>
      <c r="H6" s="19">
        <v>50</v>
      </c>
      <c r="M6">
        <v>2</v>
      </c>
      <c r="N6">
        <v>0.319091796875</v>
      </c>
      <c r="O6">
        <v>0.3192138671875</v>
      </c>
      <c r="P6">
        <v>0.2939453125</v>
      </c>
      <c r="Q6">
        <f t="shared" ref="Q6:Q16" si="0">($R$3-$Q$3)*N6+$Q$3</f>
        <v>395.7275390625</v>
      </c>
      <c r="R6">
        <f t="shared" ref="R6:R16" si="1">($T$3-$S$3)*O6+$S$3</f>
        <v>329.803466796875</v>
      </c>
      <c r="S6">
        <f t="shared" ref="S6:S16" si="2">($V$3-$U$3)*P6+$U$3</f>
        <v>129.39453125</v>
      </c>
    </row>
    <row r="7" spans="1:22" x14ac:dyDescent="0.2">
      <c r="B7">
        <v>6</v>
      </c>
      <c r="C7">
        <v>1</v>
      </c>
      <c r="D7">
        <v>1</v>
      </c>
      <c r="E7">
        <v>0</v>
      </c>
      <c r="F7" s="19">
        <v>200</v>
      </c>
      <c r="G7" s="19">
        <v>50</v>
      </c>
      <c r="H7" s="19">
        <v>50</v>
      </c>
      <c r="M7">
        <v>3</v>
      </c>
      <c r="N7">
        <v>0.837921142578125</v>
      </c>
      <c r="O7">
        <v>0.421539306640625</v>
      </c>
      <c r="P7">
        <v>0.612579345703125</v>
      </c>
      <c r="Q7">
        <f t="shared" si="0"/>
        <v>551.3763427734375</v>
      </c>
      <c r="R7">
        <f t="shared" si="1"/>
        <v>355.38482666015625</v>
      </c>
      <c r="S7">
        <f t="shared" si="2"/>
        <v>161.2579345703125</v>
      </c>
    </row>
    <row r="8" spans="1:22" x14ac:dyDescent="0.2">
      <c r="B8">
        <v>7</v>
      </c>
      <c r="C8">
        <v>1</v>
      </c>
      <c r="D8">
        <v>1</v>
      </c>
      <c r="E8">
        <v>0</v>
      </c>
      <c r="F8" s="19">
        <v>200</v>
      </c>
      <c r="G8" s="19">
        <v>50</v>
      </c>
      <c r="H8" s="19">
        <v>50</v>
      </c>
      <c r="M8">
        <v>4</v>
      </c>
      <c r="N8">
        <v>0.36102294921875</v>
      </c>
      <c r="O8">
        <v>0.63946533203125</v>
      </c>
      <c r="P8">
        <v>1.89208984375E-3</v>
      </c>
      <c r="Q8">
        <f t="shared" si="0"/>
        <v>408.306884765625</v>
      </c>
      <c r="R8">
        <f t="shared" si="1"/>
        <v>409.8663330078125</v>
      </c>
      <c r="S8">
        <f t="shared" si="2"/>
        <v>100.189208984375</v>
      </c>
    </row>
    <row r="9" spans="1:22" x14ac:dyDescent="0.2">
      <c r="B9">
        <v>8</v>
      </c>
      <c r="C9">
        <v>1</v>
      </c>
      <c r="D9">
        <v>1</v>
      </c>
      <c r="E9">
        <v>0</v>
      </c>
      <c r="F9" s="19">
        <v>200</v>
      </c>
      <c r="G9" s="19">
        <v>50</v>
      </c>
      <c r="H9" s="19">
        <v>50</v>
      </c>
      <c r="M9">
        <v>5</v>
      </c>
      <c r="N9">
        <v>0.310760498046875</v>
      </c>
      <c r="O9">
        <v>0.543792724609375</v>
      </c>
      <c r="P9">
        <v>0.306121826171875</v>
      </c>
      <c r="Q9">
        <f t="shared" si="0"/>
        <v>393.2281494140625</v>
      </c>
      <c r="R9">
        <f t="shared" si="1"/>
        <v>385.94818115234375</v>
      </c>
      <c r="S9">
        <f t="shared" si="2"/>
        <v>130.6121826171875</v>
      </c>
    </row>
    <row r="10" spans="1:22" x14ac:dyDescent="0.2">
      <c r="B10">
        <v>9</v>
      </c>
      <c r="C10">
        <v>1</v>
      </c>
      <c r="D10">
        <v>1</v>
      </c>
      <c r="E10">
        <v>0</v>
      </c>
      <c r="F10" s="19">
        <v>200</v>
      </c>
      <c r="G10" s="19">
        <v>50</v>
      </c>
      <c r="H10" s="19">
        <v>50</v>
      </c>
      <c r="M10">
        <v>6</v>
      </c>
      <c r="N10">
        <v>5.9814453125E-3</v>
      </c>
      <c r="O10">
        <v>0.133056640625</v>
      </c>
      <c r="P10">
        <v>0.8284912109375</v>
      </c>
      <c r="Q10">
        <f t="shared" si="0"/>
        <v>301.79443359375</v>
      </c>
      <c r="R10">
        <f t="shared" si="1"/>
        <v>283.26416015625</v>
      </c>
      <c r="S10">
        <f t="shared" si="2"/>
        <v>182.84912109375</v>
      </c>
    </row>
    <row r="11" spans="1:22" x14ac:dyDescent="0.2">
      <c r="B11">
        <v>10</v>
      </c>
      <c r="C11">
        <v>1</v>
      </c>
      <c r="D11">
        <v>1</v>
      </c>
      <c r="E11">
        <v>0</v>
      </c>
      <c r="F11" s="19">
        <v>200</v>
      </c>
      <c r="G11" s="19">
        <v>50</v>
      </c>
      <c r="H11" s="19">
        <v>50</v>
      </c>
      <c r="M11">
        <v>7</v>
      </c>
      <c r="N11">
        <v>0.857330322265625</v>
      </c>
      <c r="O11">
        <v>0.403839111328125</v>
      </c>
      <c r="P11">
        <v>0.276519775390625</v>
      </c>
      <c r="Q11">
        <f t="shared" si="0"/>
        <v>557.1990966796875</v>
      </c>
      <c r="R11">
        <f t="shared" si="1"/>
        <v>350.95977783203125</v>
      </c>
      <c r="S11">
        <f t="shared" si="2"/>
        <v>127.6519775390625</v>
      </c>
    </row>
    <row r="12" spans="1:22" x14ac:dyDescent="0.2">
      <c r="B12">
        <v>11</v>
      </c>
      <c r="C12">
        <v>1</v>
      </c>
      <c r="D12">
        <v>1</v>
      </c>
      <c r="E12">
        <v>0</v>
      </c>
      <c r="F12" s="19">
        <v>200</v>
      </c>
      <c r="G12" s="19">
        <v>50</v>
      </c>
      <c r="H12" s="19">
        <v>50</v>
      </c>
      <c r="M12">
        <v>8</v>
      </c>
      <c r="N12">
        <v>0.15631103515625</v>
      </c>
      <c r="O12">
        <v>1.483154296875E-2</v>
      </c>
      <c r="P12">
        <v>0.30108642578125</v>
      </c>
      <c r="Q12">
        <f t="shared" si="0"/>
        <v>346.893310546875</v>
      </c>
      <c r="R12">
        <f t="shared" si="1"/>
        <v>253.7078857421875</v>
      </c>
      <c r="S12">
        <f t="shared" si="2"/>
        <v>130.108642578125</v>
      </c>
    </row>
    <row r="13" spans="1:22" x14ac:dyDescent="0.2">
      <c r="B13">
        <v>12</v>
      </c>
      <c r="C13">
        <v>1</v>
      </c>
      <c r="D13">
        <v>1</v>
      </c>
      <c r="E13">
        <v>0</v>
      </c>
      <c r="F13" s="19">
        <v>200</v>
      </c>
      <c r="G13" s="19">
        <v>50</v>
      </c>
      <c r="H13" s="19">
        <v>50</v>
      </c>
      <c r="M13">
        <v>9</v>
      </c>
      <c r="N13">
        <v>0.583099365234375</v>
      </c>
      <c r="O13">
        <v>0.169647216796875</v>
      </c>
      <c r="P13">
        <v>0.754241943359375</v>
      </c>
      <c r="Q13">
        <f t="shared" si="0"/>
        <v>474.9298095703125</v>
      </c>
      <c r="R13">
        <f t="shared" si="1"/>
        <v>292.41180419921875</v>
      </c>
      <c r="S13">
        <f t="shared" si="2"/>
        <v>175.4241943359375</v>
      </c>
    </row>
    <row r="14" spans="1:22" x14ac:dyDescent="0.2">
      <c r="B14">
        <v>1</v>
      </c>
      <c r="C14">
        <v>2</v>
      </c>
      <c r="D14">
        <v>1</v>
      </c>
      <c r="E14">
        <v>0</v>
      </c>
      <c r="F14" s="19">
        <v>200</v>
      </c>
      <c r="G14" s="19">
        <v>50</v>
      </c>
      <c r="H14" s="19">
        <v>50</v>
      </c>
      <c r="M14">
        <v>10</v>
      </c>
      <c r="N14">
        <v>5.810546875E-2</v>
      </c>
      <c r="O14">
        <v>0.3433837890625</v>
      </c>
      <c r="P14">
        <v>0.290771484375</v>
      </c>
      <c r="Q14">
        <f t="shared" si="0"/>
        <v>317.431640625</v>
      </c>
      <c r="R14">
        <f t="shared" si="1"/>
        <v>335.845947265625</v>
      </c>
      <c r="S14">
        <f t="shared" si="2"/>
        <v>129.0771484375</v>
      </c>
    </row>
    <row r="15" spans="1:22" x14ac:dyDescent="0.2">
      <c r="B15">
        <v>2</v>
      </c>
      <c r="C15">
        <v>2</v>
      </c>
      <c r="D15">
        <v>1</v>
      </c>
      <c r="E15">
        <v>0</v>
      </c>
      <c r="F15" s="19">
        <v>200</v>
      </c>
      <c r="G15" s="19">
        <v>50</v>
      </c>
      <c r="H15" s="19">
        <v>50</v>
      </c>
      <c r="M15">
        <v>11</v>
      </c>
      <c r="N15">
        <v>6.2286376953125E-2</v>
      </c>
      <c r="O15">
        <v>0.977935791015625</v>
      </c>
      <c r="P15">
        <v>0.438507080078125</v>
      </c>
      <c r="Q15">
        <f t="shared" si="0"/>
        <v>318.6859130859375</v>
      </c>
      <c r="R15">
        <f t="shared" si="1"/>
        <v>494.48394775390625</v>
      </c>
      <c r="S15">
        <f t="shared" si="2"/>
        <v>143.8507080078125</v>
      </c>
    </row>
    <row r="16" spans="1:22" x14ac:dyDescent="0.2">
      <c r="B16">
        <v>3</v>
      </c>
      <c r="C16">
        <v>2</v>
      </c>
      <c r="D16">
        <v>1</v>
      </c>
      <c r="E16">
        <v>0</v>
      </c>
      <c r="F16" s="19">
        <v>200</v>
      </c>
      <c r="G16" s="19">
        <v>50</v>
      </c>
      <c r="H16" s="19">
        <v>50</v>
      </c>
      <c r="M16">
        <v>12</v>
      </c>
      <c r="N16">
        <v>5.120849609375E-2</v>
      </c>
      <c r="O16">
        <v>0.77105712890625</v>
      </c>
      <c r="P16">
        <v>0.76239013671875</v>
      </c>
      <c r="Q16">
        <f t="shared" si="0"/>
        <v>315.362548828125</v>
      </c>
      <c r="R16">
        <f t="shared" si="1"/>
        <v>442.7642822265625</v>
      </c>
      <c r="S16">
        <f t="shared" si="2"/>
        <v>176.239013671875</v>
      </c>
    </row>
    <row r="17" spans="2:33" x14ac:dyDescent="0.2">
      <c r="B17">
        <v>4</v>
      </c>
      <c r="C17">
        <v>2</v>
      </c>
      <c r="D17">
        <v>1</v>
      </c>
      <c r="E17">
        <v>0</v>
      </c>
      <c r="F17" s="19">
        <v>200</v>
      </c>
      <c r="G17" s="19">
        <v>50</v>
      </c>
      <c r="H17" s="19">
        <v>50</v>
      </c>
      <c r="P17" t="s">
        <v>204</v>
      </c>
      <c r="Q17">
        <f>MIN(Q5:Q16)</f>
        <v>301.79443359375</v>
      </c>
      <c r="R17">
        <f t="shared" ref="R17:S17" si="3">MIN(R5:R16)</f>
        <v>253.7078857421875</v>
      </c>
      <c r="S17">
        <f t="shared" si="3"/>
        <v>100.189208984375</v>
      </c>
    </row>
    <row r="18" spans="2:33" x14ac:dyDescent="0.2">
      <c r="B18">
        <v>5</v>
      </c>
      <c r="C18">
        <v>2</v>
      </c>
      <c r="D18">
        <v>1</v>
      </c>
      <c r="E18">
        <v>0</v>
      </c>
      <c r="F18" s="19">
        <v>200</v>
      </c>
      <c r="G18" s="19">
        <v>50</v>
      </c>
      <c r="H18" s="19">
        <v>50</v>
      </c>
      <c r="P18" t="s">
        <v>205</v>
      </c>
      <c r="Q18">
        <f>AVERAGE(Q5:Q16)</f>
        <v>391.38031005859375</v>
      </c>
      <c r="R18">
        <f t="shared" ref="R18:S18" si="4">AVERAGE(R5:R16)</f>
        <v>350.53380330403644</v>
      </c>
      <c r="S18">
        <f t="shared" si="4"/>
        <v>146.25600179036459</v>
      </c>
    </row>
    <row r="19" spans="2:33" x14ac:dyDescent="0.2">
      <c r="B19">
        <v>6</v>
      </c>
      <c r="C19">
        <v>2</v>
      </c>
      <c r="D19">
        <v>1</v>
      </c>
      <c r="E19">
        <v>0</v>
      </c>
      <c r="F19" s="19">
        <v>200</v>
      </c>
      <c r="G19" s="19">
        <v>50</v>
      </c>
      <c r="H19" s="19">
        <v>50</v>
      </c>
      <c r="P19" t="s">
        <v>206</v>
      </c>
      <c r="Q19">
        <f>MAX(Q5:Q16)</f>
        <v>557.1990966796875</v>
      </c>
      <c r="R19">
        <f t="shared" ref="R19:S19" si="5">MAX(R5:R16)</f>
        <v>494.48394775390625</v>
      </c>
      <c r="S19">
        <f t="shared" si="5"/>
        <v>182.84912109375</v>
      </c>
    </row>
    <row r="20" spans="2:33" x14ac:dyDescent="0.2">
      <c r="B20">
        <v>7</v>
      </c>
      <c r="C20">
        <v>2</v>
      </c>
      <c r="D20">
        <v>1</v>
      </c>
      <c r="E20">
        <v>0</v>
      </c>
      <c r="F20" s="19">
        <v>200</v>
      </c>
      <c r="G20" s="19">
        <v>50</v>
      </c>
      <c r="H20" s="19">
        <v>50</v>
      </c>
      <c r="P20" t="s">
        <v>193</v>
      </c>
      <c r="V20" t="s">
        <v>194</v>
      </c>
      <c r="AB20" t="s">
        <v>195</v>
      </c>
    </row>
    <row r="21" spans="2:33" x14ac:dyDescent="0.2">
      <c r="B21">
        <v>8</v>
      </c>
      <c r="C21">
        <v>2</v>
      </c>
      <c r="D21">
        <v>1</v>
      </c>
      <c r="E21">
        <v>0</v>
      </c>
      <c r="F21" s="19">
        <v>200</v>
      </c>
      <c r="G21" s="19">
        <v>50</v>
      </c>
      <c r="H21" s="19">
        <v>50</v>
      </c>
      <c r="P21">
        <v>1</v>
      </c>
      <c r="Q21">
        <v>2</v>
      </c>
      <c r="R21">
        <v>3</v>
      </c>
      <c r="S21">
        <v>1</v>
      </c>
      <c r="T21">
        <v>2</v>
      </c>
      <c r="U21">
        <v>3</v>
      </c>
      <c r="V21">
        <v>1</v>
      </c>
      <c r="W21">
        <v>2</v>
      </c>
      <c r="X21">
        <v>3</v>
      </c>
      <c r="Y21">
        <v>1</v>
      </c>
      <c r="Z21">
        <v>2</v>
      </c>
      <c r="AA21">
        <v>3</v>
      </c>
      <c r="AB21">
        <v>1</v>
      </c>
      <c r="AC21">
        <v>2</v>
      </c>
      <c r="AD21">
        <v>3</v>
      </c>
      <c r="AE21">
        <v>1</v>
      </c>
      <c r="AF21">
        <v>2</v>
      </c>
      <c r="AG21">
        <v>3</v>
      </c>
    </row>
    <row r="22" spans="2:33" x14ac:dyDescent="0.2">
      <c r="B22">
        <v>9</v>
      </c>
      <c r="C22">
        <v>2</v>
      </c>
      <c r="D22">
        <v>1</v>
      </c>
      <c r="E22">
        <v>0</v>
      </c>
      <c r="F22" s="19">
        <v>200</v>
      </c>
      <c r="G22" s="19">
        <v>50</v>
      </c>
      <c r="H22" s="19">
        <v>50</v>
      </c>
      <c r="P22">
        <v>1</v>
      </c>
      <c r="Q22">
        <v>1</v>
      </c>
      <c r="R22">
        <v>1</v>
      </c>
      <c r="S22">
        <v>2</v>
      </c>
      <c r="T22">
        <v>2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2</v>
      </c>
      <c r="AF22">
        <v>2</v>
      </c>
      <c r="AG22">
        <v>2</v>
      </c>
    </row>
    <row r="23" spans="2:33" x14ac:dyDescent="0.2">
      <c r="B23">
        <v>10</v>
      </c>
      <c r="C23">
        <v>2</v>
      </c>
      <c r="D23">
        <v>1</v>
      </c>
      <c r="E23">
        <v>0</v>
      </c>
      <c r="F23" s="19">
        <v>200</v>
      </c>
      <c r="G23" s="19">
        <v>50</v>
      </c>
      <c r="H23" s="19">
        <v>50</v>
      </c>
      <c r="O23">
        <v>1</v>
      </c>
      <c r="P23">
        <v>300</v>
      </c>
      <c r="Q23">
        <v>300</v>
      </c>
      <c r="R23">
        <v>100</v>
      </c>
      <c r="S23">
        <v>315.6280517578125</v>
      </c>
      <c r="T23">
        <v>317.572021484375</v>
      </c>
      <c r="U23">
        <v>184.20867919921875</v>
      </c>
      <c r="V23">
        <f>P23/4</f>
        <v>75</v>
      </c>
      <c r="W23">
        <f t="shared" ref="W23:X23" si="6">Q23/4</f>
        <v>75</v>
      </c>
      <c r="X23">
        <f t="shared" si="6"/>
        <v>25</v>
      </c>
      <c r="Y23">
        <f>S23</f>
        <v>315.6280517578125</v>
      </c>
      <c r="Z23">
        <f t="shared" ref="Z23:AA23" si="7">T23</f>
        <v>317.572021484375</v>
      </c>
      <c r="AA23">
        <f t="shared" si="7"/>
        <v>184.20867919921875</v>
      </c>
      <c r="AB23">
        <f>P23/2</f>
        <v>150</v>
      </c>
      <c r="AC23">
        <f t="shared" ref="AC23:AD23" si="8">Q23/2</f>
        <v>150</v>
      </c>
      <c r="AD23">
        <f t="shared" si="8"/>
        <v>50</v>
      </c>
      <c r="AE23">
        <f>S23</f>
        <v>315.6280517578125</v>
      </c>
      <c r="AF23">
        <f t="shared" ref="AF23:AG23" si="9">T23</f>
        <v>317.572021484375</v>
      </c>
      <c r="AG23">
        <f t="shared" si="9"/>
        <v>184.20867919921875</v>
      </c>
    </row>
    <row r="24" spans="2:33" x14ac:dyDescent="0.2">
      <c r="B24">
        <v>11</v>
      </c>
      <c r="C24">
        <v>2</v>
      </c>
      <c r="D24">
        <v>1</v>
      </c>
      <c r="E24">
        <v>0</v>
      </c>
      <c r="F24" s="19">
        <v>200</v>
      </c>
      <c r="G24" s="19">
        <v>50</v>
      </c>
      <c r="H24" s="19">
        <v>50</v>
      </c>
      <c r="O24">
        <v>2</v>
      </c>
      <c r="P24">
        <v>300</v>
      </c>
      <c r="Q24">
        <v>300</v>
      </c>
      <c r="R24">
        <v>100</v>
      </c>
      <c r="S24">
        <v>395.7275390625</v>
      </c>
      <c r="T24">
        <v>363.8427734375</v>
      </c>
      <c r="U24">
        <v>164.697265625</v>
      </c>
      <c r="V24">
        <f t="shared" ref="V24:V34" si="10">P24/4</f>
        <v>75</v>
      </c>
      <c r="W24">
        <f t="shared" ref="W24:W34" si="11">Q24/4</f>
        <v>75</v>
      </c>
      <c r="X24">
        <f t="shared" ref="X24:X34" si="12">R24/4</f>
        <v>25</v>
      </c>
      <c r="Y24">
        <f t="shared" ref="Y24:Y34" si="13">S24</f>
        <v>395.7275390625</v>
      </c>
      <c r="Z24">
        <f t="shared" ref="Z24:Z34" si="14">T24</f>
        <v>363.8427734375</v>
      </c>
      <c r="AA24">
        <f t="shared" ref="AA24:AA34" si="15">U24</f>
        <v>164.697265625</v>
      </c>
      <c r="AB24">
        <f t="shared" ref="AB24:AB34" si="16">P24/2</f>
        <v>150</v>
      </c>
      <c r="AC24">
        <f t="shared" ref="AC24:AC34" si="17">Q24/2</f>
        <v>150</v>
      </c>
      <c r="AD24">
        <f t="shared" ref="AD24:AD34" si="18">R24/2</f>
        <v>50</v>
      </c>
      <c r="AE24">
        <f t="shared" ref="AE24:AE34" si="19">S24</f>
        <v>395.7275390625</v>
      </c>
      <c r="AF24">
        <f t="shared" ref="AF24:AF34" si="20">T24</f>
        <v>363.8427734375</v>
      </c>
      <c r="AG24">
        <f t="shared" ref="AG24:AG34" si="21">U24</f>
        <v>164.697265625</v>
      </c>
    </row>
    <row r="25" spans="2:33" x14ac:dyDescent="0.2">
      <c r="B25">
        <v>12</v>
      </c>
      <c r="C25">
        <v>2</v>
      </c>
      <c r="D25">
        <v>1</v>
      </c>
      <c r="E25">
        <v>0</v>
      </c>
      <c r="F25" s="19">
        <v>200</v>
      </c>
      <c r="G25" s="19">
        <v>50</v>
      </c>
      <c r="H25" s="19">
        <v>50</v>
      </c>
      <c r="O25">
        <v>3</v>
      </c>
      <c r="P25">
        <v>300</v>
      </c>
      <c r="Q25">
        <v>300</v>
      </c>
      <c r="R25">
        <v>100</v>
      </c>
      <c r="S25">
        <v>551.3763427734375</v>
      </c>
      <c r="T25">
        <v>384.307861328125</v>
      </c>
      <c r="U25">
        <v>180.62896728515625</v>
      </c>
      <c r="V25">
        <f t="shared" si="10"/>
        <v>75</v>
      </c>
      <c r="W25">
        <f t="shared" si="11"/>
        <v>75</v>
      </c>
      <c r="X25">
        <f t="shared" si="12"/>
        <v>25</v>
      </c>
      <c r="Y25">
        <f t="shared" si="13"/>
        <v>551.3763427734375</v>
      </c>
      <c r="Z25">
        <f t="shared" si="14"/>
        <v>384.307861328125</v>
      </c>
      <c r="AA25">
        <f t="shared" si="15"/>
        <v>180.62896728515625</v>
      </c>
      <c r="AB25">
        <f t="shared" si="16"/>
        <v>150</v>
      </c>
      <c r="AC25">
        <f t="shared" si="17"/>
        <v>150</v>
      </c>
      <c r="AD25">
        <f t="shared" si="18"/>
        <v>50</v>
      </c>
      <c r="AE25">
        <f t="shared" si="19"/>
        <v>551.3763427734375</v>
      </c>
      <c r="AF25">
        <f t="shared" si="20"/>
        <v>384.307861328125</v>
      </c>
      <c r="AG25">
        <f t="shared" si="21"/>
        <v>180.62896728515625</v>
      </c>
    </row>
    <row r="26" spans="2:33" x14ac:dyDescent="0.2">
      <c r="B26">
        <v>1</v>
      </c>
      <c r="C26">
        <v>3</v>
      </c>
      <c r="D26">
        <v>1</v>
      </c>
      <c r="E26">
        <v>0</v>
      </c>
      <c r="F26" s="19">
        <v>200</v>
      </c>
      <c r="G26" s="19">
        <v>50</v>
      </c>
      <c r="H26" s="19">
        <v>50</v>
      </c>
      <c r="O26">
        <v>4</v>
      </c>
      <c r="P26">
        <v>300</v>
      </c>
      <c r="Q26">
        <v>300</v>
      </c>
      <c r="R26">
        <v>100</v>
      </c>
      <c r="S26">
        <v>408.306884765625</v>
      </c>
      <c r="T26">
        <v>427.89306640625</v>
      </c>
      <c r="U26">
        <v>150.0946044921875</v>
      </c>
      <c r="V26">
        <f t="shared" si="10"/>
        <v>75</v>
      </c>
      <c r="W26">
        <f t="shared" si="11"/>
        <v>75</v>
      </c>
      <c r="X26">
        <f t="shared" si="12"/>
        <v>25</v>
      </c>
      <c r="Y26">
        <f t="shared" si="13"/>
        <v>408.306884765625</v>
      </c>
      <c r="Z26">
        <f t="shared" si="14"/>
        <v>427.89306640625</v>
      </c>
      <c r="AA26">
        <f t="shared" si="15"/>
        <v>150.0946044921875</v>
      </c>
      <c r="AB26">
        <f t="shared" si="16"/>
        <v>150</v>
      </c>
      <c r="AC26">
        <f t="shared" si="17"/>
        <v>150</v>
      </c>
      <c r="AD26">
        <f t="shared" si="18"/>
        <v>50</v>
      </c>
      <c r="AE26">
        <f t="shared" si="19"/>
        <v>408.306884765625</v>
      </c>
      <c r="AF26">
        <f t="shared" si="20"/>
        <v>427.89306640625</v>
      </c>
      <c r="AG26">
        <f t="shared" si="21"/>
        <v>150.0946044921875</v>
      </c>
    </row>
    <row r="27" spans="2:33" x14ac:dyDescent="0.2">
      <c r="B27">
        <v>2</v>
      </c>
      <c r="C27">
        <v>3</v>
      </c>
      <c r="D27">
        <v>1</v>
      </c>
      <c r="E27">
        <v>0</v>
      </c>
      <c r="F27" s="19">
        <v>200</v>
      </c>
      <c r="G27" s="19">
        <v>50</v>
      </c>
      <c r="H27" s="19">
        <v>50</v>
      </c>
      <c r="O27">
        <v>5</v>
      </c>
      <c r="P27">
        <v>300</v>
      </c>
      <c r="Q27">
        <v>300</v>
      </c>
      <c r="R27">
        <v>100</v>
      </c>
      <c r="S27">
        <v>393.2281494140625</v>
      </c>
      <c r="T27">
        <v>408.758544921875</v>
      </c>
      <c r="U27">
        <v>165.30609130859375</v>
      </c>
      <c r="V27">
        <f t="shared" si="10"/>
        <v>75</v>
      </c>
      <c r="W27">
        <f t="shared" si="11"/>
        <v>75</v>
      </c>
      <c r="X27">
        <f t="shared" si="12"/>
        <v>25</v>
      </c>
      <c r="Y27">
        <f t="shared" si="13"/>
        <v>393.2281494140625</v>
      </c>
      <c r="Z27">
        <f t="shared" si="14"/>
        <v>408.758544921875</v>
      </c>
      <c r="AA27">
        <f t="shared" si="15"/>
        <v>165.30609130859375</v>
      </c>
      <c r="AB27">
        <f t="shared" si="16"/>
        <v>150</v>
      </c>
      <c r="AC27">
        <f t="shared" si="17"/>
        <v>150</v>
      </c>
      <c r="AD27">
        <f t="shared" si="18"/>
        <v>50</v>
      </c>
      <c r="AE27">
        <f t="shared" si="19"/>
        <v>393.2281494140625</v>
      </c>
      <c r="AF27">
        <f t="shared" si="20"/>
        <v>408.758544921875</v>
      </c>
      <c r="AG27">
        <f t="shared" si="21"/>
        <v>165.30609130859375</v>
      </c>
    </row>
    <row r="28" spans="2:33" x14ac:dyDescent="0.2">
      <c r="B28">
        <v>3</v>
      </c>
      <c r="C28">
        <v>3</v>
      </c>
      <c r="D28">
        <v>1</v>
      </c>
      <c r="E28">
        <v>0</v>
      </c>
      <c r="F28" s="19">
        <v>200</v>
      </c>
      <c r="G28" s="19">
        <v>50</v>
      </c>
      <c r="H28" s="19">
        <v>50</v>
      </c>
      <c r="O28">
        <v>6</v>
      </c>
      <c r="P28">
        <v>300</v>
      </c>
      <c r="Q28">
        <v>300</v>
      </c>
      <c r="R28">
        <v>100</v>
      </c>
      <c r="S28">
        <v>301.79443359375</v>
      </c>
      <c r="T28">
        <v>326.611328125</v>
      </c>
      <c r="U28">
        <v>191.424560546875</v>
      </c>
      <c r="V28">
        <f t="shared" si="10"/>
        <v>75</v>
      </c>
      <c r="W28">
        <f t="shared" si="11"/>
        <v>75</v>
      </c>
      <c r="X28">
        <f t="shared" si="12"/>
        <v>25</v>
      </c>
      <c r="Y28">
        <f t="shared" si="13"/>
        <v>301.79443359375</v>
      </c>
      <c r="Z28">
        <f t="shared" si="14"/>
        <v>326.611328125</v>
      </c>
      <c r="AA28">
        <f t="shared" si="15"/>
        <v>191.424560546875</v>
      </c>
      <c r="AB28">
        <f t="shared" si="16"/>
        <v>150</v>
      </c>
      <c r="AC28">
        <f t="shared" si="17"/>
        <v>150</v>
      </c>
      <c r="AD28">
        <f t="shared" si="18"/>
        <v>50</v>
      </c>
      <c r="AE28">
        <f t="shared" si="19"/>
        <v>301.79443359375</v>
      </c>
      <c r="AF28">
        <f t="shared" si="20"/>
        <v>326.611328125</v>
      </c>
      <c r="AG28">
        <f t="shared" si="21"/>
        <v>191.424560546875</v>
      </c>
    </row>
    <row r="29" spans="2:33" x14ac:dyDescent="0.2">
      <c r="B29">
        <v>4</v>
      </c>
      <c r="C29">
        <v>3</v>
      </c>
      <c r="D29">
        <v>1</v>
      </c>
      <c r="E29">
        <v>0</v>
      </c>
      <c r="F29" s="19">
        <v>200</v>
      </c>
      <c r="G29" s="19">
        <v>50</v>
      </c>
      <c r="H29" s="19">
        <v>50</v>
      </c>
      <c r="O29">
        <v>7</v>
      </c>
      <c r="P29">
        <v>300</v>
      </c>
      <c r="Q29">
        <v>300</v>
      </c>
      <c r="R29">
        <v>100</v>
      </c>
      <c r="S29">
        <v>557.1990966796875</v>
      </c>
      <c r="T29">
        <v>380.767822265625</v>
      </c>
      <c r="U29">
        <v>163.82598876953125</v>
      </c>
      <c r="V29">
        <f t="shared" si="10"/>
        <v>75</v>
      </c>
      <c r="W29">
        <f t="shared" si="11"/>
        <v>75</v>
      </c>
      <c r="X29">
        <f t="shared" si="12"/>
        <v>25</v>
      </c>
      <c r="Y29">
        <f t="shared" si="13"/>
        <v>557.1990966796875</v>
      </c>
      <c r="Z29">
        <f t="shared" si="14"/>
        <v>380.767822265625</v>
      </c>
      <c r="AA29">
        <f t="shared" si="15"/>
        <v>163.82598876953125</v>
      </c>
      <c r="AB29">
        <f t="shared" si="16"/>
        <v>150</v>
      </c>
      <c r="AC29">
        <f t="shared" si="17"/>
        <v>150</v>
      </c>
      <c r="AD29">
        <f t="shared" si="18"/>
        <v>50</v>
      </c>
      <c r="AE29">
        <f t="shared" si="19"/>
        <v>557.1990966796875</v>
      </c>
      <c r="AF29">
        <f t="shared" si="20"/>
        <v>380.767822265625</v>
      </c>
      <c r="AG29">
        <f t="shared" si="21"/>
        <v>163.82598876953125</v>
      </c>
    </row>
    <row r="30" spans="2:33" x14ac:dyDescent="0.2">
      <c r="B30">
        <v>5</v>
      </c>
      <c r="C30">
        <v>3</v>
      </c>
      <c r="D30">
        <v>1</v>
      </c>
      <c r="E30">
        <v>0</v>
      </c>
      <c r="F30" s="19">
        <v>200</v>
      </c>
      <c r="G30" s="19">
        <v>50</v>
      </c>
      <c r="H30" s="19">
        <v>50</v>
      </c>
      <c r="O30">
        <v>8</v>
      </c>
      <c r="P30">
        <v>300</v>
      </c>
      <c r="Q30">
        <v>300</v>
      </c>
      <c r="R30">
        <v>100</v>
      </c>
      <c r="S30">
        <v>346.893310546875</v>
      </c>
      <c r="T30">
        <v>302.96630859375</v>
      </c>
      <c r="U30">
        <v>165.0543212890625</v>
      </c>
      <c r="V30">
        <f t="shared" si="10"/>
        <v>75</v>
      </c>
      <c r="W30">
        <f t="shared" si="11"/>
        <v>75</v>
      </c>
      <c r="X30">
        <f t="shared" si="12"/>
        <v>25</v>
      </c>
      <c r="Y30">
        <f t="shared" si="13"/>
        <v>346.893310546875</v>
      </c>
      <c r="Z30">
        <f t="shared" si="14"/>
        <v>302.96630859375</v>
      </c>
      <c r="AA30">
        <f t="shared" si="15"/>
        <v>165.0543212890625</v>
      </c>
      <c r="AB30">
        <f t="shared" si="16"/>
        <v>150</v>
      </c>
      <c r="AC30">
        <f t="shared" si="17"/>
        <v>150</v>
      </c>
      <c r="AD30">
        <f t="shared" si="18"/>
        <v>50</v>
      </c>
      <c r="AE30">
        <f t="shared" si="19"/>
        <v>346.893310546875</v>
      </c>
      <c r="AF30">
        <f t="shared" si="20"/>
        <v>302.96630859375</v>
      </c>
      <c r="AG30">
        <f t="shared" si="21"/>
        <v>165.0543212890625</v>
      </c>
    </row>
    <row r="31" spans="2:33" x14ac:dyDescent="0.2">
      <c r="B31">
        <v>6</v>
      </c>
      <c r="C31">
        <v>3</v>
      </c>
      <c r="D31">
        <v>1</v>
      </c>
      <c r="E31">
        <v>0</v>
      </c>
      <c r="F31" s="19">
        <v>200</v>
      </c>
      <c r="G31" s="19">
        <v>50</v>
      </c>
      <c r="H31" s="19">
        <v>50</v>
      </c>
      <c r="O31">
        <v>9</v>
      </c>
      <c r="P31">
        <v>300</v>
      </c>
      <c r="Q31">
        <v>300</v>
      </c>
      <c r="R31">
        <v>100</v>
      </c>
      <c r="S31">
        <v>474.9298095703125</v>
      </c>
      <c r="T31">
        <v>333.929443359375</v>
      </c>
      <c r="U31">
        <v>187.71209716796875</v>
      </c>
      <c r="V31">
        <f t="shared" si="10"/>
        <v>75</v>
      </c>
      <c r="W31">
        <f t="shared" si="11"/>
        <v>75</v>
      </c>
      <c r="X31">
        <f t="shared" si="12"/>
        <v>25</v>
      </c>
      <c r="Y31">
        <f t="shared" si="13"/>
        <v>474.9298095703125</v>
      </c>
      <c r="Z31">
        <f t="shared" si="14"/>
        <v>333.929443359375</v>
      </c>
      <c r="AA31">
        <f t="shared" si="15"/>
        <v>187.71209716796875</v>
      </c>
      <c r="AB31">
        <f t="shared" si="16"/>
        <v>150</v>
      </c>
      <c r="AC31">
        <f t="shared" si="17"/>
        <v>150</v>
      </c>
      <c r="AD31">
        <f t="shared" si="18"/>
        <v>50</v>
      </c>
      <c r="AE31">
        <f t="shared" si="19"/>
        <v>474.9298095703125</v>
      </c>
      <c r="AF31">
        <f t="shared" si="20"/>
        <v>333.929443359375</v>
      </c>
      <c r="AG31">
        <f t="shared" si="21"/>
        <v>187.71209716796875</v>
      </c>
    </row>
    <row r="32" spans="2:33" x14ac:dyDescent="0.2">
      <c r="B32">
        <v>7</v>
      </c>
      <c r="C32">
        <v>3</v>
      </c>
      <c r="D32">
        <v>1</v>
      </c>
      <c r="E32">
        <v>0</v>
      </c>
      <c r="F32" s="19">
        <v>200</v>
      </c>
      <c r="G32" s="19">
        <v>50</v>
      </c>
      <c r="H32" s="19">
        <v>50</v>
      </c>
      <c r="O32">
        <v>10</v>
      </c>
      <c r="P32">
        <v>300</v>
      </c>
      <c r="Q32">
        <v>300</v>
      </c>
      <c r="R32">
        <v>100</v>
      </c>
      <c r="S32">
        <v>317.431640625</v>
      </c>
      <c r="T32">
        <v>368.6767578125</v>
      </c>
      <c r="U32">
        <v>164.53857421875</v>
      </c>
      <c r="V32">
        <f t="shared" si="10"/>
        <v>75</v>
      </c>
      <c r="W32">
        <f t="shared" si="11"/>
        <v>75</v>
      </c>
      <c r="X32">
        <f t="shared" si="12"/>
        <v>25</v>
      </c>
      <c r="Y32">
        <f t="shared" si="13"/>
        <v>317.431640625</v>
      </c>
      <c r="Z32">
        <f t="shared" si="14"/>
        <v>368.6767578125</v>
      </c>
      <c r="AA32">
        <f t="shared" si="15"/>
        <v>164.53857421875</v>
      </c>
      <c r="AB32">
        <f t="shared" si="16"/>
        <v>150</v>
      </c>
      <c r="AC32">
        <f t="shared" si="17"/>
        <v>150</v>
      </c>
      <c r="AD32">
        <f t="shared" si="18"/>
        <v>50</v>
      </c>
      <c r="AE32">
        <f t="shared" si="19"/>
        <v>317.431640625</v>
      </c>
      <c r="AF32">
        <f t="shared" si="20"/>
        <v>368.6767578125</v>
      </c>
      <c r="AG32">
        <f t="shared" si="21"/>
        <v>164.53857421875</v>
      </c>
    </row>
    <row r="33" spans="2:33" x14ac:dyDescent="0.2">
      <c r="B33">
        <v>8</v>
      </c>
      <c r="C33">
        <v>3</v>
      </c>
      <c r="D33">
        <v>1</v>
      </c>
      <c r="E33">
        <v>0</v>
      </c>
      <c r="F33" s="19">
        <v>200</v>
      </c>
      <c r="G33" s="19">
        <v>50</v>
      </c>
      <c r="H33" s="19">
        <v>50</v>
      </c>
      <c r="O33">
        <v>11</v>
      </c>
      <c r="P33">
        <v>300</v>
      </c>
      <c r="Q33">
        <v>300</v>
      </c>
      <c r="R33">
        <v>100</v>
      </c>
      <c r="S33">
        <v>318.6859130859375</v>
      </c>
      <c r="T33">
        <v>495.587158203125</v>
      </c>
      <c r="U33">
        <v>171.92535400390625</v>
      </c>
      <c r="V33">
        <f t="shared" si="10"/>
        <v>75</v>
      </c>
      <c r="W33">
        <f t="shared" si="11"/>
        <v>75</v>
      </c>
      <c r="X33">
        <f t="shared" si="12"/>
        <v>25</v>
      </c>
      <c r="Y33">
        <f t="shared" si="13"/>
        <v>318.6859130859375</v>
      </c>
      <c r="Z33">
        <f t="shared" si="14"/>
        <v>495.587158203125</v>
      </c>
      <c r="AA33">
        <f t="shared" si="15"/>
        <v>171.92535400390625</v>
      </c>
      <c r="AB33">
        <f t="shared" si="16"/>
        <v>150</v>
      </c>
      <c r="AC33">
        <f t="shared" si="17"/>
        <v>150</v>
      </c>
      <c r="AD33">
        <f t="shared" si="18"/>
        <v>50</v>
      </c>
      <c r="AE33">
        <f t="shared" si="19"/>
        <v>318.6859130859375</v>
      </c>
      <c r="AF33">
        <f t="shared" si="20"/>
        <v>495.587158203125</v>
      </c>
      <c r="AG33">
        <f t="shared" si="21"/>
        <v>171.92535400390625</v>
      </c>
    </row>
    <row r="34" spans="2:33" x14ac:dyDescent="0.2">
      <c r="B34">
        <v>9</v>
      </c>
      <c r="C34">
        <v>3</v>
      </c>
      <c r="D34">
        <v>1</v>
      </c>
      <c r="E34">
        <v>0</v>
      </c>
      <c r="F34" s="19">
        <v>200</v>
      </c>
      <c r="G34" s="19">
        <v>50</v>
      </c>
      <c r="H34" s="19">
        <v>50</v>
      </c>
      <c r="O34">
        <v>12</v>
      </c>
      <c r="P34">
        <v>300</v>
      </c>
      <c r="Q34">
        <v>300</v>
      </c>
      <c r="R34">
        <v>100</v>
      </c>
      <c r="S34">
        <v>315.362548828125</v>
      </c>
      <c r="T34">
        <v>454.21142578125</v>
      </c>
      <c r="U34">
        <v>188.1195068359375</v>
      </c>
      <c r="V34">
        <f t="shared" si="10"/>
        <v>75</v>
      </c>
      <c r="W34">
        <f t="shared" si="11"/>
        <v>75</v>
      </c>
      <c r="X34">
        <f t="shared" si="12"/>
        <v>25</v>
      </c>
      <c r="Y34">
        <f t="shared" si="13"/>
        <v>315.362548828125</v>
      </c>
      <c r="Z34">
        <f t="shared" si="14"/>
        <v>454.21142578125</v>
      </c>
      <c r="AA34">
        <f t="shared" si="15"/>
        <v>188.1195068359375</v>
      </c>
      <c r="AB34">
        <f t="shared" si="16"/>
        <v>150</v>
      </c>
      <c r="AC34">
        <f t="shared" si="17"/>
        <v>150</v>
      </c>
      <c r="AD34">
        <f t="shared" si="18"/>
        <v>50</v>
      </c>
      <c r="AE34">
        <f t="shared" si="19"/>
        <v>315.362548828125</v>
      </c>
      <c r="AF34">
        <f t="shared" si="20"/>
        <v>454.21142578125</v>
      </c>
      <c r="AG34">
        <f t="shared" si="21"/>
        <v>188.1195068359375</v>
      </c>
    </row>
    <row r="35" spans="2:33" x14ac:dyDescent="0.2">
      <c r="B35">
        <v>10</v>
      </c>
      <c r="C35">
        <v>3</v>
      </c>
      <c r="D35">
        <v>1</v>
      </c>
      <c r="E35">
        <v>0</v>
      </c>
      <c r="F35" s="19">
        <v>200</v>
      </c>
      <c r="G35" s="19">
        <v>50</v>
      </c>
      <c r="H35" s="19">
        <v>50</v>
      </c>
    </row>
    <row r="36" spans="2:33" x14ac:dyDescent="0.2">
      <c r="B36">
        <v>11</v>
      </c>
      <c r="C36">
        <v>3</v>
      </c>
      <c r="D36">
        <v>1</v>
      </c>
      <c r="E36">
        <v>0</v>
      </c>
      <c r="F36" s="19">
        <v>200</v>
      </c>
      <c r="G36" s="19">
        <v>50</v>
      </c>
      <c r="H36" s="19">
        <v>50</v>
      </c>
    </row>
    <row r="37" spans="2:33" x14ac:dyDescent="0.2">
      <c r="B37">
        <v>12</v>
      </c>
      <c r="C37">
        <v>3</v>
      </c>
      <c r="D37">
        <v>1</v>
      </c>
      <c r="E37">
        <v>0</v>
      </c>
      <c r="F37" s="19">
        <v>200</v>
      </c>
      <c r="G37" s="19">
        <v>50</v>
      </c>
      <c r="H37" s="19">
        <v>50</v>
      </c>
    </row>
    <row r="38" spans="2:33" x14ac:dyDescent="0.2">
      <c r="B38">
        <v>1</v>
      </c>
      <c r="C38">
        <v>1</v>
      </c>
      <c r="D38">
        <v>2</v>
      </c>
      <c r="E38">
        <v>0</v>
      </c>
      <c r="F38" s="19">
        <f>$Q$17</f>
        <v>301.79443359375</v>
      </c>
      <c r="G38" s="19">
        <f>F38</f>
        <v>301.79443359375</v>
      </c>
      <c r="H38" s="19">
        <f>F38</f>
        <v>301.79443359375</v>
      </c>
    </row>
    <row r="39" spans="2:33" x14ac:dyDescent="0.2">
      <c r="B39">
        <v>2</v>
      </c>
      <c r="C39">
        <v>1</v>
      </c>
      <c r="D39">
        <v>2</v>
      </c>
      <c r="E39">
        <v>0</v>
      </c>
      <c r="F39" s="19">
        <f t="shared" ref="F39:F41" si="22">$Q$17</f>
        <v>301.79443359375</v>
      </c>
      <c r="G39" s="19">
        <f t="shared" ref="G39:G73" si="23">F39</f>
        <v>301.79443359375</v>
      </c>
      <c r="H39" s="19">
        <f t="shared" ref="H39:H73" si="24">F39</f>
        <v>301.79443359375</v>
      </c>
    </row>
    <row r="40" spans="2:33" x14ac:dyDescent="0.2">
      <c r="B40">
        <v>3</v>
      </c>
      <c r="C40">
        <v>1</v>
      </c>
      <c r="D40">
        <v>2</v>
      </c>
      <c r="E40">
        <v>0</v>
      </c>
      <c r="F40" s="19">
        <f t="shared" si="22"/>
        <v>301.79443359375</v>
      </c>
      <c r="G40" s="19">
        <f t="shared" si="23"/>
        <v>301.79443359375</v>
      </c>
      <c r="H40" s="19">
        <f t="shared" si="24"/>
        <v>301.79443359375</v>
      </c>
    </row>
    <row r="41" spans="2:33" x14ac:dyDescent="0.2">
      <c r="B41">
        <v>4</v>
      </c>
      <c r="C41">
        <v>1</v>
      </c>
      <c r="D41">
        <v>2</v>
      </c>
      <c r="E41">
        <v>0</v>
      </c>
      <c r="F41" s="19">
        <f t="shared" si="22"/>
        <v>301.79443359375</v>
      </c>
      <c r="G41" s="19">
        <f t="shared" si="23"/>
        <v>301.79443359375</v>
      </c>
      <c r="H41" s="19">
        <f t="shared" si="24"/>
        <v>301.79443359375</v>
      </c>
    </row>
    <row r="42" spans="2:33" x14ac:dyDescent="0.2">
      <c r="B42">
        <v>5</v>
      </c>
      <c r="C42">
        <v>1</v>
      </c>
      <c r="D42">
        <v>2</v>
      </c>
      <c r="E42">
        <v>0</v>
      </c>
      <c r="F42" s="19">
        <f>$Q$18</f>
        <v>391.38031005859375</v>
      </c>
      <c r="G42" s="19">
        <f t="shared" si="23"/>
        <v>391.38031005859375</v>
      </c>
      <c r="H42" s="19">
        <f t="shared" si="24"/>
        <v>391.38031005859375</v>
      </c>
    </row>
    <row r="43" spans="2:33" x14ac:dyDescent="0.2">
      <c r="B43">
        <v>6</v>
      </c>
      <c r="C43">
        <v>1</v>
      </c>
      <c r="D43">
        <v>2</v>
      </c>
      <c r="E43">
        <v>0</v>
      </c>
      <c r="F43" s="19">
        <f t="shared" ref="F43:F45" si="25">$Q$18</f>
        <v>391.38031005859375</v>
      </c>
      <c r="G43" s="19">
        <f t="shared" si="23"/>
        <v>391.38031005859375</v>
      </c>
      <c r="H43" s="19">
        <f t="shared" si="24"/>
        <v>391.38031005859375</v>
      </c>
    </row>
    <row r="44" spans="2:33" x14ac:dyDescent="0.2">
      <c r="B44">
        <v>7</v>
      </c>
      <c r="C44">
        <v>1</v>
      </c>
      <c r="D44">
        <v>2</v>
      </c>
      <c r="E44">
        <v>0</v>
      </c>
      <c r="F44" s="19">
        <f t="shared" si="25"/>
        <v>391.38031005859375</v>
      </c>
      <c r="G44" s="19">
        <f t="shared" si="23"/>
        <v>391.38031005859375</v>
      </c>
      <c r="H44" s="19">
        <f t="shared" si="24"/>
        <v>391.38031005859375</v>
      </c>
    </row>
    <row r="45" spans="2:33" x14ac:dyDescent="0.2">
      <c r="B45">
        <v>8</v>
      </c>
      <c r="C45">
        <v>1</v>
      </c>
      <c r="D45">
        <v>2</v>
      </c>
      <c r="E45">
        <v>0</v>
      </c>
      <c r="F45" s="19">
        <f t="shared" si="25"/>
        <v>391.38031005859375</v>
      </c>
      <c r="G45" s="19">
        <f t="shared" si="23"/>
        <v>391.38031005859375</v>
      </c>
      <c r="H45" s="19">
        <f t="shared" si="24"/>
        <v>391.38031005859375</v>
      </c>
    </row>
    <row r="46" spans="2:33" x14ac:dyDescent="0.2">
      <c r="B46">
        <v>9</v>
      </c>
      <c r="C46">
        <v>1</v>
      </c>
      <c r="D46">
        <v>2</v>
      </c>
      <c r="E46">
        <v>0</v>
      </c>
      <c r="F46" s="19">
        <f>$Q$19</f>
        <v>557.1990966796875</v>
      </c>
      <c r="G46" s="19">
        <f t="shared" si="23"/>
        <v>557.1990966796875</v>
      </c>
      <c r="H46" s="19">
        <f t="shared" si="24"/>
        <v>557.1990966796875</v>
      </c>
    </row>
    <row r="47" spans="2:33" x14ac:dyDescent="0.2">
      <c r="B47">
        <v>10</v>
      </c>
      <c r="C47">
        <v>1</v>
      </c>
      <c r="D47">
        <v>2</v>
      </c>
      <c r="E47">
        <v>0</v>
      </c>
      <c r="F47" s="19">
        <f t="shared" ref="F47:F49" si="26">$Q$19</f>
        <v>557.1990966796875</v>
      </c>
      <c r="G47" s="19">
        <f t="shared" si="23"/>
        <v>557.1990966796875</v>
      </c>
      <c r="H47" s="19">
        <f t="shared" si="24"/>
        <v>557.1990966796875</v>
      </c>
    </row>
    <row r="48" spans="2:33" x14ac:dyDescent="0.2">
      <c r="B48">
        <v>11</v>
      </c>
      <c r="C48">
        <v>1</v>
      </c>
      <c r="D48">
        <v>2</v>
      </c>
      <c r="E48">
        <v>0</v>
      </c>
      <c r="F48" s="19">
        <f t="shared" si="26"/>
        <v>557.1990966796875</v>
      </c>
      <c r="G48" s="19">
        <f t="shared" si="23"/>
        <v>557.1990966796875</v>
      </c>
      <c r="H48" s="19">
        <f t="shared" si="24"/>
        <v>557.1990966796875</v>
      </c>
    </row>
    <row r="49" spans="2:8" x14ac:dyDescent="0.2">
      <c r="B49">
        <v>12</v>
      </c>
      <c r="C49">
        <v>1</v>
      </c>
      <c r="D49">
        <v>2</v>
      </c>
      <c r="E49">
        <v>0</v>
      </c>
      <c r="F49" s="19">
        <f t="shared" si="26"/>
        <v>557.1990966796875</v>
      </c>
      <c r="G49" s="19">
        <f t="shared" si="23"/>
        <v>557.1990966796875</v>
      </c>
      <c r="H49" s="19">
        <f t="shared" si="24"/>
        <v>557.1990966796875</v>
      </c>
    </row>
    <row r="50" spans="2:8" x14ac:dyDescent="0.2">
      <c r="B50">
        <v>1</v>
      </c>
      <c r="C50">
        <v>2</v>
      </c>
      <c r="D50">
        <v>2</v>
      </c>
      <c r="E50">
        <v>0</v>
      </c>
      <c r="F50" s="19">
        <f>$R$17</f>
        <v>253.7078857421875</v>
      </c>
      <c r="G50" s="19">
        <f t="shared" si="23"/>
        <v>253.7078857421875</v>
      </c>
      <c r="H50" s="19">
        <f t="shared" si="24"/>
        <v>253.7078857421875</v>
      </c>
    </row>
    <row r="51" spans="2:8" x14ac:dyDescent="0.2">
      <c r="B51">
        <v>2</v>
      </c>
      <c r="C51">
        <v>2</v>
      </c>
      <c r="D51">
        <v>2</v>
      </c>
      <c r="E51">
        <v>0</v>
      </c>
      <c r="F51" s="19">
        <f t="shared" ref="F51:F53" si="27">$R$17</f>
        <v>253.7078857421875</v>
      </c>
      <c r="G51" s="19">
        <f t="shared" si="23"/>
        <v>253.7078857421875</v>
      </c>
      <c r="H51" s="19">
        <f t="shared" si="24"/>
        <v>253.7078857421875</v>
      </c>
    </row>
    <row r="52" spans="2:8" x14ac:dyDescent="0.2">
      <c r="B52">
        <v>3</v>
      </c>
      <c r="C52">
        <v>2</v>
      </c>
      <c r="D52">
        <v>2</v>
      </c>
      <c r="E52">
        <v>0</v>
      </c>
      <c r="F52" s="19">
        <f t="shared" si="27"/>
        <v>253.7078857421875</v>
      </c>
      <c r="G52" s="19">
        <f t="shared" si="23"/>
        <v>253.7078857421875</v>
      </c>
      <c r="H52" s="19">
        <f t="shared" si="24"/>
        <v>253.7078857421875</v>
      </c>
    </row>
    <row r="53" spans="2:8" x14ac:dyDescent="0.2">
      <c r="B53">
        <v>4</v>
      </c>
      <c r="C53">
        <v>2</v>
      </c>
      <c r="D53">
        <v>2</v>
      </c>
      <c r="E53">
        <v>0</v>
      </c>
      <c r="F53" s="19">
        <f t="shared" si="27"/>
        <v>253.7078857421875</v>
      </c>
      <c r="G53" s="19">
        <f t="shared" si="23"/>
        <v>253.7078857421875</v>
      </c>
      <c r="H53" s="19">
        <f t="shared" si="24"/>
        <v>253.7078857421875</v>
      </c>
    </row>
    <row r="54" spans="2:8" x14ac:dyDescent="0.2">
      <c r="B54">
        <v>5</v>
      </c>
      <c r="C54">
        <v>2</v>
      </c>
      <c r="D54">
        <v>2</v>
      </c>
      <c r="E54">
        <v>0</v>
      </c>
      <c r="F54" s="19">
        <f>$R$18</f>
        <v>350.53380330403644</v>
      </c>
      <c r="G54" s="19">
        <f t="shared" si="23"/>
        <v>350.53380330403644</v>
      </c>
      <c r="H54" s="19">
        <f t="shared" si="24"/>
        <v>350.53380330403644</v>
      </c>
    </row>
    <row r="55" spans="2:8" x14ac:dyDescent="0.2">
      <c r="B55">
        <v>6</v>
      </c>
      <c r="C55">
        <v>2</v>
      </c>
      <c r="D55">
        <v>2</v>
      </c>
      <c r="E55">
        <v>0</v>
      </c>
      <c r="F55" s="19">
        <f t="shared" ref="F55:F57" si="28">$R$18</f>
        <v>350.53380330403644</v>
      </c>
      <c r="G55" s="19">
        <f t="shared" si="23"/>
        <v>350.53380330403644</v>
      </c>
      <c r="H55" s="19">
        <f t="shared" si="24"/>
        <v>350.53380330403644</v>
      </c>
    </row>
    <row r="56" spans="2:8" x14ac:dyDescent="0.2">
      <c r="B56">
        <v>7</v>
      </c>
      <c r="C56">
        <v>2</v>
      </c>
      <c r="D56">
        <v>2</v>
      </c>
      <c r="E56">
        <v>0</v>
      </c>
      <c r="F56" s="19">
        <f t="shared" si="28"/>
        <v>350.53380330403644</v>
      </c>
      <c r="G56" s="19">
        <f t="shared" si="23"/>
        <v>350.53380330403644</v>
      </c>
      <c r="H56" s="19">
        <f t="shared" si="24"/>
        <v>350.53380330403644</v>
      </c>
    </row>
    <row r="57" spans="2:8" x14ac:dyDescent="0.2">
      <c r="B57">
        <v>8</v>
      </c>
      <c r="C57">
        <v>2</v>
      </c>
      <c r="D57">
        <v>2</v>
      </c>
      <c r="E57">
        <v>0</v>
      </c>
      <c r="F57" s="19">
        <f t="shared" si="28"/>
        <v>350.53380330403644</v>
      </c>
      <c r="G57" s="19">
        <f t="shared" si="23"/>
        <v>350.53380330403644</v>
      </c>
      <c r="H57" s="19">
        <f t="shared" si="24"/>
        <v>350.53380330403644</v>
      </c>
    </row>
    <row r="58" spans="2:8" x14ac:dyDescent="0.2">
      <c r="B58">
        <v>9</v>
      </c>
      <c r="C58">
        <v>2</v>
      </c>
      <c r="D58">
        <v>2</v>
      </c>
      <c r="E58">
        <v>0</v>
      </c>
      <c r="F58" s="19">
        <f>$R$19</f>
        <v>494.48394775390625</v>
      </c>
      <c r="G58" s="19">
        <f t="shared" si="23"/>
        <v>494.48394775390625</v>
      </c>
      <c r="H58" s="19">
        <f t="shared" si="24"/>
        <v>494.48394775390625</v>
      </c>
    </row>
    <row r="59" spans="2:8" x14ac:dyDescent="0.2">
      <c r="B59">
        <v>10</v>
      </c>
      <c r="C59">
        <v>2</v>
      </c>
      <c r="D59">
        <v>2</v>
      </c>
      <c r="E59">
        <v>0</v>
      </c>
      <c r="F59" s="19">
        <f t="shared" ref="F59:F61" si="29">$R$19</f>
        <v>494.48394775390625</v>
      </c>
      <c r="G59" s="19">
        <f t="shared" si="23"/>
        <v>494.48394775390625</v>
      </c>
      <c r="H59" s="19">
        <f t="shared" si="24"/>
        <v>494.48394775390625</v>
      </c>
    </row>
    <row r="60" spans="2:8" x14ac:dyDescent="0.2">
      <c r="B60">
        <v>11</v>
      </c>
      <c r="C60">
        <v>2</v>
      </c>
      <c r="D60">
        <v>2</v>
      </c>
      <c r="E60">
        <v>0</v>
      </c>
      <c r="F60" s="19">
        <f t="shared" si="29"/>
        <v>494.48394775390625</v>
      </c>
      <c r="G60" s="19">
        <f t="shared" si="23"/>
        <v>494.48394775390625</v>
      </c>
      <c r="H60" s="19">
        <f t="shared" si="24"/>
        <v>494.48394775390625</v>
      </c>
    </row>
    <row r="61" spans="2:8" x14ac:dyDescent="0.2">
      <c r="B61">
        <v>12</v>
      </c>
      <c r="C61">
        <v>2</v>
      </c>
      <c r="D61">
        <v>2</v>
      </c>
      <c r="E61">
        <v>0</v>
      </c>
      <c r="F61" s="19">
        <f t="shared" si="29"/>
        <v>494.48394775390625</v>
      </c>
      <c r="G61" s="19">
        <f t="shared" si="23"/>
        <v>494.48394775390625</v>
      </c>
      <c r="H61" s="19">
        <f t="shared" si="24"/>
        <v>494.48394775390625</v>
      </c>
    </row>
    <row r="62" spans="2:8" x14ac:dyDescent="0.2">
      <c r="B62">
        <v>1</v>
      </c>
      <c r="C62">
        <v>3</v>
      </c>
      <c r="D62">
        <v>2</v>
      </c>
      <c r="E62">
        <v>0</v>
      </c>
      <c r="F62" s="19">
        <f>$S$17</f>
        <v>100.189208984375</v>
      </c>
      <c r="G62" s="19">
        <f t="shared" si="23"/>
        <v>100.189208984375</v>
      </c>
      <c r="H62" s="19">
        <f t="shared" si="24"/>
        <v>100.189208984375</v>
      </c>
    </row>
    <row r="63" spans="2:8" x14ac:dyDescent="0.2">
      <c r="B63">
        <v>2</v>
      </c>
      <c r="C63">
        <v>3</v>
      </c>
      <c r="D63">
        <v>2</v>
      </c>
      <c r="E63">
        <v>0</v>
      </c>
      <c r="F63" s="19">
        <f t="shared" ref="F63:F65" si="30">$S$17</f>
        <v>100.189208984375</v>
      </c>
      <c r="G63" s="19">
        <f t="shared" si="23"/>
        <v>100.189208984375</v>
      </c>
      <c r="H63" s="19">
        <f t="shared" si="24"/>
        <v>100.189208984375</v>
      </c>
    </row>
    <row r="64" spans="2:8" x14ac:dyDescent="0.2">
      <c r="B64">
        <v>3</v>
      </c>
      <c r="C64">
        <v>3</v>
      </c>
      <c r="D64">
        <v>2</v>
      </c>
      <c r="E64">
        <v>0</v>
      </c>
      <c r="F64" s="19">
        <f t="shared" si="30"/>
        <v>100.189208984375</v>
      </c>
      <c r="G64" s="19">
        <f t="shared" si="23"/>
        <v>100.189208984375</v>
      </c>
      <c r="H64" s="19">
        <f t="shared" si="24"/>
        <v>100.189208984375</v>
      </c>
    </row>
    <row r="65" spans="2:8" x14ac:dyDescent="0.2">
      <c r="B65">
        <v>4</v>
      </c>
      <c r="C65">
        <v>3</v>
      </c>
      <c r="D65">
        <v>2</v>
      </c>
      <c r="E65">
        <v>0</v>
      </c>
      <c r="F65" s="19">
        <f t="shared" si="30"/>
        <v>100.189208984375</v>
      </c>
      <c r="G65" s="19">
        <f t="shared" si="23"/>
        <v>100.189208984375</v>
      </c>
      <c r="H65" s="19">
        <f t="shared" si="24"/>
        <v>100.189208984375</v>
      </c>
    </row>
    <row r="66" spans="2:8" x14ac:dyDescent="0.2">
      <c r="B66">
        <v>5</v>
      </c>
      <c r="C66">
        <v>3</v>
      </c>
      <c r="D66">
        <v>2</v>
      </c>
      <c r="E66">
        <v>0</v>
      </c>
      <c r="F66" s="19">
        <f>$S$18</f>
        <v>146.25600179036459</v>
      </c>
      <c r="G66" s="19">
        <f t="shared" si="23"/>
        <v>146.25600179036459</v>
      </c>
      <c r="H66" s="19">
        <f t="shared" si="24"/>
        <v>146.25600179036459</v>
      </c>
    </row>
    <row r="67" spans="2:8" x14ac:dyDescent="0.2">
      <c r="B67">
        <v>6</v>
      </c>
      <c r="C67">
        <v>3</v>
      </c>
      <c r="D67">
        <v>2</v>
      </c>
      <c r="E67">
        <v>0</v>
      </c>
      <c r="F67" s="19">
        <f t="shared" ref="F67:F69" si="31">$S$18</f>
        <v>146.25600179036459</v>
      </c>
      <c r="G67" s="19">
        <f t="shared" si="23"/>
        <v>146.25600179036459</v>
      </c>
      <c r="H67" s="19">
        <f t="shared" si="24"/>
        <v>146.25600179036459</v>
      </c>
    </row>
    <row r="68" spans="2:8" x14ac:dyDescent="0.2">
      <c r="B68">
        <v>7</v>
      </c>
      <c r="C68">
        <v>3</v>
      </c>
      <c r="D68">
        <v>2</v>
      </c>
      <c r="E68">
        <v>0</v>
      </c>
      <c r="F68" s="19">
        <f t="shared" si="31"/>
        <v>146.25600179036459</v>
      </c>
      <c r="G68" s="19">
        <f t="shared" si="23"/>
        <v>146.25600179036459</v>
      </c>
      <c r="H68" s="19">
        <f t="shared" si="24"/>
        <v>146.25600179036459</v>
      </c>
    </row>
    <row r="69" spans="2:8" x14ac:dyDescent="0.2">
      <c r="B69">
        <v>8</v>
      </c>
      <c r="C69">
        <v>3</v>
      </c>
      <c r="D69">
        <v>2</v>
      </c>
      <c r="E69">
        <v>0</v>
      </c>
      <c r="F69" s="19">
        <f t="shared" si="31"/>
        <v>146.25600179036459</v>
      </c>
      <c r="G69" s="19">
        <f t="shared" si="23"/>
        <v>146.25600179036459</v>
      </c>
      <c r="H69" s="19">
        <f t="shared" si="24"/>
        <v>146.25600179036459</v>
      </c>
    </row>
    <row r="70" spans="2:8" x14ac:dyDescent="0.2">
      <c r="B70">
        <v>9</v>
      </c>
      <c r="C70">
        <v>3</v>
      </c>
      <c r="D70">
        <v>2</v>
      </c>
      <c r="E70">
        <v>0</v>
      </c>
      <c r="F70" s="19">
        <f>$S$19</f>
        <v>182.84912109375</v>
      </c>
      <c r="G70" s="19">
        <f t="shared" si="23"/>
        <v>182.84912109375</v>
      </c>
      <c r="H70" s="19">
        <f t="shared" si="24"/>
        <v>182.84912109375</v>
      </c>
    </row>
    <row r="71" spans="2:8" x14ac:dyDescent="0.2">
      <c r="B71">
        <v>10</v>
      </c>
      <c r="C71">
        <v>3</v>
      </c>
      <c r="D71">
        <v>2</v>
      </c>
      <c r="E71">
        <v>0</v>
      </c>
      <c r="F71" s="19">
        <f t="shared" ref="F71:F73" si="32">$S$19</f>
        <v>182.84912109375</v>
      </c>
      <c r="G71" s="19">
        <f t="shared" si="23"/>
        <v>182.84912109375</v>
      </c>
      <c r="H71" s="19">
        <f t="shared" si="24"/>
        <v>182.84912109375</v>
      </c>
    </row>
    <row r="72" spans="2:8" x14ac:dyDescent="0.2">
      <c r="B72">
        <v>11</v>
      </c>
      <c r="C72">
        <v>3</v>
      </c>
      <c r="D72">
        <v>2</v>
      </c>
      <c r="E72">
        <v>0</v>
      </c>
      <c r="F72" s="19">
        <f t="shared" si="32"/>
        <v>182.84912109375</v>
      </c>
      <c r="G72" s="19">
        <f t="shared" si="23"/>
        <v>182.84912109375</v>
      </c>
      <c r="H72" s="19">
        <f t="shared" si="24"/>
        <v>182.84912109375</v>
      </c>
    </row>
    <row r="73" spans="2:8" x14ac:dyDescent="0.2">
      <c r="B73">
        <v>12</v>
      </c>
      <c r="C73">
        <v>3</v>
      </c>
      <c r="D73">
        <v>2</v>
      </c>
      <c r="E73">
        <v>0</v>
      </c>
      <c r="F73" s="19">
        <f t="shared" si="32"/>
        <v>182.84912109375</v>
      </c>
      <c r="G73" s="19">
        <f t="shared" si="23"/>
        <v>182.84912109375</v>
      </c>
      <c r="H73" s="19">
        <f t="shared" si="24"/>
        <v>182.84912109375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PN</vt:lpstr>
      <vt:lpstr>Line</vt:lpstr>
      <vt:lpstr>X_L</vt:lpstr>
      <vt:lpstr>A_IM</vt:lpstr>
      <vt:lpstr>A_OM</vt:lpstr>
      <vt:lpstr>A_B</vt:lpstr>
      <vt:lpstr>IM_Gen</vt:lpstr>
      <vt:lpstr>IM_S</vt:lpstr>
      <vt:lpstr>OM_Gen</vt:lpstr>
      <vt:lpstr>OM_S</vt:lpstr>
      <vt:lpstr>DIM_m</vt:lpstr>
      <vt:lpstr>DOL_n</vt:lpstr>
      <vt:lpstr>SUOM</vt:lpstr>
      <vt:lpstr>O1DeltaD_n</vt:lpstr>
      <vt:lpstr>DBL_b</vt:lpstr>
      <vt:lpstr>SUOB</vt:lpstr>
      <vt:lpstr>B1DeltaD_b</vt:lpstr>
      <vt:lpstr>Initial</vt:lpstr>
      <vt:lpstr>Parameters</vt:lpstr>
      <vt:lpstr>IM </vt:lpstr>
      <vt:lpstr>OM</vt:lpstr>
      <vt:lpstr>Buses</vt:lpstr>
      <vt:lpstr>Generation of random 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2021-07-08T12:14:02Z</dcterms:created>
  <dcterms:modified xsi:type="dcterms:W3CDTF">2021-08-17T21:22:12Z</dcterms:modified>
</cp:coreProperties>
</file>