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Sc-Dissertation---Microgrids-in-CLPU/Change in Network Architecture/"/>
    </mc:Choice>
  </mc:AlternateContent>
  <xr:revisionPtr revIDLastSave="0" documentId="13_ncr:1_{46A96041-953C-B948-81A8-5417483EB609}" xr6:coauthVersionLast="47" xr6:coauthVersionMax="47" xr10:uidLastSave="{00000000-0000-0000-0000-000000000000}"/>
  <bookViews>
    <workbookView xWindow="1900" yWindow="1100" windowWidth="24340" windowHeight="14820" xr2:uid="{961E560C-AE1B-D646-A586-3A52770AC58B}"/>
  </bookViews>
  <sheets>
    <sheet name="Result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F51" i="1"/>
  <c r="F50" i="1"/>
  <c r="N23" i="1" l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D21" i="1"/>
  <c r="E21" i="1"/>
  <c r="F21" i="1"/>
  <c r="G21" i="1"/>
  <c r="H21" i="1"/>
  <c r="I21" i="1"/>
  <c r="J21" i="1"/>
  <c r="K21" i="1"/>
  <c r="L21" i="1"/>
  <c r="M21" i="1"/>
  <c r="N21" i="1"/>
  <c r="D22" i="1"/>
  <c r="E22" i="1"/>
  <c r="F22" i="1"/>
  <c r="G22" i="1"/>
  <c r="H22" i="1"/>
  <c r="I22" i="1"/>
  <c r="J22" i="1"/>
  <c r="K22" i="1"/>
  <c r="L22" i="1"/>
  <c r="M22" i="1"/>
  <c r="N22" i="1"/>
  <c r="D23" i="1"/>
  <c r="E23" i="1"/>
  <c r="F23" i="1"/>
  <c r="G23" i="1"/>
  <c r="H23" i="1"/>
  <c r="J23" i="1"/>
  <c r="K23" i="1"/>
  <c r="L23" i="1"/>
  <c r="M23" i="1"/>
  <c r="C23" i="1"/>
  <c r="C22" i="1"/>
  <c r="C21" i="1"/>
  <c r="C20" i="1"/>
  <c r="C19" i="1"/>
  <c r="C18" i="1"/>
  <c r="D17" i="1"/>
  <c r="E17" i="1"/>
  <c r="F17" i="1"/>
  <c r="G17" i="1"/>
  <c r="H17" i="1"/>
  <c r="I17" i="1"/>
  <c r="J17" i="1"/>
  <c r="K17" i="1"/>
  <c r="L17" i="1"/>
  <c r="M17" i="1"/>
  <c r="N17" i="1"/>
  <c r="C17" i="1"/>
</calcChain>
</file>

<file path=xl/sharedStrings.xml><?xml version="1.0" encoding="utf-8"?>
<sst xmlns="http://schemas.openxmlformats.org/spreadsheetml/2006/main" count="48" uniqueCount="15">
  <si>
    <t>Generation</t>
  </si>
  <si>
    <t>B1</t>
  </si>
  <si>
    <t>IM1</t>
  </si>
  <si>
    <t>IM2</t>
  </si>
  <si>
    <t>IM3</t>
  </si>
  <si>
    <t>OM1</t>
  </si>
  <si>
    <t>OM2</t>
  </si>
  <si>
    <t>OM3</t>
  </si>
  <si>
    <t>Load</t>
  </si>
  <si>
    <t>B2</t>
  </si>
  <si>
    <t>B3</t>
  </si>
  <si>
    <t>Line Flows</t>
  </si>
  <si>
    <t>Storage Level</t>
  </si>
  <si>
    <t>Charging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</si>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</sst>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Fill="1"/>
    <xf numFmtId="0" fontId="0" fillId="0" borderId="0" xfId="0" applyFont="1" applyFill="1"/>
    <xf numFmtId="0" fontId="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Analysis'!$A$30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Analysis'!$C$30:$N$30</c:f>
              <c:numCache>
                <c:formatCode>_(* #,##0_);_(* \(#,##0\);_(* "-"??_);_(@_)</c:formatCode>
                <c:ptCount val="12"/>
                <c:pt idx="0">
                  <c:v>665.9912109375</c:v>
                </c:pt>
                <c:pt idx="1">
                  <c:v>665.9912109375</c:v>
                </c:pt>
                <c:pt idx="2">
                  <c:v>665.9912109375</c:v>
                </c:pt>
                <c:pt idx="3">
                  <c:v>622.55693632473105</c:v>
                </c:pt>
                <c:pt idx="4">
                  <c:v>489.42383320409311</c:v>
                </c:pt>
                <c:pt idx="5">
                  <c:v>447.9007578445885</c:v>
                </c:pt>
                <c:pt idx="6">
                  <c:v>434.95006604144822</c:v>
                </c:pt>
                <c:pt idx="7">
                  <c:v>430.91085611473108</c:v>
                </c:pt>
                <c:pt idx="8">
                  <c:v>429.65106111071958</c:v>
                </c:pt>
                <c:pt idx="9">
                  <c:v>429.25814183172042</c:v>
                </c:pt>
                <c:pt idx="10">
                  <c:v>429.13559367164862</c:v>
                </c:pt>
                <c:pt idx="11">
                  <c:v>429.09737194942801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5-8E4F-B336-3C43369825AA}"/>
            </c:ext>
          </c:extLst>
        </c:ser>
        <c:ser>
          <c:idx val="1"/>
          <c:order val="1"/>
          <c:tx>
            <c:strRef>
              <c:f>'Results Analysis'!$A$31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Analysis'!$C$31:$N$31</c:f>
              <c:numCache>
                <c:formatCode>_(* #,##0_);_(* \(#,##0\);_(* "-"??_);_(@_)</c:formatCode>
                <c:ptCount val="12"/>
                <c:pt idx="0">
                  <c:v>1269.355590820312</c:v>
                </c:pt>
                <c:pt idx="1">
                  <c:v>1269.355590820312</c:v>
                </c:pt>
                <c:pt idx="2">
                  <c:v>1269.355590820312</c:v>
                </c:pt>
                <c:pt idx="3">
                  <c:v>1032.83994855536</c:v>
                </c:pt>
                <c:pt idx="4">
                  <c:v>761.88788145903436</c:v>
                </c:pt>
                <c:pt idx="5">
                  <c:v>613.72166121310647</c:v>
                </c:pt>
                <c:pt idx="6">
                  <c:v>532.69910597952639</c:v>
                </c:pt>
                <c:pt idx="7">
                  <c:v>488.39309314014582</c:v>
                </c:pt>
                <c:pt idx="8">
                  <c:v>464.16499063135512</c:v>
                </c:pt>
                <c:pt idx="9">
                  <c:v>450.9162030840647</c:v>
                </c:pt>
                <c:pt idx="10">
                  <c:v>443.67129517559118</c:v>
                </c:pt>
                <c:pt idx="11">
                  <c:v>439.70952203862322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5-8E4F-B336-3C43369825AA}"/>
            </c:ext>
          </c:extLst>
        </c:ser>
        <c:ser>
          <c:idx val="2"/>
          <c:order val="2"/>
          <c:tx>
            <c:strRef>
              <c:f>'Results Analysis'!$A$32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Analysis'!$C$32:$N$32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595.0048828125</c:v>
                </c:pt>
                <c:pt idx="2">
                  <c:v>595.0048828125</c:v>
                </c:pt>
                <c:pt idx="3">
                  <c:v>595.0048828125</c:v>
                </c:pt>
                <c:pt idx="4">
                  <c:v>456.0810670727692</c:v>
                </c:pt>
                <c:pt idx="5">
                  <c:v>322.17320939928112</c:v>
                </c:pt>
                <c:pt idx="6">
                  <c:v>277.86389541637948</c:v>
                </c:pt>
                <c:pt idx="7">
                  <c:v>263.20220685122769</c:v>
                </c:pt>
                <c:pt idx="8">
                  <c:v>258.35074127303233</c:v>
                </c:pt>
                <c:pt idx="9">
                  <c:v>256.74542015658471</c:v>
                </c:pt>
                <c:pt idx="10">
                  <c:v>256.21422894325428</c:v>
                </c:pt>
                <c:pt idx="11">
                  <c:v>256.03846092884987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5-8E4F-B336-3C43369825AA}"/>
            </c:ext>
          </c:extLst>
        </c:ser>
        <c:ser>
          <c:idx val="3"/>
          <c:order val="3"/>
          <c:tx>
            <c:strRef>
              <c:f>'Results Analysis'!$A$33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Analysis'!$C$33:$N$33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1347.86865234375</c:v>
                </c:pt>
                <c:pt idx="4">
                  <c:v>1347.86865234375</c:v>
                </c:pt>
                <c:pt idx="5">
                  <c:v>1035.2260284228901</c:v>
                </c:pt>
                <c:pt idx="6">
                  <c:v>718.77482117278998</c:v>
                </c:pt>
                <c:pt idx="7">
                  <c:v>646.39342266947688</c:v>
                </c:pt>
                <c:pt idx="8">
                  <c:v>629.83773658181121</c:v>
                </c:pt>
                <c:pt idx="9">
                  <c:v>626.05097993575419</c:v>
                </c:pt>
                <c:pt idx="10">
                  <c:v>625.18484090530103</c:v>
                </c:pt>
                <c:pt idx="11">
                  <c:v>624.98673025542473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5-8E4F-B336-3C43369825AA}"/>
            </c:ext>
          </c:extLst>
        </c:ser>
        <c:ser>
          <c:idx val="4"/>
          <c:order val="4"/>
          <c:tx>
            <c:strRef>
              <c:f>'Results Analysis'!$A$34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Analysis'!$C$34:$N$34</c:f>
              <c:numCache>
                <c:formatCode>_(* #,##0_);_(* \(#,##0\);_(* "-"??_);_(@_)</c:formatCode>
                <c:ptCount val="12"/>
                <c:pt idx="0">
                  <c:v>1489.3798828125</c:v>
                </c:pt>
                <c:pt idx="1">
                  <c:v>1489.3798828125</c:v>
                </c:pt>
                <c:pt idx="2">
                  <c:v>1489.3798828125</c:v>
                </c:pt>
                <c:pt idx="3">
                  <c:v>1489.3798828125</c:v>
                </c:pt>
                <c:pt idx="4">
                  <c:v>1232.1521566872771</c:v>
                </c:pt>
                <c:pt idx="5">
                  <c:v>743.1187943066077</c:v>
                </c:pt>
                <c:pt idx="6">
                  <c:v>607.90222172551023</c:v>
                </c:pt>
                <c:pt idx="7">
                  <c:v>570.51515796451656</c:v>
                </c:pt>
                <c:pt idx="8">
                  <c:v>560.17772291504969</c:v>
                </c:pt>
                <c:pt idx="9">
                  <c:v>557.31944647790851</c:v>
                </c:pt>
                <c:pt idx="10">
                  <c:v>556.52913977687263</c:v>
                </c:pt>
                <c:pt idx="11">
                  <c:v>556.3106218359253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5-8E4F-B336-3C43369825AA}"/>
            </c:ext>
          </c:extLst>
        </c:ser>
        <c:ser>
          <c:idx val="5"/>
          <c:order val="5"/>
          <c:tx>
            <c:strRef>
              <c:f>'Results Analysis'!$A$35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Analysis'!$C$35:$N$35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1409.36828613281</c:v>
                </c:pt>
                <c:pt idx="7">
                  <c:v>1409.368286132812</c:v>
                </c:pt>
                <c:pt idx="8">
                  <c:v>1409.368286132812</c:v>
                </c:pt>
                <c:pt idx="9">
                  <c:v>852.33138441282722</c:v>
                </c:pt>
                <c:pt idx="10">
                  <c:v>670.02993619074755</c:v>
                </c:pt>
                <c:pt idx="11">
                  <c:v>628.89609952165233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5-8E4F-B336-3C433698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Analysis'!$A$17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Analysis'!$C$17:$N$17</c:f>
              <c:numCache>
                <c:formatCode>_(* #,##0_);_(* \(#,##0\);_(* "-"??_);_(@_)</c:formatCode>
                <c:ptCount val="12"/>
                <c:pt idx="0">
                  <c:v>1335.346801757812</c:v>
                </c:pt>
                <c:pt idx="1">
                  <c:v>1733.6821442453529</c:v>
                </c:pt>
                <c:pt idx="2">
                  <c:v>1735.346801757812</c:v>
                </c:pt>
                <c:pt idx="3">
                  <c:v>1722.5569363247309</c:v>
                </c:pt>
                <c:pt idx="4">
                  <c:v>1589.4238332040929</c:v>
                </c:pt>
                <c:pt idx="5">
                  <c:v>1383.7956284569759</c:v>
                </c:pt>
                <c:pt idx="6">
                  <c:v>1245.513067437354</c:v>
                </c:pt>
                <c:pt idx="7">
                  <c:v>1182.506156106105</c:v>
                </c:pt>
                <c:pt idx="8">
                  <c:v>1152.166793015107</c:v>
                </c:pt>
                <c:pt idx="9">
                  <c:v>1136.91976507237</c:v>
                </c:pt>
                <c:pt idx="10">
                  <c:v>1129.0211177904939</c:v>
                </c:pt>
                <c:pt idx="11">
                  <c:v>1124.845354916901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A-EC47-B860-09249D1D3FE2}"/>
            </c:ext>
          </c:extLst>
        </c:ser>
        <c:ser>
          <c:idx val="1"/>
          <c:order val="1"/>
          <c:tx>
            <c:strRef>
              <c:f>'Results Analysis'!$A$18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Analysis'!$C$18:$N$18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50.000000000001357</c:v>
                </c:pt>
                <c:pt idx="2">
                  <c:v>100.00000000000141</c:v>
                </c:pt>
                <c:pt idx="3">
                  <c:v>380.70860089911008</c:v>
                </c:pt>
                <c:pt idx="4">
                  <c:v>591.38031005859523</c:v>
                </c:pt>
                <c:pt idx="5">
                  <c:v>541.38031005859523</c:v>
                </c:pt>
                <c:pt idx="6">
                  <c:v>491.38031005859523</c:v>
                </c:pt>
                <c:pt idx="7">
                  <c:v>491.38031005859381</c:v>
                </c:pt>
                <c:pt idx="8">
                  <c:v>707.1990966796875</c:v>
                </c:pt>
                <c:pt idx="9">
                  <c:v>757.1990966796875</c:v>
                </c:pt>
                <c:pt idx="10">
                  <c:v>725.18484090530114</c:v>
                </c:pt>
                <c:pt idx="11">
                  <c:v>757.1990966796875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A-EC47-B860-09249D1D3FE2}"/>
            </c:ext>
          </c:extLst>
        </c:ser>
        <c:ser>
          <c:idx val="2"/>
          <c:order val="2"/>
          <c:tx>
            <c:strRef>
              <c:f>'Results Analysis'!$A$19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Analysis'!$C$19:$N$19</c:f>
              <c:numCache>
                <c:formatCode>_(* #,##0_);_(* \(#,##0\);_(* "-"??_);_(@_)</c:formatCode>
                <c:ptCount val="12"/>
                <c:pt idx="0">
                  <c:v>303.7078857421875</c:v>
                </c:pt>
                <c:pt idx="1">
                  <c:v>353.7078857421875</c:v>
                </c:pt>
                <c:pt idx="2">
                  <c:v>403.7078857421875</c:v>
                </c:pt>
                <c:pt idx="3">
                  <c:v>453.7078857421875</c:v>
                </c:pt>
                <c:pt idx="4">
                  <c:v>550.53380330403638</c:v>
                </c:pt>
                <c:pt idx="5">
                  <c:v>500.53380330403638</c:v>
                </c:pt>
                <c:pt idx="6">
                  <c:v>450.53380330403638</c:v>
                </c:pt>
                <c:pt idx="7">
                  <c:v>400.53380330403638</c:v>
                </c:pt>
                <c:pt idx="8">
                  <c:v>594.48394775390625</c:v>
                </c:pt>
                <c:pt idx="9">
                  <c:v>644.48394775390625</c:v>
                </c:pt>
                <c:pt idx="10">
                  <c:v>694.48394775390625</c:v>
                </c:pt>
                <c:pt idx="11">
                  <c:v>694.48394775390625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A-EC47-B860-09249D1D3FE2}"/>
            </c:ext>
          </c:extLst>
        </c:ser>
        <c:ser>
          <c:idx val="3"/>
          <c:order val="3"/>
          <c:tx>
            <c:strRef>
              <c:f>'Results Analysis'!$A$20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Analysis'!$C$20:$N$20</c:f>
              <c:numCache>
                <c:formatCode>_(* #,##0_);_(* \(#,##0\);_(* "-"??_);_(@_)</c:formatCode>
                <c:ptCount val="12"/>
                <c:pt idx="0">
                  <c:v>150.189208984375</c:v>
                </c:pt>
                <c:pt idx="1">
                  <c:v>200.189208984375</c:v>
                </c:pt>
                <c:pt idx="2">
                  <c:v>250.189208984375</c:v>
                </c:pt>
                <c:pt idx="3">
                  <c:v>300.189208984375</c:v>
                </c:pt>
                <c:pt idx="4">
                  <c:v>346.25600179036462</c:v>
                </c:pt>
                <c:pt idx="5">
                  <c:v>346.25600179036462</c:v>
                </c:pt>
                <c:pt idx="6">
                  <c:v>346.25600179036462</c:v>
                </c:pt>
                <c:pt idx="7">
                  <c:v>346.25600179036462</c:v>
                </c:pt>
                <c:pt idx="8">
                  <c:v>382.84912109375</c:v>
                </c:pt>
                <c:pt idx="9">
                  <c:v>382.84912109375</c:v>
                </c:pt>
                <c:pt idx="10">
                  <c:v>382.84912109375</c:v>
                </c:pt>
                <c:pt idx="11">
                  <c:v>382.84912109375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A-EC47-B860-09249D1D3FE2}"/>
            </c:ext>
          </c:extLst>
        </c:ser>
        <c:ser>
          <c:idx val="4"/>
          <c:order val="4"/>
          <c:tx>
            <c:strRef>
              <c:f>'Results Analysis'!$A$21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Analysis'!$C$21:$N$21</c:f>
              <c:numCache>
                <c:formatCode>_(* #,##0_);_(* \(#,##0\);_(* "-"??_);_(@_)</c:formatCode>
                <c:ptCount val="12"/>
                <c:pt idx="0">
                  <c:v>400</c:v>
                </c:pt>
                <c:pt idx="1">
                  <c:v>400</c:v>
                </c:pt>
                <c:pt idx="2">
                  <c:v>560.37095947265493</c:v>
                </c:pt>
                <c:pt idx="3">
                  <c:v>844.93408203125</c:v>
                </c:pt>
                <c:pt idx="4">
                  <c:v>998.60107421875</c:v>
                </c:pt>
                <c:pt idx="5">
                  <c:v>890.78236387210745</c:v>
                </c:pt>
                <c:pt idx="6">
                  <c:v>626.69748962981998</c:v>
                </c:pt>
                <c:pt idx="7">
                  <c:v>707.403564453125</c:v>
                </c:pt>
                <c:pt idx="8">
                  <c:v>882.43487751905843</c:v>
                </c:pt>
                <c:pt idx="9">
                  <c:v>944.970703125</c:v>
                </c:pt>
                <c:pt idx="10">
                  <c:v>1044.970703125</c:v>
                </c:pt>
                <c:pt idx="11">
                  <c:v>1144.970703125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A-EC47-B860-09249D1D3FE2}"/>
            </c:ext>
          </c:extLst>
        </c:ser>
        <c:ser>
          <c:idx val="5"/>
          <c:order val="5"/>
          <c:tx>
            <c:strRef>
              <c:f>'Results Analysis'!$A$22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Analysis'!$C$22:$N$22</c:f>
              <c:numCache>
                <c:formatCode>_(* #,##0_);_(* \(#,##0\);_(* "-"??_);_(@_)</c:formatCode>
                <c:ptCount val="12"/>
                <c:pt idx="0">
                  <c:v>584.1156005859375</c:v>
                </c:pt>
                <c:pt idx="1">
                  <c:v>584.1156005859375</c:v>
                </c:pt>
                <c:pt idx="2">
                  <c:v>584.1156005859375</c:v>
                </c:pt>
                <c:pt idx="3">
                  <c:v>584.1156005859375</c:v>
                </c:pt>
                <c:pt idx="4">
                  <c:v>738.95492553710938</c:v>
                </c:pt>
                <c:pt idx="5">
                  <c:v>696.57386209187814</c:v>
                </c:pt>
                <c:pt idx="6">
                  <c:v>646.57386209187814</c:v>
                </c:pt>
                <c:pt idx="7">
                  <c:v>596.57386209187814</c:v>
                </c:pt>
                <c:pt idx="8">
                  <c:v>746.04045484864344</c:v>
                </c:pt>
                <c:pt idx="9">
                  <c:v>797.10693359375</c:v>
                </c:pt>
                <c:pt idx="10">
                  <c:v>847.10693359375</c:v>
                </c:pt>
                <c:pt idx="11">
                  <c:v>847.10693359375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BA-EC47-B860-09249D1D3FE2}"/>
            </c:ext>
          </c:extLst>
        </c:ser>
        <c:ser>
          <c:idx val="6"/>
          <c:order val="6"/>
          <c:tx>
            <c:strRef>
              <c:f>'Results Analysis'!$A$23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'Results Analysis'!$C$16:$N$16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'Results Analysis'!$C$23:$N$23</c:f>
              <c:numCache>
                <c:formatCode>_(* #,##0_);_(* \(#,##0\);_(* "-"??_);_(@_)</c:formatCode>
                <c:ptCount val="12"/>
                <c:pt idx="0">
                  <c:v>417.669677734375</c:v>
                </c:pt>
                <c:pt idx="1">
                  <c:v>417.669677734375</c:v>
                </c:pt>
                <c:pt idx="2">
                  <c:v>417.669677734375</c:v>
                </c:pt>
                <c:pt idx="3">
                  <c:v>417.669677734375</c:v>
                </c:pt>
                <c:pt idx="4">
                  <c:v>490.24149576822919</c:v>
                </c:pt>
                <c:pt idx="5">
                  <c:v>490.24149576822919</c:v>
                </c:pt>
                <c:pt idx="6">
                  <c:v>490.24149576822919</c:v>
                </c:pt>
                <c:pt idx="7">
                  <c:v>490.24149576822919</c:v>
                </c:pt>
                <c:pt idx="8">
                  <c:v>596.148681640625</c:v>
                </c:pt>
                <c:pt idx="9">
                  <c:v>596.148681640625</c:v>
                </c:pt>
                <c:pt idx="10">
                  <c:v>596.148681640625</c:v>
                </c:pt>
                <c:pt idx="11">
                  <c:v>596.148681640625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BA-EC47-B860-09249D1D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378656"/>
        <c:axId val="394949056"/>
      </c:barChart>
      <c:catAx>
        <c:axId val="7253786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94949056"/>
        <c:crosses val="autoZero"/>
        <c:auto val="1"/>
        <c:lblAlgn val="ctr"/>
        <c:lblOffset val="100"/>
        <c:noMultiLvlLbl val="0"/>
      </c:catAx>
      <c:valAx>
        <c:axId val="394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7253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Analysis'!$A$53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Analysis'!$C$53:$N$53</c:f>
              <c:numCache>
                <c:formatCode>_(* #,##0_);_(* \(#,##0\);_(* "-"??_);_(@_)</c:formatCode>
                <c:ptCount val="12"/>
                <c:pt idx="0">
                  <c:v>507.5474853515625</c:v>
                </c:pt>
                <c:pt idx="1">
                  <c:v>507.5474853515625</c:v>
                </c:pt>
                <c:pt idx="2">
                  <c:v>507.5474853515625</c:v>
                </c:pt>
                <c:pt idx="3">
                  <c:v>151.49400499131951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57.5474853515625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4-154F-B2BB-99A47C31405B}"/>
            </c:ext>
          </c:extLst>
        </c:ser>
        <c:ser>
          <c:idx val="1"/>
          <c:order val="1"/>
          <c:tx>
            <c:strRef>
              <c:f>'Results Analysis'!$A$54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Analysis'!$C$54:$N$54</c:f>
              <c:numCache>
                <c:formatCode>_(* #,##0_);_(* \(#,##0\);_(* "-"??_);_(@_)</c:formatCode>
                <c:ptCount val="12"/>
                <c:pt idx="0">
                  <c:v>917.9509549852844</c:v>
                </c:pt>
                <c:pt idx="1">
                  <c:v>683.1792264696594</c:v>
                </c:pt>
                <c:pt idx="2">
                  <c:v>464.24340832728183</c:v>
                </c:pt>
                <c:pt idx="3">
                  <c:v>285.34359402126728</c:v>
                </c:pt>
                <c:pt idx="4">
                  <c:v>66.27349853515625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47.08149169661867</c:v>
                </c:pt>
                <c:pt idx="9">
                  <c:v>47.08149169661867</c:v>
                </c:pt>
                <c:pt idx="10">
                  <c:v>138.51703063798541</c:v>
                </c:pt>
                <c:pt idx="11">
                  <c:v>322.14645059075309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4-154F-B2BB-99A47C31405B}"/>
            </c:ext>
          </c:extLst>
        </c:ser>
        <c:ser>
          <c:idx val="2"/>
          <c:order val="2"/>
          <c:tx>
            <c:strRef>
              <c:f>'Results Analysis'!$A$55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Analysis'!$C$55:$N$55</c:f>
              <c:numCache>
                <c:formatCode>_(* #,##0_);_(* \(#,##0\);_(* "-"??_);_(@_)</c:formatCode>
                <c:ptCount val="12"/>
                <c:pt idx="0">
                  <c:v>145.14773101156771</c:v>
                </c:pt>
                <c:pt idx="1">
                  <c:v>344.14858550375521</c:v>
                </c:pt>
                <c:pt idx="2">
                  <c:v>344.14858550375521</c:v>
                </c:pt>
                <c:pt idx="3">
                  <c:v>552.99840850180203</c:v>
                </c:pt>
                <c:pt idx="4">
                  <c:v>555.24181288194939</c:v>
                </c:pt>
                <c:pt idx="5">
                  <c:v>628.5608752215353</c:v>
                </c:pt>
                <c:pt idx="6">
                  <c:v>891.84598569516834</c:v>
                </c:pt>
                <c:pt idx="7">
                  <c:v>548.25072111906854</c:v>
                </c:pt>
                <c:pt idx="8">
                  <c:v>210.12369791666671</c:v>
                </c:pt>
                <c:pt idx="9">
                  <c:v>3.4416913763379849E-15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4-154F-B2BB-99A47C31405B}"/>
            </c:ext>
          </c:extLst>
        </c:ser>
        <c:ser>
          <c:idx val="3"/>
          <c:order val="3"/>
          <c:tx>
            <c:strRef>
              <c:f>'Results Analysis'!$A$56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Analysis'!$C$56:$N$56</c:f>
              <c:numCache>
                <c:formatCode>_(* #,##0_);_(* \(#,##0\);_(* "-"??_);_(@_)</c:formatCode>
                <c:ptCount val="12"/>
                <c:pt idx="0">
                  <c:v>2272.1602410091632</c:v>
                </c:pt>
                <c:pt idx="1">
                  <c:v>1610.5934007313849</c:v>
                </c:pt>
                <c:pt idx="2">
                  <c:v>1020.418026382428</c:v>
                </c:pt>
                <c:pt idx="3">
                  <c:v>1020.418026382428</c:v>
                </c:pt>
                <c:pt idx="4">
                  <c:v>242.6402486046504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143.68442667754479</c:v>
                </c:pt>
                <c:pt idx="9">
                  <c:v>665.18902881403608</c:v>
                </c:pt>
                <c:pt idx="10">
                  <c:v>1289.2872142546701</c:v>
                </c:pt>
                <c:pt idx="11">
                  <c:v>1919.2872142546701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24-154F-B2BB-99A47C31405B}"/>
            </c:ext>
          </c:extLst>
        </c:ser>
        <c:ser>
          <c:idx val="4"/>
          <c:order val="4"/>
          <c:tx>
            <c:strRef>
              <c:f>'Results Analysis'!$A$57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Analysis'!$C$57:$N$57</c:f>
              <c:numCache>
                <c:formatCode>_(* #,##0_);_(* \(#,##0\);_(* "-"??_);_(@_)</c:formatCode>
                <c:ptCount val="12"/>
                <c:pt idx="0">
                  <c:v>2400</c:v>
                </c:pt>
                <c:pt idx="1">
                  <c:v>1749.253336588542</c:v>
                </c:pt>
                <c:pt idx="2">
                  <c:v>1154.0622287326551</c:v>
                </c:pt>
                <c:pt idx="3">
                  <c:v>574.76705605950303</c:v>
                </c:pt>
                <c:pt idx="4">
                  <c:v>90.687059314711362</c:v>
                </c:pt>
                <c:pt idx="5">
                  <c:v>0</c:v>
                </c:pt>
                <c:pt idx="6">
                  <c:v>231.34700302334491</c:v>
                </c:pt>
                <c:pt idx="7">
                  <c:v>492.2592216626465</c:v>
                </c:pt>
                <c:pt idx="8">
                  <c:v>655.64400667381733</c:v>
                </c:pt>
                <c:pt idx="9">
                  <c:v>1195.6440066738171</c:v>
                </c:pt>
                <c:pt idx="10">
                  <c:v>1735.6440066738171</c:v>
                </c:pt>
                <c:pt idx="11">
                  <c:v>2275.6440066738169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4-154F-B2BB-99A47C31405B}"/>
            </c:ext>
          </c:extLst>
        </c:ser>
        <c:ser>
          <c:idx val="5"/>
          <c:order val="5"/>
          <c:tx>
            <c:strRef>
              <c:f>'Results Analysis'!$A$58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Analysis'!$C$58:$N$58</c:f>
              <c:numCache>
                <c:formatCode>_(* #,##0_);_(* \(#,##0\);_(* "-"??_);_(@_)</c:formatCode>
                <c:ptCount val="12"/>
                <c:pt idx="0">
                  <c:v>110.8764692935616</c:v>
                </c:pt>
                <c:pt idx="1">
                  <c:v>246.04675737949901</c:v>
                </c:pt>
                <c:pt idx="2">
                  <c:v>457.83562921691862</c:v>
                </c:pt>
                <c:pt idx="3">
                  <c:v>507.50152277160612</c:v>
                </c:pt>
                <c:pt idx="4">
                  <c:v>808.46360850376334</c:v>
                </c:pt>
                <c:pt idx="5">
                  <c:v>1258.463608503763</c:v>
                </c:pt>
                <c:pt idx="6">
                  <c:v>1570.094010115092</c:v>
                </c:pt>
                <c:pt idx="7">
                  <c:v>1055.52480529015</c:v>
                </c:pt>
                <c:pt idx="8">
                  <c:v>540.95560046520734</c:v>
                </c:pt>
                <c:pt idx="9">
                  <c:v>67.045417088471254</c:v>
                </c:pt>
                <c:pt idx="10">
                  <c:v>0</c:v>
                </c:pt>
                <c:pt idx="11">
                  <c:v>110.8764692935616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24-154F-B2BB-99A47C314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5571952"/>
        <c:axId val="1039065264"/>
      </c:barChart>
      <c:catAx>
        <c:axId val="36557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039065264"/>
        <c:crosses val="autoZero"/>
        <c:auto val="1"/>
        <c:lblAlgn val="ctr"/>
        <c:lblOffset val="100"/>
        <c:noMultiLvlLbl val="0"/>
      </c:catAx>
      <c:valAx>
        <c:axId val="1039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3655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22</xdr:row>
      <xdr:rowOff>6350</xdr:rowOff>
    </xdr:from>
    <xdr:to>
      <xdr:col>24</xdr:col>
      <xdr:colOff>127000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C4AC1-E22E-DD4F-96CD-CD468E2D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5</xdr:row>
      <xdr:rowOff>101600</xdr:rowOff>
    </xdr:from>
    <xdr:to>
      <xdr:col>24</xdr:col>
      <xdr:colOff>215900</xdr:colOff>
      <xdr:row>20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5A8B5-289D-0D4E-8A91-49EB80CF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406400</xdr:colOff>
      <xdr:row>42</xdr:row>
      <xdr:rowOff>0</xdr:rowOff>
    </xdr:from>
    <xdr:to>
      <xdr:col>24</xdr:col>
      <xdr:colOff>88900</xdr:colOff>
      <xdr:row>59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D5BA5-DCFF-ED48-AB66-D4D06FB9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1178-C832-A547-BEFD-172C1E15CC32}">
  <dimension ref="A1:N90"/>
  <sheetViews>
    <sheetView tabSelected="1" topLeftCell="A9" zoomScaleNormal="150" workbookViewId="0">
      <selection activeCell="F18" sqref="F18"/>
    </sheetView>
  </sheetViews>
  <sheetFormatPr baseColWidth="10" defaultRowHeight="16" x14ac:dyDescent="0.2"/>
  <sheetData>
    <row r="1" spans="1:14" x14ac:dyDescent="0.2">
      <c r="A1" s="1" t="s">
        <v>0</v>
      </c>
      <c r="B1" s="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4" x14ac:dyDescent="0.2">
      <c r="A2" t="s">
        <v>1</v>
      </c>
      <c r="B2">
        <v>1</v>
      </c>
      <c r="C2" s="3">
        <v>1335.346801757812</v>
      </c>
      <c r="D2" s="3">
        <v>1733.6821442453529</v>
      </c>
      <c r="E2" s="3">
        <v>1735.346801757812</v>
      </c>
      <c r="F2" s="3">
        <v>1722.5569363247309</v>
      </c>
      <c r="G2" s="3">
        <v>1589.4238332040929</v>
      </c>
      <c r="H2" s="3">
        <v>1383.7956284569759</v>
      </c>
      <c r="I2" s="3">
        <v>1245.513067437354</v>
      </c>
      <c r="J2" s="3">
        <v>1182.506156106105</v>
      </c>
      <c r="K2" s="3">
        <v>1152.166793015107</v>
      </c>
      <c r="L2" s="3">
        <v>1136.91976507237</v>
      </c>
      <c r="M2" s="3">
        <v>1129.0211177904939</v>
      </c>
      <c r="N2" s="3">
        <v>1124.845354916901</v>
      </c>
    </row>
    <row r="3" spans="1:14" x14ac:dyDescent="0.2">
      <c r="A3" t="s">
        <v>5</v>
      </c>
      <c r="B3">
        <v>1</v>
      </c>
      <c r="C3" s="3">
        <v>0</v>
      </c>
      <c r="D3" s="3">
        <v>50.000000000001357</v>
      </c>
      <c r="E3" s="3">
        <v>100.00000000000141</v>
      </c>
      <c r="F3" s="3">
        <v>150.00000000000139</v>
      </c>
      <c r="G3" s="3">
        <v>200.00000000000139</v>
      </c>
      <c r="H3" s="3">
        <v>150.00000000000139</v>
      </c>
      <c r="I3" s="3">
        <v>100.00000000000141</v>
      </c>
      <c r="J3" s="3">
        <v>100</v>
      </c>
      <c r="K3" s="3">
        <v>150</v>
      </c>
      <c r="L3" s="3">
        <v>200</v>
      </c>
      <c r="M3" s="3">
        <v>167.98574422561359</v>
      </c>
      <c r="N3" s="3">
        <v>200</v>
      </c>
    </row>
    <row r="4" spans="1:14" x14ac:dyDescent="0.2">
      <c r="B4">
        <v>2</v>
      </c>
      <c r="C4" s="3">
        <v>0</v>
      </c>
      <c r="D4" s="3">
        <v>0</v>
      </c>
      <c r="E4" s="3">
        <v>0</v>
      </c>
      <c r="F4" s="3">
        <v>230.70860089910869</v>
      </c>
      <c r="G4" s="3">
        <v>391.38031005859381</v>
      </c>
      <c r="H4" s="3">
        <v>391.38031005859381</v>
      </c>
      <c r="I4" s="3">
        <v>391.38031005859381</v>
      </c>
      <c r="J4" s="3">
        <v>391.38031005859381</v>
      </c>
      <c r="K4" s="3">
        <v>557.1990966796875</v>
      </c>
      <c r="L4" s="3">
        <v>557.1990966796875</v>
      </c>
      <c r="M4" s="3">
        <v>557.1990966796875</v>
      </c>
      <c r="N4" s="3">
        <v>557.1990966796875</v>
      </c>
    </row>
    <row r="5" spans="1:14" x14ac:dyDescent="0.2">
      <c r="A5" t="s">
        <v>6</v>
      </c>
      <c r="B5">
        <v>1</v>
      </c>
      <c r="C5" s="3">
        <v>50</v>
      </c>
      <c r="D5" s="3">
        <v>100</v>
      </c>
      <c r="E5" s="3">
        <v>150</v>
      </c>
      <c r="F5" s="3">
        <v>200</v>
      </c>
      <c r="G5" s="3">
        <v>200</v>
      </c>
      <c r="H5" s="3">
        <v>150</v>
      </c>
      <c r="I5" s="3">
        <v>100</v>
      </c>
      <c r="J5" s="3">
        <v>50</v>
      </c>
      <c r="K5" s="3">
        <v>100</v>
      </c>
      <c r="L5" s="3">
        <v>150</v>
      </c>
      <c r="M5" s="3">
        <v>200</v>
      </c>
      <c r="N5" s="3">
        <v>200</v>
      </c>
    </row>
    <row r="6" spans="1:14" x14ac:dyDescent="0.2">
      <c r="B6">
        <v>2</v>
      </c>
      <c r="C6" s="3">
        <v>253.7078857421875</v>
      </c>
      <c r="D6" s="3">
        <v>253.7078857421875</v>
      </c>
      <c r="E6" s="3">
        <v>253.7078857421875</v>
      </c>
      <c r="F6" s="3">
        <v>253.7078857421875</v>
      </c>
      <c r="G6" s="3">
        <v>350.53380330403638</v>
      </c>
      <c r="H6" s="3">
        <v>350.53380330403638</v>
      </c>
      <c r="I6" s="3">
        <v>350.53380330403638</v>
      </c>
      <c r="J6" s="3">
        <v>350.53380330403638</v>
      </c>
      <c r="K6" s="3">
        <v>494.48394775390619</v>
      </c>
      <c r="L6" s="3">
        <v>494.48394775390619</v>
      </c>
      <c r="M6" s="3">
        <v>494.48394775390619</v>
      </c>
      <c r="N6" s="3">
        <v>494.48394775390619</v>
      </c>
    </row>
    <row r="7" spans="1:14" x14ac:dyDescent="0.2">
      <c r="A7" t="s">
        <v>7</v>
      </c>
      <c r="B7">
        <v>1</v>
      </c>
      <c r="C7" s="3">
        <v>50</v>
      </c>
      <c r="D7" s="3">
        <v>100</v>
      </c>
      <c r="E7" s="3">
        <v>150</v>
      </c>
      <c r="F7" s="3">
        <v>200</v>
      </c>
      <c r="G7" s="3">
        <v>200</v>
      </c>
      <c r="H7" s="3">
        <v>200</v>
      </c>
      <c r="I7" s="3">
        <v>200</v>
      </c>
      <c r="J7" s="3">
        <v>200</v>
      </c>
      <c r="K7" s="3">
        <v>200</v>
      </c>
      <c r="L7" s="3">
        <v>200</v>
      </c>
      <c r="M7" s="3">
        <v>200</v>
      </c>
      <c r="N7" s="3">
        <v>200</v>
      </c>
    </row>
    <row r="8" spans="1:14" x14ac:dyDescent="0.2">
      <c r="B8">
        <v>2</v>
      </c>
      <c r="C8" s="3">
        <v>100.189208984375</v>
      </c>
      <c r="D8" s="3">
        <v>100.189208984375</v>
      </c>
      <c r="E8" s="3">
        <v>100.189208984375</v>
      </c>
      <c r="F8" s="3">
        <v>100.189208984375</v>
      </c>
      <c r="G8" s="3">
        <v>146.25600179036459</v>
      </c>
      <c r="H8" s="3">
        <v>146.25600179036459</v>
      </c>
      <c r="I8" s="3">
        <v>146.25600179036459</v>
      </c>
      <c r="J8" s="3">
        <v>146.25600179036459</v>
      </c>
      <c r="K8" s="3">
        <v>182.84912109375</v>
      </c>
      <c r="L8" s="3">
        <v>182.84912109375</v>
      </c>
      <c r="M8" s="3">
        <v>182.84912109375</v>
      </c>
      <c r="N8" s="3">
        <v>182.84912109375</v>
      </c>
    </row>
    <row r="9" spans="1:14" x14ac:dyDescent="0.2">
      <c r="A9" t="s">
        <v>2</v>
      </c>
      <c r="B9">
        <v>1</v>
      </c>
      <c r="C9" s="3">
        <v>400</v>
      </c>
      <c r="D9" s="3">
        <v>400</v>
      </c>
      <c r="E9" s="3">
        <v>400</v>
      </c>
      <c r="F9" s="3">
        <v>400</v>
      </c>
      <c r="G9" s="3">
        <v>400</v>
      </c>
      <c r="H9" s="3">
        <v>300</v>
      </c>
      <c r="I9" s="3">
        <v>200</v>
      </c>
      <c r="J9" s="3">
        <v>100</v>
      </c>
      <c r="K9" s="3">
        <v>137.4641743940584</v>
      </c>
      <c r="L9" s="3">
        <v>200</v>
      </c>
      <c r="M9" s="3">
        <v>300</v>
      </c>
      <c r="N9" s="3">
        <v>400</v>
      </c>
    </row>
    <row r="10" spans="1:14" x14ac:dyDescent="0.2">
      <c r="B10">
        <v>2</v>
      </c>
      <c r="C10" s="3">
        <v>0</v>
      </c>
      <c r="D10" s="3">
        <v>0</v>
      </c>
      <c r="E10" s="3">
        <v>160.3709594726549</v>
      </c>
      <c r="F10" s="3">
        <v>444.93408203125</v>
      </c>
      <c r="G10" s="3">
        <v>598.60107421875</v>
      </c>
      <c r="H10" s="3">
        <v>590.78236387210745</v>
      </c>
      <c r="I10" s="3">
        <v>426.69748962981993</v>
      </c>
      <c r="J10" s="3">
        <v>607.403564453125</v>
      </c>
      <c r="K10" s="3">
        <v>744.970703125</v>
      </c>
      <c r="L10" s="3">
        <v>744.970703125</v>
      </c>
      <c r="M10" s="3">
        <v>744.970703125</v>
      </c>
      <c r="N10" s="3">
        <v>744.970703125</v>
      </c>
    </row>
    <row r="11" spans="1:14" x14ac:dyDescent="0.2">
      <c r="A11" t="s">
        <v>3</v>
      </c>
      <c r="B11">
        <v>1</v>
      </c>
      <c r="C11" s="3">
        <v>200</v>
      </c>
      <c r="D11" s="3">
        <v>200</v>
      </c>
      <c r="E11" s="3">
        <v>200</v>
      </c>
      <c r="F11" s="3">
        <v>200</v>
      </c>
      <c r="G11" s="3">
        <v>200</v>
      </c>
      <c r="H11" s="3">
        <v>157.61893655476879</v>
      </c>
      <c r="I11" s="3">
        <v>107.61893655476879</v>
      </c>
      <c r="J11" s="3">
        <v>57.618936554768787</v>
      </c>
      <c r="K11" s="3">
        <v>100</v>
      </c>
      <c r="L11" s="3">
        <v>150</v>
      </c>
      <c r="M11" s="3">
        <v>200</v>
      </c>
      <c r="N11" s="3">
        <v>200</v>
      </c>
    </row>
    <row r="12" spans="1:14" x14ac:dyDescent="0.2">
      <c r="B12">
        <v>2</v>
      </c>
      <c r="C12" s="3">
        <v>384.1156005859375</v>
      </c>
      <c r="D12" s="3">
        <v>384.1156005859375</v>
      </c>
      <c r="E12" s="3">
        <v>384.1156005859375</v>
      </c>
      <c r="F12" s="3">
        <v>384.1156005859375</v>
      </c>
      <c r="G12" s="3">
        <v>538.95492553710938</v>
      </c>
      <c r="H12" s="3">
        <v>538.95492553710938</v>
      </c>
      <c r="I12" s="3">
        <v>538.95492553710938</v>
      </c>
      <c r="J12" s="3">
        <v>538.95492553710938</v>
      </c>
      <c r="K12" s="3">
        <v>646.04045484864344</v>
      </c>
      <c r="L12" s="3">
        <v>647.10693359375</v>
      </c>
      <c r="M12" s="3">
        <v>647.10693359375</v>
      </c>
      <c r="N12" s="3">
        <v>647.10693359375</v>
      </c>
    </row>
    <row r="13" spans="1:14" x14ac:dyDescent="0.2">
      <c r="A13" t="s">
        <v>4</v>
      </c>
      <c r="B13">
        <v>1</v>
      </c>
      <c r="C13" s="3">
        <v>200</v>
      </c>
      <c r="D13" s="3">
        <v>200</v>
      </c>
      <c r="E13" s="3">
        <v>200</v>
      </c>
      <c r="F13" s="3">
        <v>200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</row>
    <row r="14" spans="1:14" x14ac:dyDescent="0.2">
      <c r="B14">
        <v>2</v>
      </c>
      <c r="C14" s="3">
        <v>217.669677734375</v>
      </c>
      <c r="D14" s="3">
        <v>217.669677734375</v>
      </c>
      <c r="E14" s="3">
        <v>217.669677734375</v>
      </c>
      <c r="F14" s="3">
        <v>217.669677734375</v>
      </c>
      <c r="G14" s="3">
        <v>290.24149576822919</v>
      </c>
      <c r="H14" s="3">
        <v>290.24149576822919</v>
      </c>
      <c r="I14" s="3">
        <v>290.24149576822919</v>
      </c>
      <c r="J14" s="3">
        <v>290.24149576822919</v>
      </c>
      <c r="K14" s="3">
        <v>396.148681640625</v>
      </c>
      <c r="L14" s="3">
        <v>396.148681640625</v>
      </c>
      <c r="M14" s="3">
        <v>396.148681640625</v>
      </c>
      <c r="N14" s="3">
        <v>396.148681640625</v>
      </c>
    </row>
    <row r="15" spans="1:14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">
      <c r="A16" t="s">
        <v>0</v>
      </c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M16" s="3">
        <v>11</v>
      </c>
      <c r="N16" s="3">
        <v>12</v>
      </c>
    </row>
    <row r="17" spans="1:14" x14ac:dyDescent="0.2">
      <c r="A17" s="7" t="s">
        <v>1</v>
      </c>
      <c r="C17" s="4">
        <f>C2</f>
        <v>1335.346801757812</v>
      </c>
      <c r="D17" s="4">
        <f t="shared" ref="D17:N17" si="0">D2</f>
        <v>1733.6821442453529</v>
      </c>
      <c r="E17" s="4">
        <f t="shared" si="0"/>
        <v>1735.346801757812</v>
      </c>
      <c r="F17" s="4">
        <f t="shared" si="0"/>
        <v>1722.5569363247309</v>
      </c>
      <c r="G17" s="4">
        <f t="shared" si="0"/>
        <v>1589.4238332040929</v>
      </c>
      <c r="H17" s="4">
        <f t="shared" si="0"/>
        <v>1383.7956284569759</v>
      </c>
      <c r="I17" s="4">
        <f t="shared" si="0"/>
        <v>1245.513067437354</v>
      </c>
      <c r="J17" s="4">
        <f t="shared" si="0"/>
        <v>1182.506156106105</v>
      </c>
      <c r="K17" s="4">
        <f t="shared" si="0"/>
        <v>1152.166793015107</v>
      </c>
      <c r="L17" s="4">
        <f t="shared" si="0"/>
        <v>1136.91976507237</v>
      </c>
      <c r="M17" s="4">
        <f t="shared" si="0"/>
        <v>1129.0211177904939</v>
      </c>
      <c r="N17" s="4">
        <f t="shared" si="0"/>
        <v>1124.845354916901</v>
      </c>
    </row>
    <row r="18" spans="1:14" x14ac:dyDescent="0.2">
      <c r="A18" s="7" t="s">
        <v>5</v>
      </c>
      <c r="C18" s="4">
        <f>SUM(C3:C4)</f>
        <v>0</v>
      </c>
      <c r="D18" s="4">
        <f t="shared" ref="D18:N18" si="1">SUM(D3:D4)</f>
        <v>50.000000000001357</v>
      </c>
      <c r="E18" s="4">
        <f t="shared" si="1"/>
        <v>100.00000000000141</v>
      </c>
      <c r="F18" s="4">
        <f t="shared" si="1"/>
        <v>380.70860089911008</v>
      </c>
      <c r="G18" s="4">
        <f t="shared" si="1"/>
        <v>591.38031005859523</v>
      </c>
      <c r="H18" s="4">
        <f t="shared" si="1"/>
        <v>541.38031005859523</v>
      </c>
      <c r="I18" s="4">
        <f t="shared" si="1"/>
        <v>491.38031005859523</v>
      </c>
      <c r="J18" s="4">
        <f t="shared" si="1"/>
        <v>491.38031005859381</v>
      </c>
      <c r="K18" s="4">
        <f t="shared" si="1"/>
        <v>707.1990966796875</v>
      </c>
      <c r="L18" s="4">
        <f t="shared" si="1"/>
        <v>757.1990966796875</v>
      </c>
      <c r="M18" s="4">
        <f t="shared" si="1"/>
        <v>725.18484090530114</v>
      </c>
      <c r="N18" s="4">
        <f t="shared" si="1"/>
        <v>757.1990966796875</v>
      </c>
    </row>
    <row r="19" spans="1:14" x14ac:dyDescent="0.2">
      <c r="A19" s="7" t="s">
        <v>6</v>
      </c>
      <c r="C19" s="4">
        <f>SUM(C5:C6)</f>
        <v>303.7078857421875</v>
      </c>
      <c r="D19" s="4">
        <f t="shared" ref="D19:N19" si="2">SUM(D5:D6)</f>
        <v>353.7078857421875</v>
      </c>
      <c r="E19" s="4">
        <f t="shared" si="2"/>
        <v>403.7078857421875</v>
      </c>
      <c r="F19" s="4">
        <f t="shared" si="2"/>
        <v>453.7078857421875</v>
      </c>
      <c r="G19" s="4">
        <f t="shared" si="2"/>
        <v>550.53380330403638</v>
      </c>
      <c r="H19" s="4">
        <f t="shared" si="2"/>
        <v>500.53380330403638</v>
      </c>
      <c r="I19" s="4">
        <f t="shared" si="2"/>
        <v>450.53380330403638</v>
      </c>
      <c r="J19" s="4">
        <f t="shared" si="2"/>
        <v>400.53380330403638</v>
      </c>
      <c r="K19" s="4">
        <f t="shared" si="2"/>
        <v>594.48394775390625</v>
      </c>
      <c r="L19" s="4">
        <f t="shared" si="2"/>
        <v>644.48394775390625</v>
      </c>
      <c r="M19" s="4">
        <f t="shared" si="2"/>
        <v>694.48394775390625</v>
      </c>
      <c r="N19" s="4">
        <f t="shared" si="2"/>
        <v>694.48394775390625</v>
      </c>
    </row>
    <row r="20" spans="1:14" x14ac:dyDescent="0.2">
      <c r="A20" s="7" t="s">
        <v>7</v>
      </c>
      <c r="C20" s="4">
        <f>SUM(C7:C8)</f>
        <v>150.189208984375</v>
      </c>
      <c r="D20" s="4">
        <f t="shared" ref="D20:N20" si="3">SUM(D7:D8)</f>
        <v>200.189208984375</v>
      </c>
      <c r="E20" s="4">
        <f t="shared" si="3"/>
        <v>250.189208984375</v>
      </c>
      <c r="F20" s="4">
        <f t="shared" si="3"/>
        <v>300.189208984375</v>
      </c>
      <c r="G20" s="4">
        <f t="shared" si="3"/>
        <v>346.25600179036462</v>
      </c>
      <c r="H20" s="4">
        <f t="shared" si="3"/>
        <v>346.25600179036462</v>
      </c>
      <c r="I20" s="4">
        <f t="shared" si="3"/>
        <v>346.25600179036462</v>
      </c>
      <c r="J20" s="4">
        <f t="shared" si="3"/>
        <v>346.25600179036462</v>
      </c>
      <c r="K20" s="4">
        <f t="shared" si="3"/>
        <v>382.84912109375</v>
      </c>
      <c r="L20" s="4">
        <f t="shared" si="3"/>
        <v>382.84912109375</v>
      </c>
      <c r="M20" s="4">
        <f t="shared" si="3"/>
        <v>382.84912109375</v>
      </c>
      <c r="N20" s="4">
        <f t="shared" si="3"/>
        <v>382.84912109375</v>
      </c>
    </row>
    <row r="21" spans="1:14" x14ac:dyDescent="0.2">
      <c r="A21" s="8" t="s">
        <v>2</v>
      </c>
      <c r="C21" s="4">
        <f>SUM(C9:C10)</f>
        <v>400</v>
      </c>
      <c r="D21" s="4">
        <f t="shared" ref="D21:N21" si="4">SUM(D9:D10)</f>
        <v>400</v>
      </c>
      <c r="E21" s="4">
        <f t="shared" si="4"/>
        <v>560.37095947265493</v>
      </c>
      <c r="F21" s="4">
        <f t="shared" si="4"/>
        <v>844.93408203125</v>
      </c>
      <c r="G21" s="4">
        <f t="shared" si="4"/>
        <v>998.60107421875</v>
      </c>
      <c r="H21" s="4">
        <f t="shared" si="4"/>
        <v>890.78236387210745</v>
      </c>
      <c r="I21" s="4">
        <f t="shared" si="4"/>
        <v>626.69748962981998</v>
      </c>
      <c r="J21" s="4">
        <f t="shared" si="4"/>
        <v>707.403564453125</v>
      </c>
      <c r="K21" s="4">
        <f t="shared" si="4"/>
        <v>882.43487751905843</v>
      </c>
      <c r="L21" s="4">
        <f t="shared" si="4"/>
        <v>944.970703125</v>
      </c>
      <c r="M21" s="4">
        <f t="shared" si="4"/>
        <v>1044.970703125</v>
      </c>
      <c r="N21" s="4">
        <f t="shared" si="4"/>
        <v>1144.970703125</v>
      </c>
    </row>
    <row r="22" spans="1:14" x14ac:dyDescent="0.2">
      <c r="A22" s="7" t="s">
        <v>3</v>
      </c>
      <c r="C22" s="4">
        <f>SUM(C11:C12)</f>
        <v>584.1156005859375</v>
      </c>
      <c r="D22" s="4">
        <f t="shared" ref="D22:N22" si="5">SUM(D11:D12)</f>
        <v>584.1156005859375</v>
      </c>
      <c r="E22" s="4">
        <f t="shared" si="5"/>
        <v>584.1156005859375</v>
      </c>
      <c r="F22" s="4">
        <f t="shared" si="5"/>
        <v>584.1156005859375</v>
      </c>
      <c r="G22" s="4">
        <f t="shared" si="5"/>
        <v>738.95492553710938</v>
      </c>
      <c r="H22" s="4">
        <f t="shared" si="5"/>
        <v>696.57386209187814</v>
      </c>
      <c r="I22" s="4">
        <f t="shared" si="5"/>
        <v>646.57386209187814</v>
      </c>
      <c r="J22" s="4">
        <f t="shared" si="5"/>
        <v>596.57386209187814</v>
      </c>
      <c r="K22" s="4">
        <f t="shared" si="5"/>
        <v>746.04045484864344</v>
      </c>
      <c r="L22" s="4">
        <f t="shared" si="5"/>
        <v>797.10693359375</v>
      </c>
      <c r="M22" s="4">
        <f t="shared" si="5"/>
        <v>847.10693359375</v>
      </c>
      <c r="N22" s="4">
        <f t="shared" si="5"/>
        <v>847.10693359375</v>
      </c>
    </row>
    <row r="23" spans="1:14" x14ac:dyDescent="0.2">
      <c r="A23" s="7" t="s">
        <v>4</v>
      </c>
      <c r="C23" s="4">
        <f>SUM(C13:C14)</f>
        <v>417.669677734375</v>
      </c>
      <c r="D23" s="4">
        <f t="shared" ref="D23:M23" si="6">SUM(D13:D14)</f>
        <v>417.669677734375</v>
      </c>
      <c r="E23" s="4">
        <f t="shared" si="6"/>
        <v>417.669677734375</v>
      </c>
      <c r="F23" s="4">
        <f t="shared" si="6"/>
        <v>417.669677734375</v>
      </c>
      <c r="G23" s="4">
        <f t="shared" si="6"/>
        <v>490.24149576822919</v>
      </c>
      <c r="H23" s="4">
        <f t="shared" si="6"/>
        <v>490.24149576822919</v>
      </c>
      <c r="I23" s="4">
        <f>SUM(I13:I14)</f>
        <v>490.24149576822919</v>
      </c>
      <c r="J23" s="4">
        <f t="shared" si="6"/>
        <v>490.24149576822919</v>
      </c>
      <c r="K23" s="4">
        <f t="shared" si="6"/>
        <v>596.148681640625</v>
      </c>
      <c r="L23" s="4">
        <f t="shared" si="6"/>
        <v>596.148681640625</v>
      </c>
      <c r="M23" s="4">
        <f t="shared" si="6"/>
        <v>596.148681640625</v>
      </c>
      <c r="N23" s="4">
        <f>SUM(N13:N14)</f>
        <v>596.148681640625</v>
      </c>
    </row>
    <row r="24" spans="1:14" x14ac:dyDescent="0.2">
      <c r="A24" s="7"/>
      <c r="D24" s="2"/>
    </row>
    <row r="25" spans="1:14" x14ac:dyDescent="0.2">
      <c r="A25" s="7"/>
      <c r="C25" s="5"/>
      <c r="D25" s="2"/>
    </row>
    <row r="26" spans="1:14" x14ac:dyDescent="0.2">
      <c r="A26" s="9" t="s">
        <v>8</v>
      </c>
      <c r="B26" s="1"/>
    </row>
    <row r="27" spans="1:14" x14ac:dyDescent="0.2">
      <c r="A27" s="7" t="s">
        <v>2</v>
      </c>
      <c r="C27" s="3">
        <v>395.41015625</v>
      </c>
      <c r="D27" s="3">
        <v>381.1578369140625</v>
      </c>
      <c r="E27" s="3">
        <v>380.819091796875</v>
      </c>
      <c r="F27" s="3">
        <v>381.2786865234375</v>
      </c>
      <c r="G27" s="3">
        <v>398.60107421875</v>
      </c>
      <c r="H27" s="3">
        <v>396.9366455078125</v>
      </c>
      <c r="I27" s="3">
        <v>399.302978515625</v>
      </c>
      <c r="J27" s="3">
        <v>392.7410888671875</v>
      </c>
      <c r="K27" s="3">
        <v>380.3466796875</v>
      </c>
      <c r="L27" s="3">
        <v>382.6763916015625</v>
      </c>
      <c r="M27" s="3">
        <v>381.029052734375</v>
      </c>
      <c r="N27" s="3">
        <v>385.1019287109375</v>
      </c>
    </row>
    <row r="28" spans="1:14" x14ac:dyDescent="0.2">
      <c r="A28" s="7" t="s">
        <v>3</v>
      </c>
      <c r="C28" s="3">
        <v>195.41015625</v>
      </c>
      <c r="D28" s="3">
        <v>181.1578369140625</v>
      </c>
      <c r="E28" s="3">
        <v>180.819091796875</v>
      </c>
      <c r="F28" s="3">
        <v>181.2786865234375</v>
      </c>
      <c r="G28" s="3">
        <v>198.60107421875</v>
      </c>
      <c r="H28" s="3">
        <v>196.9366455078125</v>
      </c>
      <c r="I28" s="3">
        <v>199.302978515625</v>
      </c>
      <c r="J28" s="3">
        <v>192.7410888671875</v>
      </c>
      <c r="K28" s="3">
        <v>180.3466796875</v>
      </c>
      <c r="L28" s="3">
        <v>182.6763916015625</v>
      </c>
      <c r="M28" s="3">
        <v>181.029052734375</v>
      </c>
      <c r="N28" s="3">
        <v>185.1019287109375</v>
      </c>
    </row>
    <row r="29" spans="1:14" x14ac:dyDescent="0.2">
      <c r="A29" s="7" t="s">
        <v>4</v>
      </c>
      <c r="C29" s="3">
        <v>196.5576171875</v>
      </c>
      <c r="D29" s="3">
        <v>185.86837768554688</v>
      </c>
      <c r="E29" s="3">
        <v>185.61431884765625</v>
      </c>
      <c r="F29" s="3">
        <v>185.95901489257812</v>
      </c>
      <c r="G29" s="3">
        <v>198.9508056640625</v>
      </c>
      <c r="H29" s="3">
        <v>197.70248413085938</v>
      </c>
      <c r="I29" s="3">
        <v>199.47723388671875</v>
      </c>
      <c r="J29" s="3">
        <v>194.55581665039062</v>
      </c>
      <c r="K29" s="3">
        <v>185.260009765625</v>
      </c>
      <c r="L29" s="3">
        <v>187.00729370117188</v>
      </c>
      <c r="M29" s="3">
        <v>185.77178955078125</v>
      </c>
      <c r="N29" s="3">
        <v>188.82644653320312</v>
      </c>
    </row>
    <row r="30" spans="1:14" x14ac:dyDescent="0.2">
      <c r="A30" s="7" t="s">
        <v>1</v>
      </c>
      <c r="C30" s="4">
        <v>665.9912109375</v>
      </c>
      <c r="D30" s="4">
        <v>665.9912109375</v>
      </c>
      <c r="E30" s="4">
        <v>665.9912109375</v>
      </c>
      <c r="F30" s="4">
        <v>622.55693632473105</v>
      </c>
      <c r="G30" s="4">
        <v>489.42383320409311</v>
      </c>
      <c r="H30" s="4">
        <v>447.9007578445885</v>
      </c>
      <c r="I30" s="4">
        <v>434.95006604144822</v>
      </c>
      <c r="J30" s="4">
        <v>430.91085611473108</v>
      </c>
      <c r="K30" s="4">
        <v>429.65106111071958</v>
      </c>
      <c r="L30" s="4">
        <v>429.25814183172042</v>
      </c>
      <c r="M30" s="4">
        <v>429.13559367164862</v>
      </c>
      <c r="N30" s="4">
        <v>429.09737194942801</v>
      </c>
    </row>
    <row r="31" spans="1:14" x14ac:dyDescent="0.2">
      <c r="A31" s="7" t="s">
        <v>9</v>
      </c>
      <c r="C31" s="4">
        <v>1269.355590820312</v>
      </c>
      <c r="D31" s="4">
        <v>1269.355590820312</v>
      </c>
      <c r="E31" s="4">
        <v>1269.355590820312</v>
      </c>
      <c r="F31" s="4">
        <v>1032.83994855536</v>
      </c>
      <c r="G31" s="4">
        <v>761.88788145903436</v>
      </c>
      <c r="H31" s="4">
        <v>613.72166121310647</v>
      </c>
      <c r="I31" s="4">
        <v>532.69910597952639</v>
      </c>
      <c r="J31" s="4">
        <v>488.39309314014582</v>
      </c>
      <c r="K31" s="4">
        <v>464.16499063135512</v>
      </c>
      <c r="L31" s="4">
        <v>450.9162030840647</v>
      </c>
      <c r="M31" s="4">
        <v>443.67129517559118</v>
      </c>
      <c r="N31" s="4">
        <v>439.70952203862322</v>
      </c>
    </row>
    <row r="32" spans="1:14" x14ac:dyDescent="0.2">
      <c r="A32" s="7" t="s">
        <v>10</v>
      </c>
      <c r="C32" s="4">
        <v>0</v>
      </c>
      <c r="D32" s="4">
        <v>595.0048828125</v>
      </c>
      <c r="E32" s="4">
        <v>595.0048828125</v>
      </c>
      <c r="F32" s="4">
        <v>595.0048828125</v>
      </c>
      <c r="G32" s="4">
        <v>456.0810670727692</v>
      </c>
      <c r="H32" s="4">
        <v>322.17320939928112</v>
      </c>
      <c r="I32" s="4">
        <v>277.86389541637948</v>
      </c>
      <c r="J32" s="4">
        <v>263.20220685122769</v>
      </c>
      <c r="K32" s="4">
        <v>258.35074127303233</v>
      </c>
      <c r="L32" s="4">
        <v>256.74542015658471</v>
      </c>
      <c r="M32" s="4">
        <v>256.21422894325428</v>
      </c>
      <c r="N32" s="4">
        <v>256.03846092884987</v>
      </c>
    </row>
    <row r="33" spans="1:14" x14ac:dyDescent="0.2">
      <c r="A33" s="7" t="s">
        <v>5</v>
      </c>
      <c r="C33" s="4">
        <v>0</v>
      </c>
      <c r="D33" s="4">
        <v>0</v>
      </c>
      <c r="E33" s="4">
        <v>0</v>
      </c>
      <c r="F33" s="4">
        <v>1347.86865234375</v>
      </c>
      <c r="G33" s="4">
        <v>1347.86865234375</v>
      </c>
      <c r="H33" s="4">
        <v>1035.2260284228901</v>
      </c>
      <c r="I33" s="4">
        <v>718.77482117278998</v>
      </c>
      <c r="J33" s="4">
        <v>646.39342266947688</v>
      </c>
      <c r="K33" s="4">
        <v>629.83773658181121</v>
      </c>
      <c r="L33" s="4">
        <v>626.05097993575419</v>
      </c>
      <c r="M33" s="4">
        <v>625.18484090530103</v>
      </c>
      <c r="N33" s="4">
        <v>624.98673025542473</v>
      </c>
    </row>
    <row r="34" spans="1:14" x14ac:dyDescent="0.2">
      <c r="A34" s="7" t="s">
        <v>6</v>
      </c>
      <c r="C34" s="4">
        <v>1489.3798828125</v>
      </c>
      <c r="D34" s="4">
        <v>1489.3798828125</v>
      </c>
      <c r="E34" s="4">
        <v>1489.3798828125</v>
      </c>
      <c r="F34" s="4">
        <v>1489.3798828125</v>
      </c>
      <c r="G34" s="4">
        <v>1232.1521566872771</v>
      </c>
      <c r="H34" s="4">
        <v>743.1187943066077</v>
      </c>
      <c r="I34" s="4">
        <v>607.90222172551023</v>
      </c>
      <c r="J34" s="4">
        <v>570.51515796451656</v>
      </c>
      <c r="K34" s="4">
        <v>560.17772291504969</v>
      </c>
      <c r="L34" s="4">
        <v>557.31944647790851</v>
      </c>
      <c r="M34" s="4">
        <v>556.52913977687263</v>
      </c>
      <c r="N34" s="4">
        <v>556.3106218359253</v>
      </c>
    </row>
    <row r="35" spans="1:14" x14ac:dyDescent="0.2">
      <c r="A35" s="7" t="s">
        <v>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1409.36828613281</v>
      </c>
      <c r="J35" s="4">
        <v>1409.368286132812</v>
      </c>
      <c r="K35" s="4">
        <v>1409.368286132812</v>
      </c>
      <c r="L35" s="4">
        <v>852.33138441282722</v>
      </c>
      <c r="M35" s="4">
        <v>670.02993619074755</v>
      </c>
      <c r="N35" s="4">
        <v>628.89609952165233</v>
      </c>
    </row>
    <row r="36" spans="1:14" x14ac:dyDescent="0.2">
      <c r="A36" s="7"/>
    </row>
    <row r="37" spans="1:14" x14ac:dyDescent="0.2">
      <c r="A37" s="7"/>
    </row>
    <row r="38" spans="1:14" x14ac:dyDescent="0.2">
      <c r="A38" s="7"/>
    </row>
    <row r="39" spans="1:14" x14ac:dyDescent="0.2">
      <c r="A39" s="7"/>
      <c r="C39" s="6"/>
    </row>
    <row r="40" spans="1:14" x14ac:dyDescent="0.2">
      <c r="A40" s="9" t="s">
        <v>11</v>
      </c>
      <c r="B40" s="1"/>
    </row>
    <row r="41" spans="1:14" x14ac:dyDescent="0.2">
      <c r="A41" s="7">
        <v>1</v>
      </c>
      <c r="C41" s="3">
        <v>669.3555908203125</v>
      </c>
      <c r="D41" s="3">
        <v>669.3555908203125</v>
      </c>
      <c r="E41" s="3">
        <v>669.3555908203125</v>
      </c>
      <c r="F41" s="3">
        <v>700</v>
      </c>
      <c r="G41" s="3">
        <v>700</v>
      </c>
      <c r="H41" s="3">
        <v>613.72166121310647</v>
      </c>
      <c r="I41" s="3">
        <v>532.69910597952639</v>
      </c>
      <c r="J41" s="3">
        <v>488.39309314014582</v>
      </c>
      <c r="K41" s="3">
        <v>464.16499063135512</v>
      </c>
      <c r="L41" s="3">
        <v>450.9162030840647</v>
      </c>
      <c r="M41" s="3">
        <v>443.67129517559118</v>
      </c>
      <c r="N41" s="3">
        <v>439.70952203862322</v>
      </c>
    </row>
    <row r="42" spans="1:14" x14ac:dyDescent="0.2">
      <c r="A42" s="7">
        <v>2</v>
      </c>
      <c r="C42" s="3">
        <v>0</v>
      </c>
      <c r="D42" s="3">
        <v>398.33534248754091</v>
      </c>
      <c r="E42" s="3">
        <v>400</v>
      </c>
      <c r="F42" s="3">
        <v>400</v>
      </c>
      <c r="G42" s="3">
        <v>400</v>
      </c>
      <c r="H42" s="3">
        <v>322.17320939928112</v>
      </c>
      <c r="I42" s="3">
        <v>277.86389541637948</v>
      </c>
      <c r="J42" s="3">
        <v>263.20220685122769</v>
      </c>
      <c r="K42" s="3">
        <v>258.35074127303233</v>
      </c>
      <c r="L42" s="3">
        <v>256.74542015658471</v>
      </c>
      <c r="M42" s="3">
        <v>256.21422894325428</v>
      </c>
      <c r="N42" s="3">
        <v>256.03846092884987</v>
      </c>
    </row>
    <row r="43" spans="1:14" x14ac:dyDescent="0.2">
      <c r="A43" s="7">
        <v>3</v>
      </c>
      <c r="C43" s="3">
        <v>600</v>
      </c>
      <c r="D43" s="3">
        <v>600</v>
      </c>
      <c r="E43" s="3">
        <v>600</v>
      </c>
      <c r="F43" s="3">
        <v>332.83994855536002</v>
      </c>
      <c r="G43" s="3">
        <v>61.887881459034361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1:14" x14ac:dyDescent="0.2">
      <c r="A44" s="7">
        <v>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1:14" x14ac:dyDescent="0.2">
      <c r="A45" s="7">
        <v>5</v>
      </c>
      <c r="C45" s="3">
        <v>0</v>
      </c>
      <c r="D45" s="3">
        <v>196.66954032495909</v>
      </c>
      <c r="E45" s="3">
        <v>195.0048828125</v>
      </c>
      <c r="F45" s="3">
        <v>195.0048828125</v>
      </c>
      <c r="G45" s="3">
        <v>56.081067072769201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</row>
    <row r="46" spans="1:14" x14ac:dyDescent="0.2">
      <c r="A46" s="7">
        <v>6</v>
      </c>
      <c r="C46" s="3">
        <v>4.58984375</v>
      </c>
      <c r="D46" s="3">
        <v>18.8421630859375</v>
      </c>
      <c r="E46" s="3">
        <v>499.99999999999858</v>
      </c>
      <c r="F46" s="3">
        <v>600</v>
      </c>
      <c r="G46" s="3">
        <v>600</v>
      </c>
      <c r="H46" s="3">
        <v>493.84571836429501</v>
      </c>
      <c r="I46" s="3">
        <v>227.3945111141949</v>
      </c>
      <c r="J46" s="3">
        <v>314.6624755859375</v>
      </c>
      <c r="K46" s="3">
        <v>502.08819783155838</v>
      </c>
      <c r="L46" s="3">
        <v>562.2943115234375</v>
      </c>
      <c r="M46" s="3">
        <v>600</v>
      </c>
      <c r="N46" s="3">
        <v>259.8687744140625</v>
      </c>
    </row>
    <row r="47" spans="1:14" x14ac:dyDescent="0.2">
      <c r="A47" s="7">
        <v>7</v>
      </c>
      <c r="C47" s="3">
        <v>600</v>
      </c>
      <c r="D47" s="3">
        <v>600</v>
      </c>
      <c r="E47" s="3">
        <v>564.30634166447555</v>
      </c>
      <c r="F47" s="3">
        <v>600</v>
      </c>
      <c r="G47" s="3">
        <v>600</v>
      </c>
      <c r="H47" s="3">
        <v>499.63721658406558</v>
      </c>
      <c r="I47" s="3">
        <v>447.2708835762532</v>
      </c>
      <c r="J47" s="3">
        <v>351.52000467289213</v>
      </c>
      <c r="K47" s="3">
        <v>565.69377516114344</v>
      </c>
      <c r="L47" s="3">
        <v>512.83549872400226</v>
      </c>
      <c r="M47" s="3">
        <v>462.04519202296638</v>
      </c>
      <c r="N47" s="3">
        <v>0</v>
      </c>
    </row>
    <row r="48" spans="1:14" x14ac:dyDescent="0.2">
      <c r="A48" s="7">
        <v>8</v>
      </c>
      <c r="C48" s="3">
        <v>0</v>
      </c>
      <c r="D48" s="3">
        <v>231.8013000488281</v>
      </c>
      <c r="E48" s="3">
        <v>0</v>
      </c>
      <c r="F48" s="3">
        <v>229.21799130829979</v>
      </c>
      <c r="G48" s="3">
        <v>209.82506528240461</v>
      </c>
      <c r="H48" s="3">
        <v>0</v>
      </c>
      <c r="I48" s="3">
        <v>600.00000000000023</v>
      </c>
      <c r="J48" s="3">
        <v>600.00000000000023</v>
      </c>
      <c r="K48" s="3">
        <v>600</v>
      </c>
      <c r="L48" s="3">
        <v>409.14138793945318</v>
      </c>
      <c r="M48" s="3">
        <v>410.37689208984381</v>
      </c>
      <c r="N48" s="3">
        <v>246.0469784279023</v>
      </c>
    </row>
    <row r="49" spans="1:14" x14ac:dyDescent="0.2">
      <c r="A49" s="7"/>
    </row>
    <row r="50" spans="1:14" x14ac:dyDescent="0.2">
      <c r="A50" s="7"/>
      <c r="F50" s="3">
        <f>F46+F65+F18</f>
        <v>1680.70860089911</v>
      </c>
      <c r="I50" s="3"/>
    </row>
    <row r="51" spans="1:14" x14ac:dyDescent="0.2">
      <c r="A51" s="7"/>
      <c r="F51" s="3">
        <f>F50-F43</f>
        <v>1347.86865234375</v>
      </c>
      <c r="I51" s="3"/>
    </row>
    <row r="52" spans="1:14" x14ac:dyDescent="0.2">
      <c r="A52" s="9" t="s">
        <v>12</v>
      </c>
      <c r="B52" s="1"/>
    </row>
    <row r="53" spans="1:14" x14ac:dyDescent="0.2">
      <c r="A53" s="7" t="s">
        <v>2</v>
      </c>
      <c r="C53" s="4">
        <v>507.5474853515625</v>
      </c>
      <c r="D53" s="4">
        <v>507.5474853515625</v>
      </c>
      <c r="E53" s="4">
        <v>507.5474853515625</v>
      </c>
      <c r="F53" s="4">
        <v>151.49400499131951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57.5474853515625</v>
      </c>
    </row>
    <row r="54" spans="1:14" x14ac:dyDescent="0.2">
      <c r="A54" s="7" t="s">
        <v>3</v>
      </c>
      <c r="C54" s="4">
        <v>917.9509549852844</v>
      </c>
      <c r="D54" s="4">
        <v>683.1792264696594</v>
      </c>
      <c r="E54" s="4">
        <v>464.24340832728183</v>
      </c>
      <c r="F54" s="4">
        <v>285.34359402126728</v>
      </c>
      <c r="G54" s="4">
        <v>66.27349853515625</v>
      </c>
      <c r="H54" s="4">
        <v>0</v>
      </c>
      <c r="I54" s="4">
        <v>0</v>
      </c>
      <c r="J54" s="4">
        <v>0</v>
      </c>
      <c r="K54" s="4">
        <v>47.08149169661867</v>
      </c>
      <c r="L54" s="4">
        <v>47.08149169661867</v>
      </c>
      <c r="M54" s="4">
        <v>138.51703063798541</v>
      </c>
      <c r="N54" s="4">
        <v>322.14645059075309</v>
      </c>
    </row>
    <row r="55" spans="1:14" x14ac:dyDescent="0.2">
      <c r="A55" s="7" t="s">
        <v>4</v>
      </c>
      <c r="C55" s="4">
        <v>145.14773101156771</v>
      </c>
      <c r="D55" s="4">
        <v>344.14858550375521</v>
      </c>
      <c r="E55" s="4">
        <v>344.14858550375521</v>
      </c>
      <c r="F55" s="4">
        <v>552.99840850180203</v>
      </c>
      <c r="G55" s="4">
        <v>555.24181288194939</v>
      </c>
      <c r="H55" s="4">
        <v>628.5608752215353</v>
      </c>
      <c r="I55" s="4">
        <v>891.84598569516834</v>
      </c>
      <c r="J55" s="4">
        <v>548.25072111906854</v>
      </c>
      <c r="K55" s="4">
        <v>210.12369791666671</v>
      </c>
      <c r="L55" s="4">
        <v>3.4416913763379849E-15</v>
      </c>
      <c r="M55" s="4">
        <v>0</v>
      </c>
      <c r="N55" s="4">
        <v>0</v>
      </c>
    </row>
    <row r="56" spans="1:14" x14ac:dyDescent="0.2">
      <c r="A56" s="7" t="s">
        <v>5</v>
      </c>
      <c r="C56" s="4">
        <v>2272.1602410091632</v>
      </c>
      <c r="D56" s="4">
        <v>1610.5934007313849</v>
      </c>
      <c r="E56" s="4">
        <v>1020.418026382428</v>
      </c>
      <c r="F56" s="4">
        <v>1020.418026382428</v>
      </c>
      <c r="G56" s="4">
        <v>242.6402486046504</v>
      </c>
      <c r="H56" s="4">
        <v>0</v>
      </c>
      <c r="I56" s="4">
        <v>0</v>
      </c>
      <c r="J56" s="4">
        <v>0</v>
      </c>
      <c r="K56" s="4">
        <v>143.68442667754479</v>
      </c>
      <c r="L56" s="4">
        <v>665.18902881403608</v>
      </c>
      <c r="M56" s="4">
        <v>1289.2872142546701</v>
      </c>
      <c r="N56" s="4">
        <v>1919.2872142546701</v>
      </c>
    </row>
    <row r="57" spans="1:14" x14ac:dyDescent="0.2">
      <c r="A57" s="7" t="s">
        <v>6</v>
      </c>
      <c r="C57" s="4">
        <v>2400</v>
      </c>
      <c r="D57" s="4">
        <v>1749.253336588542</v>
      </c>
      <c r="E57" s="4">
        <v>1154.0622287326551</v>
      </c>
      <c r="F57" s="4">
        <v>574.76705605950303</v>
      </c>
      <c r="G57" s="4">
        <v>90.687059314711362</v>
      </c>
      <c r="H57" s="4">
        <v>0</v>
      </c>
      <c r="I57" s="4">
        <v>231.34700302334491</v>
      </c>
      <c r="J57" s="4">
        <v>492.2592216626465</v>
      </c>
      <c r="K57" s="4">
        <v>655.64400667381733</v>
      </c>
      <c r="L57" s="4">
        <v>1195.6440066738171</v>
      </c>
      <c r="M57" s="4">
        <v>1735.6440066738171</v>
      </c>
      <c r="N57" s="4">
        <v>2275.6440066738169</v>
      </c>
    </row>
    <row r="58" spans="1:14" x14ac:dyDescent="0.2">
      <c r="A58" s="7" t="s">
        <v>7</v>
      </c>
      <c r="C58" s="4">
        <v>110.8764692935616</v>
      </c>
      <c r="D58" s="4">
        <v>246.04675737949901</v>
      </c>
      <c r="E58" s="4">
        <v>457.83562921691862</v>
      </c>
      <c r="F58" s="4">
        <v>507.50152277160612</v>
      </c>
      <c r="G58" s="4">
        <v>808.46360850376334</v>
      </c>
      <c r="H58" s="4">
        <v>1258.463608503763</v>
      </c>
      <c r="I58" s="4">
        <v>1570.094010115092</v>
      </c>
      <c r="J58" s="4">
        <v>1055.52480529015</v>
      </c>
      <c r="K58" s="4">
        <v>540.95560046520734</v>
      </c>
      <c r="L58" s="4">
        <v>67.045417088471254</v>
      </c>
      <c r="M58" s="4">
        <v>0</v>
      </c>
      <c r="N58" s="4">
        <v>110.8764692935616</v>
      </c>
    </row>
    <row r="59" spans="1:14" x14ac:dyDescent="0.2">
      <c r="A59" s="7"/>
    </row>
    <row r="60" spans="1:14" x14ac:dyDescent="0.2">
      <c r="A60" s="7"/>
    </row>
    <row r="61" spans="1:14" x14ac:dyDescent="0.2">
      <c r="A61" s="9" t="s">
        <v>14</v>
      </c>
      <c r="B61" s="1"/>
    </row>
    <row r="62" spans="1:14" x14ac:dyDescent="0.2">
      <c r="A62" s="7" t="s">
        <v>2</v>
      </c>
      <c r="C62" s="3">
        <v>0</v>
      </c>
      <c r="D62" s="3">
        <v>0</v>
      </c>
      <c r="E62" s="3">
        <v>320.4481323242187</v>
      </c>
      <c r="F62" s="3">
        <v>136.3446044921875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1:14" x14ac:dyDescent="0.2">
      <c r="A63" s="7" t="s">
        <v>3</v>
      </c>
      <c r="C63" s="3">
        <v>211.2945556640625</v>
      </c>
      <c r="D63" s="3">
        <v>197.04223632813981</v>
      </c>
      <c r="E63" s="3">
        <v>161.00983287541311</v>
      </c>
      <c r="F63" s="3">
        <v>197.1630859375</v>
      </c>
      <c r="G63" s="3">
        <v>59.646148681640618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</row>
    <row r="64" spans="1:14" x14ac:dyDescent="0.2">
      <c r="A64" s="7" t="s">
        <v>4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309.23573811848979</v>
      </c>
      <c r="J64" s="3">
        <v>304.31432088216172</v>
      </c>
      <c r="K64" s="3">
        <v>189.111328125</v>
      </c>
      <c r="L64" s="3">
        <v>0</v>
      </c>
      <c r="M64" s="3">
        <v>0</v>
      </c>
      <c r="N64" s="3">
        <v>0</v>
      </c>
    </row>
    <row r="65" spans="1:14" x14ac:dyDescent="0.2">
      <c r="A65" s="7" t="s">
        <v>5</v>
      </c>
      <c r="C65" s="3">
        <v>595.41015625</v>
      </c>
      <c r="D65" s="3">
        <v>531.15783691406114</v>
      </c>
      <c r="E65" s="3">
        <v>0</v>
      </c>
      <c r="F65" s="3">
        <v>700</v>
      </c>
      <c r="G65" s="3">
        <v>218.3762237441891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1:14" x14ac:dyDescent="0.2">
      <c r="A66" s="7" t="s">
        <v>6</v>
      </c>
      <c r="C66" s="3">
        <v>585.6719970703125</v>
      </c>
      <c r="D66" s="3">
        <v>535.67199707029783</v>
      </c>
      <c r="E66" s="3">
        <v>521.36565540583695</v>
      </c>
      <c r="F66" s="3">
        <v>435.6719970703125</v>
      </c>
      <c r="G66" s="3">
        <v>81.618353383240219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1:14" x14ac:dyDescent="0.2">
      <c r="A67" s="7" t="s">
        <v>7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463.11228434244782</v>
      </c>
      <c r="J67" s="3">
        <v>463.11228434244782</v>
      </c>
      <c r="K67" s="3">
        <v>426.5191650390625</v>
      </c>
      <c r="L67" s="3">
        <v>60.340875379624109</v>
      </c>
      <c r="M67" s="3">
        <v>0</v>
      </c>
      <c r="N67" s="3">
        <v>0</v>
      </c>
    </row>
    <row r="68" spans="1:14" x14ac:dyDescent="0.2">
      <c r="A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x14ac:dyDescent="0.2">
      <c r="A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A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">
      <c r="A71" s="9" t="s">
        <v>13</v>
      </c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x14ac:dyDescent="0.2">
      <c r="A72" s="7" t="s">
        <v>2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63.941650390625</v>
      </c>
      <c r="N72" s="3">
        <v>500</v>
      </c>
    </row>
    <row r="73" spans="1:14" x14ac:dyDescent="0.2">
      <c r="A73" s="7" t="s">
        <v>3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52.31276855179852</v>
      </c>
      <c r="K73" s="3">
        <v>0</v>
      </c>
      <c r="L73" s="3">
        <v>101.59504326818519</v>
      </c>
      <c r="M73" s="3">
        <v>204.0326888364086</v>
      </c>
      <c r="N73" s="3">
        <v>662.0050048828125</v>
      </c>
    </row>
    <row r="74" spans="1:14" x14ac:dyDescent="0.2">
      <c r="A74" s="7" t="s">
        <v>4</v>
      </c>
      <c r="C74" s="3">
        <v>221.112060546875</v>
      </c>
      <c r="D74" s="3">
        <v>0</v>
      </c>
      <c r="E74" s="3">
        <v>232.05535888671881</v>
      </c>
      <c r="F74" s="3">
        <v>2.492671533497067</v>
      </c>
      <c r="G74" s="3">
        <v>81.465624821762106</v>
      </c>
      <c r="H74" s="3">
        <v>292.53901163737009</v>
      </c>
      <c r="I74" s="3">
        <v>0</v>
      </c>
      <c r="J74" s="3">
        <v>0</v>
      </c>
      <c r="K74" s="3">
        <v>0</v>
      </c>
      <c r="L74" s="3">
        <v>8.8817841970012523E-16</v>
      </c>
      <c r="M74" s="3">
        <v>0</v>
      </c>
      <c r="N74" s="3">
        <v>161.27525667951949</v>
      </c>
    </row>
    <row r="75" spans="1:14" x14ac:dyDescent="0.2">
      <c r="A75" s="7" t="s">
        <v>5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159.6493629750544</v>
      </c>
      <c r="K75" s="3">
        <v>579.44955792943472</v>
      </c>
      <c r="L75" s="3">
        <v>693.44242826737081</v>
      </c>
      <c r="M75" s="3">
        <v>700</v>
      </c>
      <c r="N75" s="3">
        <v>392.08114083832538</v>
      </c>
    </row>
    <row r="76" spans="1:14" x14ac:dyDescent="0.2">
      <c r="A76" s="7" t="s">
        <v>6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257.05222558149438</v>
      </c>
      <c r="I76" s="3">
        <v>289.90246515477941</v>
      </c>
      <c r="J76" s="3">
        <v>181.53865001241201</v>
      </c>
      <c r="K76" s="3">
        <v>600</v>
      </c>
      <c r="L76" s="3">
        <v>600</v>
      </c>
      <c r="M76" s="3">
        <v>600</v>
      </c>
      <c r="N76" s="3">
        <v>138.17332591798089</v>
      </c>
    </row>
    <row r="77" spans="1:14" x14ac:dyDescent="0.2">
      <c r="A77" s="7" t="s">
        <v>7</v>
      </c>
      <c r="C77" s="3">
        <v>150.18920898437489</v>
      </c>
      <c r="D77" s="3">
        <v>235.32096870824401</v>
      </c>
      <c r="E77" s="3">
        <v>55.184326171875</v>
      </c>
      <c r="F77" s="3">
        <v>334.40231748017482</v>
      </c>
      <c r="G77" s="3">
        <v>500</v>
      </c>
      <c r="H77" s="3">
        <v>346.25600179036428</v>
      </c>
      <c r="I77" s="3">
        <v>0</v>
      </c>
      <c r="J77" s="3">
        <v>0</v>
      </c>
      <c r="K77" s="3">
        <v>0</v>
      </c>
      <c r="L77" s="3">
        <v>0</v>
      </c>
      <c r="M77" s="3">
        <v>123.1960769928462</v>
      </c>
      <c r="N77" s="3">
        <v>0</v>
      </c>
    </row>
    <row r="78" spans="1:14" x14ac:dyDescent="0.2">
      <c r="A78" s="7"/>
    </row>
    <row r="79" spans="1:14" x14ac:dyDescent="0.2">
      <c r="A79" s="7"/>
    </row>
    <row r="80" spans="1:14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</sheetData>
  <pageMargins left="0.7" right="0.7" top="0.75" bottom="0.75" header="0.3" footer="0.3"/>
  <ignoredErrors>
    <ignoredError sqref="C18:N22 C23:H23 J23:N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2021-07-23T09:29:01Z</dcterms:created>
  <dcterms:modified xsi:type="dcterms:W3CDTF">2021-08-17T21:27:47Z</dcterms:modified>
</cp:coreProperties>
</file>