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Sc-Dissertation---Microgrids-in-CLPU/Change in Objective Function/"/>
    </mc:Choice>
  </mc:AlternateContent>
  <xr:revisionPtr revIDLastSave="0" documentId="13_ncr:1_{1AC91C86-FBA1-CD4B-8B9A-F1E3F38CCEDE}" xr6:coauthVersionLast="47" xr6:coauthVersionMax="47" xr10:uidLastSave="{00000000-0000-0000-0000-000000000000}"/>
  <bookViews>
    <workbookView xWindow="1900" yWindow="1100" windowWidth="24340" windowHeight="14820" xr2:uid="{961E560C-AE1B-D646-A586-3A52770AC58B}"/>
  </bookViews>
  <sheets>
    <sheet name="Results Analysi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5" l="1"/>
  <c r="F25" i="5"/>
  <c r="F24" i="5"/>
  <c r="P15" i="5"/>
  <c r="P24" i="5"/>
  <c r="P36" i="5"/>
  <c r="P73" i="5"/>
  <c r="P74" i="5"/>
  <c r="P75" i="5"/>
  <c r="P76" i="5"/>
  <c r="P77" i="5"/>
  <c r="P72" i="5"/>
  <c r="P63" i="5"/>
  <c r="P64" i="5"/>
  <c r="P65" i="5"/>
  <c r="P66" i="5"/>
  <c r="P67" i="5"/>
  <c r="P62" i="5"/>
  <c r="P54" i="5"/>
  <c r="P56" i="5"/>
  <c r="P57" i="5"/>
  <c r="P58" i="5"/>
  <c r="P53" i="5"/>
  <c r="P49" i="5"/>
  <c r="P42" i="5"/>
  <c r="P43" i="5"/>
  <c r="P44" i="5"/>
  <c r="P45" i="5"/>
  <c r="P46" i="5"/>
  <c r="P47" i="5"/>
  <c r="P48" i="5"/>
  <c r="P41" i="5"/>
  <c r="P28" i="5"/>
  <c r="P29" i="5"/>
  <c r="P30" i="5"/>
  <c r="P31" i="5"/>
  <c r="P32" i="5"/>
  <c r="P33" i="5"/>
  <c r="P34" i="5"/>
  <c r="P35" i="5"/>
  <c r="P27" i="5"/>
  <c r="P3" i="5"/>
  <c r="P4" i="5"/>
  <c r="P5" i="5"/>
  <c r="P6" i="5"/>
  <c r="P7" i="5"/>
  <c r="P8" i="5"/>
  <c r="P9" i="5"/>
  <c r="P10" i="5"/>
  <c r="P11" i="5"/>
  <c r="P12" i="5"/>
  <c r="P13" i="5"/>
  <c r="P14" i="5"/>
  <c r="P2" i="5"/>
  <c r="P19" i="5"/>
  <c r="P18" i="5"/>
  <c r="O15" i="5"/>
  <c r="O3" i="5"/>
  <c r="O4" i="5"/>
  <c r="O5" i="5"/>
  <c r="O6" i="5"/>
  <c r="O7" i="5"/>
  <c r="O8" i="5"/>
  <c r="O9" i="5"/>
  <c r="O10" i="5"/>
  <c r="O11" i="5"/>
  <c r="O12" i="5"/>
  <c r="O13" i="5"/>
  <c r="O14" i="5"/>
  <c r="O2" i="5"/>
  <c r="O73" i="5"/>
  <c r="O74" i="5"/>
  <c r="O75" i="5"/>
  <c r="O76" i="5"/>
  <c r="O77" i="5"/>
  <c r="O72" i="5"/>
  <c r="O63" i="5"/>
  <c r="O64" i="5"/>
  <c r="O65" i="5"/>
  <c r="O66" i="5"/>
  <c r="O67" i="5"/>
  <c r="O62" i="5"/>
  <c r="O54" i="5"/>
  <c r="O55" i="5"/>
  <c r="P55" i="5" s="1"/>
  <c r="O56" i="5"/>
  <c r="O57" i="5"/>
  <c r="O58" i="5"/>
  <c r="O53" i="5"/>
  <c r="O49" i="5"/>
  <c r="O42" i="5"/>
  <c r="O43" i="5"/>
  <c r="O44" i="5"/>
  <c r="O45" i="5"/>
  <c r="O46" i="5"/>
  <c r="O47" i="5"/>
  <c r="O48" i="5"/>
  <c r="O41" i="5"/>
  <c r="O36" i="5"/>
  <c r="O28" i="5"/>
  <c r="O29" i="5"/>
  <c r="O30" i="5"/>
  <c r="O31" i="5"/>
  <c r="O32" i="5"/>
  <c r="O33" i="5"/>
  <c r="O34" i="5"/>
  <c r="O35" i="5"/>
  <c r="O27" i="5"/>
  <c r="P20" i="5"/>
  <c r="P21" i="5"/>
  <c r="P22" i="5"/>
  <c r="P23" i="5"/>
  <c r="O24" i="5"/>
  <c r="O18" i="5"/>
  <c r="O19" i="5"/>
  <c r="O20" i="5"/>
  <c r="O21" i="5"/>
  <c r="O22" i="5"/>
  <c r="O23" i="5"/>
  <c r="O17" i="5"/>
  <c r="O59" i="5" l="1"/>
  <c r="P59" i="5" s="1"/>
  <c r="P17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7" i="5"/>
  <c r="M17" i="5"/>
  <c r="L17" i="5"/>
  <c r="K17" i="5"/>
  <c r="J17" i="5"/>
  <c r="I17" i="5"/>
  <c r="H17" i="5"/>
  <c r="G17" i="5"/>
  <c r="F17" i="5"/>
  <c r="E17" i="5"/>
  <c r="D17" i="5"/>
  <c r="C17" i="5"/>
</calcChain>
</file>

<file path=xl/sharedStrings.xml><?xml version="1.0" encoding="utf-8"?>
<sst xmlns="http://schemas.openxmlformats.org/spreadsheetml/2006/main" count="48" uniqueCount="15">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</sst>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ED41-8B25-C44F4CAE1AE8}"/>
            </c:ext>
          </c:extLst>
        </c:ser>
        <c:ser>
          <c:idx val="1"/>
          <c:order val="1"/>
          <c:tx>
            <c:strRef>
              <c:f>'Results Analysis'!$A$31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1269.355590820312</c:v>
                </c:pt>
                <c:pt idx="4">
                  <c:v>1269.355590820312</c:v>
                </c:pt>
                <c:pt idx="5">
                  <c:v>1032.83994855536</c:v>
                </c:pt>
                <c:pt idx="6">
                  <c:v>761.88788145903436</c:v>
                </c:pt>
                <c:pt idx="7">
                  <c:v>613.72166121310647</c:v>
                </c:pt>
                <c:pt idx="8">
                  <c:v>532.69910597952639</c:v>
                </c:pt>
                <c:pt idx="9">
                  <c:v>488.39309314014582</c:v>
                </c:pt>
                <c:pt idx="10">
                  <c:v>464.16499063135512</c:v>
                </c:pt>
                <c:pt idx="11">
                  <c:v>450.91620308406488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ED41-8B25-C44F4CAE1AE8}"/>
            </c:ext>
          </c:extLst>
        </c:ser>
        <c:ser>
          <c:idx val="2"/>
          <c:order val="2"/>
          <c:tx>
            <c:strRef>
              <c:f>'Results Analysis'!$A$32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Analysis'!$C$32:$N$32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D-ED41-8B25-C44F4CAE1AE8}"/>
            </c:ext>
          </c:extLst>
        </c:ser>
        <c:ser>
          <c:idx val="3"/>
          <c:order val="3"/>
          <c:tx>
            <c:strRef>
              <c:f>'Results Analysis'!$A$33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D-ED41-8B25-C44F4CAE1AE8}"/>
            </c:ext>
          </c:extLst>
        </c:ser>
        <c:ser>
          <c:idx val="4"/>
          <c:order val="4"/>
          <c:tx>
            <c:strRef>
              <c:f>'Results Analysis'!$A$34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D-ED41-8B25-C44F4CAE1AE8}"/>
            </c:ext>
          </c:extLst>
        </c:ser>
        <c:ser>
          <c:idx val="5"/>
          <c:order val="5"/>
          <c:tx>
            <c:strRef>
              <c:f>'Results Analysis'!$A$35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1409.368286132812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852.33138441282722</c:v>
                </c:pt>
                <c:pt idx="10">
                  <c:v>670.02993619074755</c:v>
                </c:pt>
                <c:pt idx="11">
                  <c:v>628.89609952165233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D-ED41-8B25-C44F4CAE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Analysis'!$C$17:$N$17</c:f>
              <c:numCache>
                <c:formatCode>0</c:formatCode>
                <c:ptCount val="12"/>
                <c:pt idx="0">
                  <c:v>665.9912109375</c:v>
                </c:pt>
                <c:pt idx="1">
                  <c:v>1065.9912109375</c:v>
                </c:pt>
                <c:pt idx="2">
                  <c:v>1065.9912109375</c:v>
                </c:pt>
                <c:pt idx="3">
                  <c:v>1690.2478696325829</c:v>
                </c:pt>
                <c:pt idx="4">
                  <c:v>1589.4238332040929</c:v>
                </c:pt>
                <c:pt idx="5">
                  <c:v>1470.0739672438719</c:v>
                </c:pt>
                <c:pt idx="6">
                  <c:v>1412.8139614578299</c:v>
                </c:pt>
                <c:pt idx="7">
                  <c:v>1307.834724179065</c:v>
                </c:pt>
                <c:pt idx="8">
                  <c:v>1220.7009083632779</c:v>
                </c:pt>
                <c:pt idx="9">
                  <c:v>1174.3966551284509</c:v>
                </c:pt>
                <c:pt idx="10">
                  <c:v>1149.514813246258</c:v>
                </c:pt>
                <c:pt idx="11">
                  <c:v>1136.0520359623431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314A-B1F4-4A37DD8F1131}"/>
            </c:ext>
          </c:extLst>
        </c:ser>
        <c:ser>
          <c:idx val="1"/>
          <c:order val="1"/>
          <c:tx>
            <c:strRef>
              <c:f>'Results Analysis'!$A$18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Analysis'!$C$18:$N$18</c:f>
              <c:numCache>
                <c:formatCode>0</c:formatCode>
                <c:ptCount val="12"/>
                <c:pt idx="0">
                  <c:v>50</c:v>
                </c:pt>
                <c:pt idx="1">
                  <c:v>322.48740662200316</c:v>
                </c:pt>
                <c:pt idx="2">
                  <c:v>150</c:v>
                </c:pt>
                <c:pt idx="3">
                  <c:v>501.79443359375</c:v>
                </c:pt>
                <c:pt idx="4">
                  <c:v>591.38031005859659</c:v>
                </c:pt>
                <c:pt idx="5">
                  <c:v>591.38031005859375</c:v>
                </c:pt>
                <c:pt idx="6">
                  <c:v>591.38031005859375</c:v>
                </c:pt>
                <c:pt idx="7">
                  <c:v>591.38031005859375</c:v>
                </c:pt>
                <c:pt idx="8">
                  <c:v>707.1990966796875</c:v>
                </c:pt>
                <c:pt idx="9">
                  <c:v>657.1990966796875</c:v>
                </c:pt>
                <c:pt idx="10">
                  <c:v>544.69494464893023</c:v>
                </c:pt>
                <c:pt idx="11">
                  <c:v>557.1990966796875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7-314A-B1F4-4A37DD8F1131}"/>
            </c:ext>
          </c:extLst>
        </c:ser>
        <c:ser>
          <c:idx val="2"/>
          <c:order val="2"/>
          <c:tx>
            <c:strRef>
              <c:f>'Results Analysis'!$A$19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Analysis'!$C$19:$N$19</c:f>
              <c:numCache>
                <c:formatCode>0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500.53380330403638</c:v>
                </c:pt>
                <c:pt idx="7">
                  <c:v>550.53380330403638</c:v>
                </c:pt>
                <c:pt idx="8">
                  <c:v>694.48394775390625</c:v>
                </c:pt>
                <c:pt idx="9">
                  <c:v>694.48394775390625</c:v>
                </c:pt>
                <c:pt idx="10">
                  <c:v>694.48394775390625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7-314A-B1F4-4A37DD8F1131}"/>
            </c:ext>
          </c:extLst>
        </c:ser>
        <c:ser>
          <c:idx val="3"/>
          <c:order val="3"/>
          <c:tx>
            <c:strRef>
              <c:f>'Results Analysis'!$A$20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Analysis'!$C$20:$N$20</c:f>
              <c:numCache>
                <c:formatCode>0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346.25600179036462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7-314A-B1F4-4A37DD8F1131}"/>
            </c:ext>
          </c:extLst>
        </c:ser>
        <c:ser>
          <c:idx val="4"/>
          <c:order val="4"/>
          <c:tx>
            <c:strRef>
              <c:f>'Results Analysis'!$A$21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Analysis'!$C$21:$N$21</c:f>
              <c:numCache>
                <c:formatCode>0</c:formatCode>
                <c:ptCount val="12"/>
                <c:pt idx="0">
                  <c:v>844.93408203125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814.71028135257825</c:v>
                </c:pt>
                <c:pt idx="4">
                  <c:v>998.60107421875</c:v>
                </c:pt>
                <c:pt idx="5">
                  <c:v>996.9366455078125</c:v>
                </c:pt>
                <c:pt idx="6">
                  <c:v>999.302978515625</c:v>
                </c:pt>
                <c:pt idx="7">
                  <c:v>992.74108886718841</c:v>
                </c:pt>
                <c:pt idx="8">
                  <c:v>980.3466796875</c:v>
                </c:pt>
                <c:pt idx="9">
                  <c:v>982.6763916015625</c:v>
                </c:pt>
                <c:pt idx="10">
                  <c:v>1000.1074369454088</c:v>
                </c:pt>
                <c:pt idx="11">
                  <c:v>952.83388424461691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7-314A-B1F4-4A37DD8F1131}"/>
            </c:ext>
          </c:extLst>
        </c:ser>
        <c:ser>
          <c:idx val="5"/>
          <c:order val="5"/>
          <c:tx>
            <c:strRef>
              <c:f>'Results Analysis'!$A$22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Analysis'!$C$22:$N$22</c:f>
              <c:numCache>
                <c:formatCode>0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688.95492553710938</c:v>
                </c:pt>
                <c:pt idx="6">
                  <c:v>306.67139693709879</c:v>
                </c:pt>
                <c:pt idx="7">
                  <c:v>593.02878505631963</c:v>
                </c:pt>
                <c:pt idx="8">
                  <c:v>747.10693359375</c:v>
                </c:pt>
                <c:pt idx="9">
                  <c:v>797.10693359375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7-314A-B1F4-4A37DD8F1131}"/>
            </c:ext>
          </c:extLst>
        </c:ser>
        <c:ser>
          <c:idx val="6"/>
          <c:order val="6"/>
          <c:tx>
            <c:strRef>
              <c:f>'Results Analysis'!$A$23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Analysis'!$C$23:$N$23</c:f>
              <c:numCache>
                <c:formatCode>0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7-314A-B1F4-4A37DD8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Analysis'!$C$53:$N$53</c:f>
              <c:numCache>
                <c:formatCode>0</c:formatCode>
                <c:ptCount val="12"/>
                <c:pt idx="0">
                  <c:v>467.17054578993049</c:v>
                </c:pt>
                <c:pt idx="1">
                  <c:v>302.34307183159717</c:v>
                </c:pt>
                <c:pt idx="2">
                  <c:v>150.9833441840278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17.170545789930539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2-1A4B-8B43-B88905ACE3BC}"/>
            </c:ext>
          </c:extLst>
        </c:ser>
        <c:ser>
          <c:idx val="1"/>
          <c:order val="1"/>
          <c:tx>
            <c:strRef>
              <c:f>'Results Analysis'!$A$54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Analysis'!$C$54:$N$54</c:f>
              <c:numCache>
                <c:formatCode>0</c:formatCode>
                <c:ptCount val="12"/>
                <c:pt idx="0">
                  <c:v>957.61057535807288</c:v>
                </c:pt>
                <c:pt idx="1">
                  <c:v>722.83884684244788</c:v>
                </c:pt>
                <c:pt idx="2">
                  <c:v>503.90302870008679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90.959830870595908</c:v>
                </c:pt>
                <c:pt idx="10">
                  <c:v>227.39536981196261</c:v>
                </c:pt>
                <c:pt idx="11">
                  <c:v>411.02478976473037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2-1A4B-8B43-B88905ACE3BC}"/>
            </c:ext>
          </c:extLst>
        </c:ser>
        <c:ser>
          <c:idx val="2"/>
          <c:order val="2"/>
          <c:tx>
            <c:strRef>
              <c:f>'Results Analysis'!$A$55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Analysis'!$C$55:$N$55</c:f>
              <c:numCache>
                <c:formatCode>0</c:formatCode>
                <c:ptCount val="12"/>
                <c:pt idx="0">
                  <c:v>256.02420030512923</c:v>
                </c:pt>
                <c:pt idx="1">
                  <c:v>295.91902951840967</c:v>
                </c:pt>
                <c:pt idx="2">
                  <c:v>295.91902951840967</c:v>
                </c:pt>
                <c:pt idx="3">
                  <c:v>504.76885251645649</c:v>
                </c:pt>
                <c:pt idx="4">
                  <c:v>504.76885251645649</c:v>
                </c:pt>
                <c:pt idx="5">
                  <c:v>766.93047361020683</c:v>
                </c:pt>
                <c:pt idx="6">
                  <c:v>891.84598569516788</c:v>
                </c:pt>
                <c:pt idx="7">
                  <c:v>548.25072111906832</c:v>
                </c:pt>
                <c:pt idx="8">
                  <c:v>210.12369791666671</c:v>
                </c:pt>
                <c:pt idx="9">
                  <c:v>0</c:v>
                </c:pt>
                <c:pt idx="10">
                  <c:v>0</c:v>
                </c:pt>
                <c:pt idx="11">
                  <c:v>110.8764692935616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2-1A4B-8B43-B88905ACE3BC}"/>
            </c:ext>
          </c:extLst>
        </c:ser>
        <c:ser>
          <c:idx val="3"/>
          <c:order val="3"/>
          <c:tx>
            <c:strRef>
              <c:f>'Results Analysis'!$A$56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Analysis'!$C$56:$N$56</c:f>
              <c:numCache>
                <c:formatCode>0</c:formatCode>
                <c:ptCount val="12"/>
                <c:pt idx="0">
                  <c:v>2800</c:v>
                </c:pt>
                <c:pt idx="1">
                  <c:v>2022.2222222222219</c:v>
                </c:pt>
                <c:pt idx="2">
                  <c:v>1549.576393642503</c:v>
                </c:pt>
                <c:pt idx="3">
                  <c:v>885.27789103833675</c:v>
                </c:pt>
                <c:pt idx="4">
                  <c:v>107.5001132605589</c:v>
                </c:pt>
                <c:pt idx="5">
                  <c:v>0</c:v>
                </c:pt>
                <c:pt idx="6">
                  <c:v>190.93224495038021</c:v>
                </c:pt>
                <c:pt idx="7">
                  <c:v>640.62146776635564</c:v>
                </c:pt>
                <c:pt idx="8">
                  <c:v>1149.4178648769121</c:v>
                </c:pt>
                <c:pt idx="9">
                  <c:v>1763.23069507386</c:v>
                </c:pt>
                <c:pt idx="10">
                  <c:v>2332.221824855696</c:v>
                </c:pt>
                <c:pt idx="1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2-1A4B-8B43-B88905ACE3BC}"/>
            </c:ext>
          </c:extLst>
        </c:ser>
        <c:ser>
          <c:idx val="4"/>
          <c:order val="4"/>
          <c:tx>
            <c:strRef>
              <c:f>'Results Analysis'!$A$57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Analysis'!$C$57:$N$57</c:f>
              <c:numCache>
                <c:formatCode>0</c:formatCode>
                <c:ptCount val="12"/>
                <c:pt idx="0">
                  <c:v>2360.340379627211</c:v>
                </c:pt>
                <c:pt idx="1">
                  <c:v>1709.5937162157529</c:v>
                </c:pt>
                <c:pt idx="2">
                  <c:v>1114.4026083598501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224.48996012405311</c:v>
                </c:pt>
                <c:pt idx="7">
                  <c:v>224.48996012405311</c:v>
                </c:pt>
                <c:pt idx="8">
                  <c:v>566.76566749983976</c:v>
                </c:pt>
                <c:pt idx="9">
                  <c:v>1106.76566749984</c:v>
                </c:pt>
                <c:pt idx="10">
                  <c:v>1646.76566749984</c:v>
                </c:pt>
                <c:pt idx="11">
                  <c:v>2186.7656674998402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2-1A4B-8B43-B88905ACE3BC}"/>
            </c:ext>
          </c:extLst>
        </c:ser>
        <c:ser>
          <c:idx val="5"/>
          <c:order val="5"/>
          <c:tx>
            <c:strRef>
              <c:f>'Results Analysis'!$A$58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Analysis'!$C$58:$N$58</c:f>
              <c:numCache>
                <c:formatCode>0</c:formatCode>
                <c:ptCount val="12"/>
                <c:pt idx="0">
                  <c:v>0</c:v>
                </c:pt>
                <c:pt idx="1">
                  <c:v>294.27631336484461</c:v>
                </c:pt>
                <c:pt idx="2">
                  <c:v>507.56337696347742</c:v>
                </c:pt>
                <c:pt idx="3">
                  <c:v>557.22927051816487</c:v>
                </c:pt>
                <c:pt idx="4">
                  <c:v>858.93656886925612</c:v>
                </c:pt>
                <c:pt idx="5">
                  <c:v>1120.094010115092</c:v>
                </c:pt>
                <c:pt idx="6">
                  <c:v>1570.094010115092</c:v>
                </c:pt>
                <c:pt idx="7">
                  <c:v>1055.52480529015</c:v>
                </c:pt>
                <c:pt idx="8">
                  <c:v>540.95560046520734</c:v>
                </c:pt>
                <c:pt idx="9">
                  <c:v>67.045417088471225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2-1A4B-8B43-B88905AC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120650</xdr:colOff>
      <xdr:row>21</xdr:row>
      <xdr:rowOff>158750</xdr:rowOff>
    </xdr:from>
    <xdr:to>
      <xdr:col>25</xdr:col>
      <xdr:colOff>609600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8924-CDCF-5E4B-A3BB-8DC71CEE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5</xdr:row>
      <xdr:rowOff>146050</xdr:rowOff>
    </xdr:from>
    <xdr:to>
      <xdr:col>25</xdr:col>
      <xdr:colOff>76200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AA210-BA43-A944-8FFC-C65CDDDF3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558800</xdr:colOff>
      <xdr:row>41</xdr:row>
      <xdr:rowOff>127000</xdr:rowOff>
    </xdr:from>
    <xdr:to>
      <xdr:col>26</xdr:col>
      <xdr:colOff>241300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8CF32-529F-E141-8DE4-38AF2491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CDAC-63D2-B54B-91FA-D1F02EB4C99C}">
  <dimension ref="A1:P77"/>
  <sheetViews>
    <sheetView tabSelected="1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9" sqref="N59"/>
    </sheetView>
  </sheetViews>
  <sheetFormatPr baseColWidth="10" defaultRowHeight="16" x14ac:dyDescent="0.2"/>
  <cols>
    <col min="3" max="5" width="11.6640625" bestFit="1" customWidth="1"/>
    <col min="6" max="7" width="11" bestFit="1" customWidth="1"/>
    <col min="8" max="14" width="11.6640625" bestFit="1" customWidth="1"/>
  </cols>
  <sheetData>
    <row r="1" spans="1:16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6" x14ac:dyDescent="0.2">
      <c r="A2" t="s">
        <v>1</v>
      </c>
      <c r="B2">
        <v>1</v>
      </c>
      <c r="C2" s="3">
        <v>665.9912109375</v>
      </c>
      <c r="D2" s="3">
        <v>1065.9912109375</v>
      </c>
      <c r="E2" s="3">
        <v>1065.9912109375</v>
      </c>
      <c r="F2" s="3">
        <v>1690.2478696325829</v>
      </c>
      <c r="G2" s="3">
        <v>1589.4238332040929</v>
      </c>
      <c r="H2" s="3">
        <v>1470.0739672438719</v>
      </c>
      <c r="I2" s="3">
        <v>1412.8139614578299</v>
      </c>
      <c r="J2" s="3">
        <v>1307.834724179065</v>
      </c>
      <c r="K2" s="3">
        <v>1220.7009083632779</v>
      </c>
      <c r="L2" s="3">
        <v>1174.3966551284509</v>
      </c>
      <c r="M2" s="3">
        <v>1149.514813246258</v>
      </c>
      <c r="N2" s="3">
        <v>1136.0520359623431</v>
      </c>
      <c r="O2" s="3">
        <f>SUM(C2:N2)</f>
        <v>14949.032401230274</v>
      </c>
      <c r="P2" s="3" t="e">
        <f>O2-#REF!</f>
        <v>#REF!</v>
      </c>
    </row>
    <row r="3" spans="1:16" x14ac:dyDescent="0.2">
      <c r="A3" t="s">
        <v>5</v>
      </c>
      <c r="B3">
        <v>1</v>
      </c>
      <c r="C3" s="3">
        <v>50</v>
      </c>
      <c r="D3" s="3">
        <v>100</v>
      </c>
      <c r="E3" s="3">
        <v>150</v>
      </c>
      <c r="F3" s="3">
        <v>200</v>
      </c>
      <c r="G3" s="3">
        <v>200.00000000000281</v>
      </c>
      <c r="H3" s="3">
        <v>200</v>
      </c>
      <c r="I3" s="3">
        <v>200</v>
      </c>
      <c r="J3" s="3">
        <v>200</v>
      </c>
      <c r="K3" s="3">
        <v>150</v>
      </c>
      <c r="L3" s="3">
        <v>100</v>
      </c>
      <c r="M3" s="3">
        <v>50</v>
      </c>
      <c r="N3" s="3">
        <v>0</v>
      </c>
      <c r="O3" s="3">
        <f t="shared" ref="O3:O14" si="0">SUM(C3:N3)</f>
        <v>1600.0000000000027</v>
      </c>
      <c r="P3" s="3" t="e">
        <f>O3-#REF!</f>
        <v>#REF!</v>
      </c>
    </row>
    <row r="4" spans="1:16" x14ac:dyDescent="0.2">
      <c r="B4">
        <v>2</v>
      </c>
      <c r="C4" s="3">
        <v>0</v>
      </c>
      <c r="D4" s="3">
        <v>222.48740662200319</v>
      </c>
      <c r="E4" s="3">
        <v>0</v>
      </c>
      <c r="F4" s="3">
        <v>301.79443359375</v>
      </c>
      <c r="G4" s="3">
        <v>391.38031005859381</v>
      </c>
      <c r="H4" s="3">
        <v>391.38031005859381</v>
      </c>
      <c r="I4" s="3">
        <v>391.38031005859381</v>
      </c>
      <c r="J4" s="3">
        <v>391.38031005859381</v>
      </c>
      <c r="K4" s="3">
        <v>557.1990966796875</v>
      </c>
      <c r="L4" s="3">
        <v>557.1990966796875</v>
      </c>
      <c r="M4" s="3">
        <v>494.69494464893017</v>
      </c>
      <c r="N4" s="3">
        <v>557.1990966796875</v>
      </c>
      <c r="O4" s="3">
        <f t="shared" si="0"/>
        <v>4256.0953151381209</v>
      </c>
      <c r="P4" s="3" t="e">
        <f>O4-#REF!</f>
        <v>#REF!</v>
      </c>
    </row>
    <row r="5" spans="1:16" x14ac:dyDescent="0.2">
      <c r="A5" t="s">
        <v>6</v>
      </c>
      <c r="B5">
        <v>1</v>
      </c>
      <c r="C5" s="3">
        <v>50</v>
      </c>
      <c r="D5" s="3">
        <v>100</v>
      </c>
      <c r="E5" s="3">
        <v>150</v>
      </c>
      <c r="F5" s="3">
        <v>200</v>
      </c>
      <c r="G5" s="3">
        <v>200</v>
      </c>
      <c r="H5" s="3">
        <v>150</v>
      </c>
      <c r="I5" s="3">
        <v>150</v>
      </c>
      <c r="J5" s="3">
        <v>200</v>
      </c>
      <c r="K5" s="3">
        <v>200</v>
      </c>
      <c r="L5" s="3">
        <v>200</v>
      </c>
      <c r="M5" s="3">
        <v>200</v>
      </c>
      <c r="N5" s="3">
        <v>200</v>
      </c>
      <c r="O5" s="3">
        <f t="shared" si="0"/>
        <v>2000</v>
      </c>
      <c r="P5" s="3" t="e">
        <f>O5-#REF!</f>
        <v>#REF!</v>
      </c>
    </row>
    <row r="6" spans="1:16" x14ac:dyDescent="0.2">
      <c r="B6">
        <v>2</v>
      </c>
      <c r="C6" s="3">
        <v>253.7078857421875</v>
      </c>
      <c r="D6" s="3">
        <v>253.7078857421875</v>
      </c>
      <c r="E6" s="3">
        <v>253.7078857421875</v>
      </c>
      <c r="F6" s="3">
        <v>253.7078857421875</v>
      </c>
      <c r="G6" s="3">
        <v>350.53380330403638</v>
      </c>
      <c r="H6" s="3">
        <v>350.53380330403638</v>
      </c>
      <c r="I6" s="3">
        <v>350.53380330403638</v>
      </c>
      <c r="J6" s="3">
        <v>350.53380330403638</v>
      </c>
      <c r="K6" s="3">
        <v>494.48394775390619</v>
      </c>
      <c r="L6" s="3">
        <v>494.48394775390619</v>
      </c>
      <c r="M6" s="3">
        <v>494.48394775390619</v>
      </c>
      <c r="N6" s="3">
        <v>494.48394775390619</v>
      </c>
      <c r="O6" s="3">
        <f t="shared" si="0"/>
        <v>4394.9025472005205</v>
      </c>
      <c r="P6" s="3" t="e">
        <f>O6-#REF!</f>
        <v>#REF!</v>
      </c>
    </row>
    <row r="7" spans="1:16" x14ac:dyDescent="0.2">
      <c r="A7" t="s">
        <v>7</v>
      </c>
      <c r="B7">
        <v>1</v>
      </c>
      <c r="C7" s="3">
        <v>50</v>
      </c>
      <c r="D7" s="3">
        <v>100</v>
      </c>
      <c r="E7" s="3">
        <v>150</v>
      </c>
      <c r="F7" s="3">
        <v>200</v>
      </c>
      <c r="G7" s="3">
        <v>200</v>
      </c>
      <c r="H7" s="3">
        <v>200</v>
      </c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200</v>
      </c>
      <c r="O7" s="3">
        <f t="shared" si="0"/>
        <v>2100</v>
      </c>
      <c r="P7" s="3" t="e">
        <f>O7-#REF!</f>
        <v>#REF!</v>
      </c>
    </row>
    <row r="8" spans="1:16" x14ac:dyDescent="0.2">
      <c r="B8">
        <v>2</v>
      </c>
      <c r="C8" s="3">
        <v>100.189208984375</v>
      </c>
      <c r="D8" s="3">
        <v>100.189208984375</v>
      </c>
      <c r="E8" s="3">
        <v>100.189208984375</v>
      </c>
      <c r="F8" s="3">
        <v>100.189208984375</v>
      </c>
      <c r="G8" s="3">
        <v>146.25600179036459</v>
      </c>
      <c r="H8" s="3">
        <v>146.25600179036459</v>
      </c>
      <c r="I8" s="3">
        <v>146.25600179036459</v>
      </c>
      <c r="J8" s="3">
        <v>146.25600179036459</v>
      </c>
      <c r="K8" s="3">
        <v>182.84912109375</v>
      </c>
      <c r="L8" s="3">
        <v>182.84912109375</v>
      </c>
      <c r="M8" s="3">
        <v>182.84912109375</v>
      </c>
      <c r="N8" s="3">
        <v>182.84912109375</v>
      </c>
      <c r="O8" s="3">
        <f t="shared" si="0"/>
        <v>1717.1773274739585</v>
      </c>
      <c r="P8" s="3" t="e">
        <f>O8-#REF!</f>
        <v>#REF!</v>
      </c>
    </row>
    <row r="9" spans="1:16" x14ac:dyDescent="0.2">
      <c r="A9" t="s">
        <v>2</v>
      </c>
      <c r="B9">
        <v>1</v>
      </c>
      <c r="C9" s="3">
        <v>400</v>
      </c>
      <c r="D9" s="3">
        <v>400</v>
      </c>
      <c r="E9" s="3">
        <v>400</v>
      </c>
      <c r="F9" s="3">
        <v>400</v>
      </c>
      <c r="G9" s="3">
        <v>400</v>
      </c>
      <c r="H9" s="3">
        <v>389.5330810546875</v>
      </c>
      <c r="I9" s="3">
        <v>391.8994140625</v>
      </c>
      <c r="J9" s="3">
        <v>385.33752441406341</v>
      </c>
      <c r="K9" s="3">
        <v>285.33752441406341</v>
      </c>
      <c r="L9" s="3">
        <v>237.7056884765625</v>
      </c>
      <c r="M9" s="3">
        <v>255.13673382040889</v>
      </c>
      <c r="N9" s="3">
        <v>207.86318111961691</v>
      </c>
      <c r="O9" s="3">
        <f t="shared" si="0"/>
        <v>4152.8131473619032</v>
      </c>
      <c r="P9" s="3" t="e">
        <f>O9-#REF!</f>
        <v>#REF!</v>
      </c>
    </row>
    <row r="10" spans="1:16" x14ac:dyDescent="0.2">
      <c r="B10">
        <v>2</v>
      </c>
      <c r="C10" s="3">
        <v>444.93408203125</v>
      </c>
      <c r="D10" s="3">
        <v>444.93408203125</v>
      </c>
      <c r="E10" s="3">
        <v>444.93408203125</v>
      </c>
      <c r="F10" s="3">
        <v>414.71028135257819</v>
      </c>
      <c r="G10" s="3">
        <v>598.60107421875</v>
      </c>
      <c r="H10" s="3">
        <v>607.403564453125</v>
      </c>
      <c r="I10" s="3">
        <v>607.403564453125</v>
      </c>
      <c r="J10" s="3">
        <v>607.403564453125</v>
      </c>
      <c r="K10" s="3">
        <v>695.00915527343659</v>
      </c>
      <c r="L10" s="3">
        <v>744.970703125</v>
      </c>
      <c r="M10" s="3">
        <v>744.970703125</v>
      </c>
      <c r="N10" s="3">
        <v>744.970703125</v>
      </c>
      <c r="O10" s="3">
        <f t="shared" si="0"/>
        <v>7100.2455596728896</v>
      </c>
      <c r="P10" s="3" t="e">
        <f>O10-#REF!</f>
        <v>#REF!</v>
      </c>
    </row>
    <row r="11" spans="1:16" x14ac:dyDescent="0.2">
      <c r="A11" t="s">
        <v>3</v>
      </c>
      <c r="B11">
        <v>1</v>
      </c>
      <c r="C11" s="3">
        <v>200</v>
      </c>
      <c r="D11" s="3">
        <v>200</v>
      </c>
      <c r="E11" s="3">
        <v>200</v>
      </c>
      <c r="F11" s="3">
        <v>200</v>
      </c>
      <c r="G11" s="3">
        <v>200</v>
      </c>
      <c r="H11" s="3">
        <v>150</v>
      </c>
      <c r="I11" s="3">
        <v>100</v>
      </c>
      <c r="J11" s="3">
        <v>54.073859519210259</v>
      </c>
      <c r="K11" s="3">
        <v>100</v>
      </c>
      <c r="L11" s="3">
        <v>150</v>
      </c>
      <c r="M11" s="3">
        <v>200</v>
      </c>
      <c r="N11" s="3">
        <v>200</v>
      </c>
      <c r="O11" s="3">
        <f t="shared" si="0"/>
        <v>1954.0738595192101</v>
      </c>
      <c r="P11" s="3" t="e">
        <f>O11-#REF!</f>
        <v>#REF!</v>
      </c>
    </row>
    <row r="12" spans="1:16" x14ac:dyDescent="0.2">
      <c r="B12">
        <v>2</v>
      </c>
      <c r="C12" s="3">
        <v>384.1156005859375</v>
      </c>
      <c r="D12" s="3">
        <v>384.1156005859375</v>
      </c>
      <c r="E12" s="3">
        <v>384.1156005859375</v>
      </c>
      <c r="F12" s="3">
        <v>384.1156005859375</v>
      </c>
      <c r="G12" s="3">
        <v>538.95492553710938</v>
      </c>
      <c r="H12" s="3">
        <v>538.95492553710938</v>
      </c>
      <c r="I12" s="3">
        <v>206.67139693709879</v>
      </c>
      <c r="J12" s="3">
        <v>538.95492553710938</v>
      </c>
      <c r="K12" s="3">
        <v>647.10693359375</v>
      </c>
      <c r="L12" s="3">
        <v>647.10693359375</v>
      </c>
      <c r="M12" s="3">
        <v>647.10693359375</v>
      </c>
      <c r="N12" s="3">
        <v>647.10693359375</v>
      </c>
      <c r="O12" s="3">
        <f t="shared" si="0"/>
        <v>5948.4263102671775</v>
      </c>
      <c r="P12" s="3" t="e">
        <f>O12-#REF!</f>
        <v>#REF!</v>
      </c>
    </row>
    <row r="13" spans="1:16" x14ac:dyDescent="0.2">
      <c r="A13" t="s">
        <v>4</v>
      </c>
      <c r="B13">
        <v>1</v>
      </c>
      <c r="C13" s="3">
        <v>200</v>
      </c>
      <c r="D13" s="3">
        <v>200</v>
      </c>
      <c r="E13" s="3">
        <v>200</v>
      </c>
      <c r="F13" s="3">
        <v>200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f t="shared" si="0"/>
        <v>2400</v>
      </c>
      <c r="P13" s="3" t="e">
        <f>O13-#REF!</f>
        <v>#REF!</v>
      </c>
    </row>
    <row r="14" spans="1:16" x14ac:dyDescent="0.2">
      <c r="B14">
        <v>2</v>
      </c>
      <c r="C14" s="3">
        <v>217.669677734375</v>
      </c>
      <c r="D14" s="3">
        <v>217.669677734375</v>
      </c>
      <c r="E14" s="3">
        <v>217.669677734375</v>
      </c>
      <c r="F14" s="3">
        <v>217.669677734375</v>
      </c>
      <c r="G14" s="3">
        <v>290.24149576822919</v>
      </c>
      <c r="H14" s="3">
        <v>290.24149576822919</v>
      </c>
      <c r="I14" s="3">
        <v>290.24149576822919</v>
      </c>
      <c r="J14" s="3">
        <v>290.24149576822919</v>
      </c>
      <c r="K14" s="3">
        <v>396.148681640625</v>
      </c>
      <c r="L14" s="3">
        <v>396.148681640625</v>
      </c>
      <c r="M14" s="3">
        <v>396.148681640625</v>
      </c>
      <c r="N14" s="3">
        <v>396.148681640625</v>
      </c>
      <c r="O14" s="3">
        <f t="shared" si="0"/>
        <v>3616.239420572917</v>
      </c>
      <c r="P14" s="3" t="e">
        <f>O14-#REF!</f>
        <v>#REF!</v>
      </c>
    </row>
    <row r="15" spans="1:16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>SUM(O2:O14)</f>
        <v>56189.005888436972</v>
      </c>
      <c r="P15" s="3" t="e">
        <f>O15-#REF!</f>
        <v>#REF!</v>
      </c>
    </row>
    <row r="16" spans="1:16" x14ac:dyDescent="0.2">
      <c r="A16" t="s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  <c r="P16" s="3"/>
    </row>
    <row r="17" spans="1:16" x14ac:dyDescent="0.2">
      <c r="A17" t="s">
        <v>1</v>
      </c>
      <c r="C17" s="3">
        <f>C2</f>
        <v>665.9912109375</v>
      </c>
      <c r="D17" s="3">
        <f t="shared" ref="D17:N17" si="1">D2</f>
        <v>1065.9912109375</v>
      </c>
      <c r="E17" s="3">
        <f t="shared" si="1"/>
        <v>1065.9912109375</v>
      </c>
      <c r="F17" s="3">
        <f t="shared" si="1"/>
        <v>1690.2478696325829</v>
      </c>
      <c r="G17" s="3">
        <f t="shared" si="1"/>
        <v>1589.4238332040929</v>
      </c>
      <c r="H17" s="3">
        <f t="shared" si="1"/>
        <v>1470.0739672438719</v>
      </c>
      <c r="I17" s="3">
        <f t="shared" si="1"/>
        <v>1412.8139614578299</v>
      </c>
      <c r="J17" s="3">
        <f t="shared" si="1"/>
        <v>1307.834724179065</v>
      </c>
      <c r="K17" s="3">
        <f t="shared" si="1"/>
        <v>1220.7009083632779</v>
      </c>
      <c r="L17" s="3">
        <f t="shared" si="1"/>
        <v>1174.3966551284509</v>
      </c>
      <c r="M17" s="3">
        <f t="shared" si="1"/>
        <v>1149.514813246258</v>
      </c>
      <c r="N17" s="3">
        <f t="shared" si="1"/>
        <v>1136.0520359623431</v>
      </c>
      <c r="O17" s="3">
        <f>SUM(C17:N17)</f>
        <v>14949.032401230274</v>
      </c>
      <c r="P17" s="3" t="e">
        <f>O17-#REF!</f>
        <v>#REF!</v>
      </c>
    </row>
    <row r="18" spans="1:16" x14ac:dyDescent="0.2">
      <c r="A18" t="s">
        <v>5</v>
      </c>
      <c r="C18" s="3">
        <f>SUM(C3:C4)</f>
        <v>50</v>
      </c>
      <c r="D18" s="3">
        <f t="shared" ref="D18:N18" si="2">SUM(D3:D4)</f>
        <v>322.48740662200316</v>
      </c>
      <c r="E18" s="3">
        <f t="shared" si="2"/>
        <v>150</v>
      </c>
      <c r="F18" s="3">
        <f t="shared" si="2"/>
        <v>501.79443359375</v>
      </c>
      <c r="G18" s="3">
        <f t="shared" si="2"/>
        <v>591.38031005859659</v>
      </c>
      <c r="H18" s="3">
        <f t="shared" si="2"/>
        <v>591.38031005859375</v>
      </c>
      <c r="I18" s="3">
        <f t="shared" si="2"/>
        <v>591.38031005859375</v>
      </c>
      <c r="J18" s="3">
        <f t="shared" si="2"/>
        <v>591.38031005859375</v>
      </c>
      <c r="K18" s="3">
        <f t="shared" si="2"/>
        <v>707.1990966796875</v>
      </c>
      <c r="L18" s="3">
        <f t="shared" si="2"/>
        <v>657.1990966796875</v>
      </c>
      <c r="M18" s="3">
        <f t="shared" si="2"/>
        <v>544.69494464893023</v>
      </c>
      <c r="N18" s="3">
        <f t="shared" si="2"/>
        <v>557.1990966796875</v>
      </c>
      <c r="O18" s="3">
        <f t="shared" ref="O18:O23" si="3">SUM(C18:N18)</f>
        <v>5856.0953151381236</v>
      </c>
      <c r="P18" s="3" t="e">
        <f>O18-#REF!</f>
        <v>#REF!</v>
      </c>
    </row>
    <row r="19" spans="1:16" x14ac:dyDescent="0.2">
      <c r="A19" t="s">
        <v>6</v>
      </c>
      <c r="C19" s="3">
        <f>SUM(C5:C6)</f>
        <v>303.7078857421875</v>
      </c>
      <c r="D19" s="3">
        <f t="shared" ref="D19:N19" si="4">SUM(D5:D6)</f>
        <v>353.7078857421875</v>
      </c>
      <c r="E19" s="3">
        <f t="shared" si="4"/>
        <v>403.7078857421875</v>
      </c>
      <c r="F19" s="3">
        <f t="shared" si="4"/>
        <v>453.7078857421875</v>
      </c>
      <c r="G19" s="3">
        <f t="shared" si="4"/>
        <v>550.53380330403638</v>
      </c>
      <c r="H19" s="3">
        <f t="shared" si="4"/>
        <v>500.53380330403638</v>
      </c>
      <c r="I19" s="3">
        <f t="shared" si="4"/>
        <v>500.53380330403638</v>
      </c>
      <c r="J19" s="3">
        <f t="shared" si="4"/>
        <v>550.53380330403638</v>
      </c>
      <c r="K19" s="3">
        <f t="shared" si="4"/>
        <v>694.48394775390625</v>
      </c>
      <c r="L19" s="3">
        <f t="shared" si="4"/>
        <v>694.48394775390625</v>
      </c>
      <c r="M19" s="3">
        <f t="shared" si="4"/>
        <v>694.48394775390625</v>
      </c>
      <c r="N19" s="3">
        <f t="shared" si="4"/>
        <v>694.48394775390625</v>
      </c>
      <c r="O19" s="3">
        <f t="shared" si="3"/>
        <v>6394.9025472005196</v>
      </c>
      <c r="P19" s="3" t="e">
        <f>O19-#REF!</f>
        <v>#REF!</v>
      </c>
    </row>
    <row r="20" spans="1:16" x14ac:dyDescent="0.2">
      <c r="A20" t="s">
        <v>7</v>
      </c>
      <c r="C20" s="3">
        <f>SUM(C7:C8)</f>
        <v>150.189208984375</v>
      </c>
      <c r="D20" s="3">
        <f t="shared" ref="D20:N20" si="5">SUM(D7:D8)</f>
        <v>200.189208984375</v>
      </c>
      <c r="E20" s="3">
        <f t="shared" si="5"/>
        <v>250.189208984375</v>
      </c>
      <c r="F20" s="3">
        <f t="shared" si="5"/>
        <v>300.189208984375</v>
      </c>
      <c r="G20" s="3">
        <f t="shared" si="5"/>
        <v>346.25600179036462</v>
      </c>
      <c r="H20" s="3">
        <f t="shared" si="5"/>
        <v>346.25600179036462</v>
      </c>
      <c r="I20" s="3">
        <f t="shared" si="5"/>
        <v>346.25600179036462</v>
      </c>
      <c r="J20" s="3">
        <f t="shared" si="5"/>
        <v>346.25600179036462</v>
      </c>
      <c r="K20" s="3">
        <f t="shared" si="5"/>
        <v>382.84912109375</v>
      </c>
      <c r="L20" s="3">
        <f t="shared" si="5"/>
        <v>382.84912109375</v>
      </c>
      <c r="M20" s="3">
        <f t="shared" si="5"/>
        <v>382.84912109375</v>
      </c>
      <c r="N20" s="3">
        <f t="shared" si="5"/>
        <v>382.84912109375</v>
      </c>
      <c r="O20" s="3">
        <f t="shared" si="3"/>
        <v>3817.1773274739589</v>
      </c>
      <c r="P20" s="3" t="e">
        <f>O20-#REF!</f>
        <v>#REF!</v>
      </c>
    </row>
    <row r="21" spans="1:16" x14ac:dyDescent="0.2">
      <c r="A21" t="s">
        <v>2</v>
      </c>
      <c r="C21" s="3">
        <f>SUM(C9:C10)</f>
        <v>844.93408203125</v>
      </c>
      <c r="D21" s="3">
        <f t="shared" ref="D21:N21" si="6">SUM(D9:D10)</f>
        <v>844.93408203125</v>
      </c>
      <c r="E21" s="3">
        <f t="shared" si="6"/>
        <v>844.93408203125</v>
      </c>
      <c r="F21" s="3">
        <f t="shared" si="6"/>
        <v>814.71028135257825</v>
      </c>
      <c r="G21" s="3">
        <f t="shared" si="6"/>
        <v>998.60107421875</v>
      </c>
      <c r="H21" s="3">
        <f t="shared" si="6"/>
        <v>996.9366455078125</v>
      </c>
      <c r="I21" s="3">
        <f t="shared" si="6"/>
        <v>999.302978515625</v>
      </c>
      <c r="J21" s="3">
        <f t="shared" si="6"/>
        <v>992.74108886718841</v>
      </c>
      <c r="K21" s="3">
        <f t="shared" si="6"/>
        <v>980.3466796875</v>
      </c>
      <c r="L21" s="3">
        <f t="shared" si="6"/>
        <v>982.6763916015625</v>
      </c>
      <c r="M21" s="3">
        <f t="shared" si="6"/>
        <v>1000.1074369454088</v>
      </c>
      <c r="N21" s="3">
        <f t="shared" si="6"/>
        <v>952.83388424461691</v>
      </c>
      <c r="O21" s="3">
        <f t="shared" si="3"/>
        <v>11253.058707034792</v>
      </c>
      <c r="P21" s="3" t="e">
        <f>O21-#REF!</f>
        <v>#REF!</v>
      </c>
    </row>
    <row r="22" spans="1:16" x14ac:dyDescent="0.2">
      <c r="A22" t="s">
        <v>3</v>
      </c>
      <c r="C22" s="3">
        <f>SUM(C11:C12)</f>
        <v>584.1156005859375</v>
      </c>
      <c r="D22" s="3">
        <f t="shared" ref="D22:N22" si="7">SUM(D11:D12)</f>
        <v>584.1156005859375</v>
      </c>
      <c r="E22" s="3">
        <f t="shared" si="7"/>
        <v>584.1156005859375</v>
      </c>
      <c r="F22" s="3">
        <f t="shared" si="7"/>
        <v>584.1156005859375</v>
      </c>
      <c r="G22" s="3">
        <f t="shared" si="7"/>
        <v>738.95492553710938</v>
      </c>
      <c r="H22" s="3">
        <f t="shared" si="7"/>
        <v>688.95492553710938</v>
      </c>
      <c r="I22" s="3">
        <f t="shared" si="7"/>
        <v>306.67139693709879</v>
      </c>
      <c r="J22" s="3">
        <f t="shared" si="7"/>
        <v>593.02878505631963</v>
      </c>
      <c r="K22" s="3">
        <f t="shared" si="7"/>
        <v>747.10693359375</v>
      </c>
      <c r="L22" s="3">
        <f t="shared" si="7"/>
        <v>797.10693359375</v>
      </c>
      <c r="M22" s="3">
        <f t="shared" si="7"/>
        <v>847.10693359375</v>
      </c>
      <c r="N22" s="3">
        <f t="shared" si="7"/>
        <v>847.10693359375</v>
      </c>
      <c r="O22" s="3">
        <f t="shared" si="3"/>
        <v>7902.5001697863872</v>
      </c>
      <c r="P22" s="3" t="e">
        <f>O22-#REF!</f>
        <v>#REF!</v>
      </c>
    </row>
    <row r="23" spans="1:16" x14ac:dyDescent="0.2">
      <c r="A23" t="s">
        <v>4</v>
      </c>
      <c r="C23" s="3">
        <f>SUM(C13:C14)</f>
        <v>417.669677734375</v>
      </c>
      <c r="D23" s="3">
        <f t="shared" ref="D23:M23" si="8">SUM(D13:D14)</f>
        <v>417.669677734375</v>
      </c>
      <c r="E23" s="3">
        <f t="shared" si="8"/>
        <v>417.669677734375</v>
      </c>
      <c r="F23" s="3">
        <f t="shared" si="8"/>
        <v>417.669677734375</v>
      </c>
      <c r="G23" s="3">
        <f t="shared" si="8"/>
        <v>490.24149576822919</v>
      </c>
      <c r="H23" s="3">
        <f t="shared" si="8"/>
        <v>490.24149576822919</v>
      </c>
      <c r="I23" s="3">
        <f t="shared" si="8"/>
        <v>490.24149576822919</v>
      </c>
      <c r="J23" s="3">
        <f t="shared" si="8"/>
        <v>490.24149576822919</v>
      </c>
      <c r="K23" s="3">
        <f t="shared" si="8"/>
        <v>596.148681640625</v>
      </c>
      <c r="L23" s="3">
        <f t="shared" si="8"/>
        <v>596.148681640625</v>
      </c>
      <c r="M23" s="3">
        <f t="shared" si="8"/>
        <v>596.148681640625</v>
      </c>
      <c r="N23" s="3">
        <f>SUM(N13:N14)</f>
        <v>596.148681640625</v>
      </c>
      <c r="O23" s="3">
        <f t="shared" si="3"/>
        <v>6016.2394205729161</v>
      </c>
      <c r="P23" s="3" t="e">
        <f>O23-#REF!</f>
        <v>#REF!</v>
      </c>
    </row>
    <row r="24" spans="1:16" x14ac:dyDescent="0.2">
      <c r="D24" s="2"/>
      <c r="F24" s="3">
        <f>F18+F65</f>
        <v>1201.79443359375</v>
      </c>
      <c r="O24" s="3">
        <f>SUM(O17:O23)</f>
        <v>56189.005888436965</v>
      </c>
      <c r="P24" s="3" t="e">
        <f>O24-#REF!</f>
        <v>#REF!</v>
      </c>
    </row>
    <row r="25" spans="1:16" x14ac:dyDescent="0.2">
      <c r="C25" s="5"/>
      <c r="D25" s="2"/>
      <c r="F25" s="5">
        <f>F24-F33</f>
        <v>166.56840517085993</v>
      </c>
      <c r="G25" s="5">
        <f>F21-F27</f>
        <v>433.43159482914075</v>
      </c>
    </row>
    <row r="26" spans="1:16" x14ac:dyDescent="0.2">
      <c r="A26" s="1" t="s">
        <v>8</v>
      </c>
      <c r="B26" s="1"/>
    </row>
    <row r="27" spans="1:16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O27" s="3">
        <f>SUM(C27:N27)</f>
        <v>4655.401611328125</v>
      </c>
      <c r="P27" s="3" t="e">
        <f>O27-#REF!</f>
        <v>#REF!</v>
      </c>
    </row>
    <row r="28" spans="1:16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O28" s="3">
        <f t="shared" ref="O28:O35" si="9">SUM(C28:N28)</f>
        <v>2255.401611328125</v>
      </c>
      <c r="P28" s="3" t="e">
        <f>O28-#REF!</f>
        <v>#REF!</v>
      </c>
    </row>
    <row r="29" spans="1:16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O29" s="3">
        <f t="shared" si="9"/>
        <v>2291.5512084960938</v>
      </c>
      <c r="P29" s="3" t="e">
        <f>O29-#REF!</f>
        <v>#REF!</v>
      </c>
    </row>
    <row r="30" spans="1:16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O30" s="3">
        <f t="shared" si="9"/>
        <v>6140.8582509056077</v>
      </c>
      <c r="P30" s="3" t="e">
        <f>O30-#REF!</f>
        <v>#REF!</v>
      </c>
    </row>
    <row r="31" spans="1:16" x14ac:dyDescent="0.2">
      <c r="A31" t="s">
        <v>9</v>
      </c>
      <c r="C31" s="4">
        <v>0</v>
      </c>
      <c r="D31" s="4">
        <v>0</v>
      </c>
      <c r="E31" s="4">
        <v>0</v>
      </c>
      <c r="F31" s="4">
        <v>1269.355590820312</v>
      </c>
      <c r="G31" s="4">
        <v>1269.355590820312</v>
      </c>
      <c r="H31" s="4">
        <v>1032.83994855536</v>
      </c>
      <c r="I31" s="4">
        <v>761.88788145903436</v>
      </c>
      <c r="J31" s="4">
        <v>613.72166121310647</v>
      </c>
      <c r="K31" s="4">
        <v>532.69910597952639</v>
      </c>
      <c r="L31" s="4">
        <v>488.39309314014582</v>
      </c>
      <c r="M31" s="4">
        <v>464.16499063135512</v>
      </c>
      <c r="N31" s="4">
        <v>450.91620308406488</v>
      </c>
      <c r="O31" s="3">
        <f t="shared" si="9"/>
        <v>6883.3340657032177</v>
      </c>
      <c r="P31" s="3" t="e">
        <f>O31-#REF!</f>
        <v>#REF!</v>
      </c>
    </row>
    <row r="32" spans="1:16" x14ac:dyDescent="0.2">
      <c r="A32" t="s">
        <v>10</v>
      </c>
      <c r="C32" s="4">
        <v>0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256.21422894325428</v>
      </c>
      <c r="N32" s="4">
        <v>256.03846092884987</v>
      </c>
      <c r="O32" s="3">
        <f t="shared" si="9"/>
        <v>4131.6838784788779</v>
      </c>
      <c r="P32" s="3" t="e">
        <f>O32-#REF!</f>
        <v>#REF!</v>
      </c>
    </row>
    <row r="33" spans="1:16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  <c r="O33" s="3">
        <f t="shared" si="9"/>
        <v>10199.932985898882</v>
      </c>
      <c r="P33" s="3" t="e">
        <f>O33-#REF!</f>
        <v>#REF!</v>
      </c>
    </row>
    <row r="34" spans="1:16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O34" s="3">
        <f t="shared" si="9"/>
        <v>11341.544792939669</v>
      </c>
      <c r="P34" s="3" t="e">
        <f>O34-#REF!</f>
        <v>#REF!</v>
      </c>
    </row>
    <row r="35" spans="1:16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1409.368286132812</v>
      </c>
      <c r="J35" s="4">
        <v>1409.368286132812</v>
      </c>
      <c r="K35" s="4">
        <v>1409.368286132812</v>
      </c>
      <c r="L35" s="4">
        <v>852.33138441282722</v>
      </c>
      <c r="M35" s="4">
        <v>670.02993619074755</v>
      </c>
      <c r="N35" s="4">
        <v>628.89609952165233</v>
      </c>
      <c r="O35" s="3">
        <f t="shared" si="9"/>
        <v>6379.3622785236621</v>
      </c>
      <c r="P35" s="3" t="e">
        <f>O35-#REF!</f>
        <v>#REF!</v>
      </c>
    </row>
    <row r="36" spans="1:16" x14ac:dyDescent="0.2">
      <c r="O36" s="3">
        <f>SUM(O27:O35)</f>
        <v>54279.070683602258</v>
      </c>
      <c r="P36" s="3" t="e">
        <f>O36-#REF!</f>
        <v>#REF!</v>
      </c>
    </row>
    <row r="40" spans="1:16" x14ac:dyDescent="0.2">
      <c r="A40" s="1" t="s">
        <v>11</v>
      </c>
      <c r="B40" s="1"/>
    </row>
    <row r="41" spans="1:16" x14ac:dyDescent="0.2">
      <c r="A41">
        <v>1</v>
      </c>
      <c r="C41" s="3">
        <v>0</v>
      </c>
      <c r="D41" s="3">
        <v>0</v>
      </c>
      <c r="E41" s="3">
        <v>0</v>
      </c>
      <c r="F41" s="3">
        <v>669.35559082031182</v>
      </c>
      <c r="G41" s="3">
        <v>700</v>
      </c>
      <c r="H41" s="3">
        <v>700.00000000000227</v>
      </c>
      <c r="I41" s="3">
        <v>700.00000000000239</v>
      </c>
      <c r="J41" s="3">
        <v>613.72166121310647</v>
      </c>
      <c r="K41" s="3">
        <v>532.69910597952639</v>
      </c>
      <c r="L41" s="3">
        <v>488.39309314014582</v>
      </c>
      <c r="M41" s="3">
        <v>464.16499063135512</v>
      </c>
      <c r="N41" s="3">
        <v>450.91620308406488</v>
      </c>
      <c r="O41" s="3">
        <f>SUM(C41:N41)</f>
        <v>5319.2506448685153</v>
      </c>
      <c r="P41" s="3" t="e">
        <f>O41-#REF!</f>
        <v>#REF!</v>
      </c>
    </row>
    <row r="42" spans="1:16" x14ac:dyDescent="0.2">
      <c r="A42">
        <v>2</v>
      </c>
      <c r="C42" s="3">
        <v>0</v>
      </c>
      <c r="D42" s="3">
        <v>400</v>
      </c>
      <c r="E42" s="3">
        <v>400</v>
      </c>
      <c r="F42" s="3">
        <v>398.33534248754057</v>
      </c>
      <c r="G42" s="3">
        <v>400</v>
      </c>
      <c r="H42" s="3">
        <v>322.17320939928112</v>
      </c>
      <c r="I42" s="3">
        <v>277.86389541637948</v>
      </c>
      <c r="J42" s="3">
        <v>263.20220685122769</v>
      </c>
      <c r="K42" s="3">
        <v>258.35074127303221</v>
      </c>
      <c r="L42" s="3">
        <v>256.74542015658471</v>
      </c>
      <c r="M42" s="3">
        <v>256.21422894325428</v>
      </c>
      <c r="N42" s="3">
        <v>256.03846092884987</v>
      </c>
      <c r="O42" s="3">
        <f t="shared" ref="O42:O48" si="10">SUM(C42:N42)</f>
        <v>3488.92350545615</v>
      </c>
      <c r="P42" s="3" t="e">
        <f>O42-#REF!</f>
        <v>#REF!</v>
      </c>
    </row>
    <row r="43" spans="1:16" x14ac:dyDescent="0.2">
      <c r="A43">
        <v>3</v>
      </c>
      <c r="C43" s="3">
        <v>0</v>
      </c>
      <c r="D43" s="3">
        <v>0</v>
      </c>
      <c r="E43" s="3">
        <v>0</v>
      </c>
      <c r="F43" s="3">
        <v>600.00000000000068</v>
      </c>
      <c r="G43" s="3">
        <v>569.3555908203125</v>
      </c>
      <c r="H43" s="3">
        <v>332.83994855535769</v>
      </c>
      <c r="I43" s="3">
        <v>61.887881459031973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10"/>
        <v>1564.0834208347028</v>
      </c>
      <c r="P43" s="3" t="e">
        <f>O43-#REF!</f>
        <v>#REF!</v>
      </c>
    </row>
    <row r="44" spans="1:16" x14ac:dyDescent="0.2">
      <c r="A44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10"/>
        <v>0</v>
      </c>
      <c r="P44" s="3" t="e">
        <f>O44-#REF!</f>
        <v>#REF!</v>
      </c>
    </row>
    <row r="45" spans="1:16" x14ac:dyDescent="0.2">
      <c r="A45">
        <v>5</v>
      </c>
      <c r="C45" s="3">
        <v>0</v>
      </c>
      <c r="D45" s="3">
        <v>195.0048828125</v>
      </c>
      <c r="E45" s="3">
        <v>195.0048828125</v>
      </c>
      <c r="F45" s="3">
        <v>196.6695403249594</v>
      </c>
      <c r="G45" s="3">
        <v>56.081067072769201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10"/>
        <v>642.76037302272857</v>
      </c>
      <c r="P45" s="3" t="e">
        <f>O45-#REF!</f>
        <v>#REF!</v>
      </c>
    </row>
    <row r="46" spans="1:16" x14ac:dyDescent="0.2">
      <c r="A46">
        <v>6</v>
      </c>
      <c r="C46" s="3">
        <v>597.86865234375</v>
      </c>
      <c r="D46" s="3">
        <v>600</v>
      </c>
      <c r="E46" s="3">
        <v>600</v>
      </c>
      <c r="F46" s="3">
        <v>433.43159482914069</v>
      </c>
      <c r="G46" s="3">
        <v>600</v>
      </c>
      <c r="H46" s="3">
        <v>600</v>
      </c>
      <c r="I46" s="3">
        <v>600</v>
      </c>
      <c r="J46" s="3">
        <v>600.00000000000091</v>
      </c>
      <c r="K46" s="3">
        <v>600</v>
      </c>
      <c r="L46" s="3">
        <v>600</v>
      </c>
      <c r="M46" s="3">
        <v>600</v>
      </c>
      <c r="N46" s="3">
        <v>67.731955533679411</v>
      </c>
      <c r="O46" s="3">
        <f t="shared" si="10"/>
        <v>6499.0322027065704</v>
      </c>
      <c r="P46" s="3" t="e">
        <f>O46-#REF!</f>
        <v>#REF!</v>
      </c>
    </row>
    <row r="47" spans="1:16" x14ac:dyDescent="0.2">
      <c r="A47">
        <v>7</v>
      </c>
      <c r="C47" s="3">
        <v>600</v>
      </c>
      <c r="D47" s="3">
        <v>600</v>
      </c>
      <c r="E47" s="3">
        <v>600</v>
      </c>
      <c r="F47" s="3">
        <v>600</v>
      </c>
      <c r="G47" s="3">
        <v>600</v>
      </c>
      <c r="H47" s="3">
        <v>492.01828002929688</v>
      </c>
      <c r="I47" s="3">
        <v>107.36841842147381</v>
      </c>
      <c r="J47" s="3">
        <v>400.28769618913208</v>
      </c>
      <c r="K47" s="3">
        <v>465.69377516114338</v>
      </c>
      <c r="L47" s="3">
        <v>462.83549872400232</v>
      </c>
      <c r="M47" s="3">
        <v>462.04519202296638</v>
      </c>
      <c r="N47" s="3">
        <v>54.687465334654121</v>
      </c>
      <c r="O47" s="3">
        <f t="shared" si="10"/>
        <v>5444.9363258826688</v>
      </c>
      <c r="P47" s="3" t="e">
        <f>O47-#REF!</f>
        <v>#REF!</v>
      </c>
    </row>
    <row r="48" spans="1:16" x14ac:dyDescent="0.2">
      <c r="A48">
        <v>8</v>
      </c>
      <c r="C48" s="3">
        <v>176.78447253211891</v>
      </c>
      <c r="D48" s="3">
        <v>231.8013000488281</v>
      </c>
      <c r="E48" s="3">
        <v>0</v>
      </c>
      <c r="F48" s="3">
        <v>231.7106628417969</v>
      </c>
      <c r="G48" s="3">
        <v>0</v>
      </c>
      <c r="H48" s="3">
        <v>153.74399820963541</v>
      </c>
      <c r="I48" s="3">
        <v>600</v>
      </c>
      <c r="J48" s="3">
        <v>600</v>
      </c>
      <c r="K48" s="3">
        <v>600</v>
      </c>
      <c r="L48" s="3">
        <v>409.14138793945312</v>
      </c>
      <c r="M48" s="3">
        <v>287.18081509699749</v>
      </c>
      <c r="N48" s="3">
        <v>246.0469784279023</v>
      </c>
      <c r="O48" s="3">
        <f t="shared" si="10"/>
        <v>3536.4096150967316</v>
      </c>
      <c r="P48" s="3" t="e">
        <f>O48-#REF!</f>
        <v>#REF!</v>
      </c>
    </row>
    <row r="49" spans="1:16" x14ac:dyDescent="0.2">
      <c r="O49" s="3">
        <f>SUM(O41:O48)</f>
        <v>26495.396087868066</v>
      </c>
      <c r="P49" s="3" t="e">
        <f>O49-#REF!</f>
        <v>#REF!</v>
      </c>
    </row>
    <row r="52" spans="1:16" x14ac:dyDescent="0.2">
      <c r="A52" s="1" t="s">
        <v>12</v>
      </c>
      <c r="B52" s="1"/>
    </row>
    <row r="53" spans="1:16" x14ac:dyDescent="0.2">
      <c r="A53" t="s">
        <v>2</v>
      </c>
      <c r="C53" s="3">
        <v>467.17054578993049</v>
      </c>
      <c r="D53" s="3">
        <v>302.34307183159717</v>
      </c>
      <c r="E53" s="3">
        <v>150.9833441840278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17.170545789930539</v>
      </c>
      <c r="O53" s="3">
        <f t="shared" ref="O53:O58" si="11">SUM(C53:N53)</f>
        <v>937.66750759548597</v>
      </c>
      <c r="P53" s="3" t="e">
        <f>O53-#REF!</f>
        <v>#REF!</v>
      </c>
    </row>
    <row r="54" spans="1:16" x14ac:dyDescent="0.2">
      <c r="A54" t="s">
        <v>3</v>
      </c>
      <c r="C54" s="3">
        <v>957.61057535807288</v>
      </c>
      <c r="D54" s="3">
        <v>722.83884684244788</v>
      </c>
      <c r="E54" s="3">
        <v>503.90302870008679</v>
      </c>
      <c r="F54" s="3">
        <v>285.34359402126728</v>
      </c>
      <c r="G54" s="3">
        <v>66.27349853515625</v>
      </c>
      <c r="H54" s="3">
        <v>0</v>
      </c>
      <c r="I54" s="3">
        <v>0</v>
      </c>
      <c r="J54" s="3">
        <v>0</v>
      </c>
      <c r="K54" s="3">
        <v>0</v>
      </c>
      <c r="L54" s="3">
        <v>90.959830870595908</v>
      </c>
      <c r="M54" s="3">
        <v>227.39536981196261</v>
      </c>
      <c r="N54" s="3">
        <v>411.02478976473037</v>
      </c>
      <c r="O54" s="3">
        <f t="shared" si="11"/>
        <v>3265.3495339043197</v>
      </c>
      <c r="P54" s="3" t="e">
        <f>O54-#REF!</f>
        <v>#REF!</v>
      </c>
    </row>
    <row r="55" spans="1:16" x14ac:dyDescent="0.2">
      <c r="A55" t="s">
        <v>4</v>
      </c>
      <c r="C55" s="3">
        <v>256.02420030512923</v>
      </c>
      <c r="D55" s="3">
        <v>295.91902951840967</v>
      </c>
      <c r="E55" s="3">
        <v>295.91902951840967</v>
      </c>
      <c r="F55" s="3">
        <v>504.76885251645649</v>
      </c>
      <c r="G55" s="3">
        <v>504.76885251645649</v>
      </c>
      <c r="H55" s="3">
        <v>766.93047361020683</v>
      </c>
      <c r="I55" s="3">
        <v>891.84598569516788</v>
      </c>
      <c r="J55" s="3">
        <v>548.25072111906832</v>
      </c>
      <c r="K55" s="3">
        <v>210.12369791666671</v>
      </c>
      <c r="L55" s="3">
        <v>0</v>
      </c>
      <c r="M55" s="3">
        <v>0</v>
      </c>
      <c r="N55" s="3">
        <v>110.8764692935616</v>
      </c>
      <c r="O55" s="3">
        <f t="shared" si="11"/>
        <v>4385.4273120095331</v>
      </c>
      <c r="P55" s="3" t="e">
        <f>O55-#REF!</f>
        <v>#REF!</v>
      </c>
    </row>
    <row r="56" spans="1:16" x14ac:dyDescent="0.2">
      <c r="A56" t="s">
        <v>5</v>
      </c>
      <c r="C56" s="3">
        <v>2800</v>
      </c>
      <c r="D56" s="3">
        <v>2022.2222222222219</v>
      </c>
      <c r="E56" s="3">
        <v>1549.576393642503</v>
      </c>
      <c r="F56" s="3">
        <v>885.27789103833675</v>
      </c>
      <c r="G56" s="3">
        <v>107.5001132605589</v>
      </c>
      <c r="H56" s="3">
        <v>0</v>
      </c>
      <c r="I56" s="3">
        <v>190.93224495038021</v>
      </c>
      <c r="J56" s="3">
        <v>640.62146776635564</v>
      </c>
      <c r="K56" s="3">
        <v>1149.4178648769121</v>
      </c>
      <c r="L56" s="3">
        <v>1763.23069507386</v>
      </c>
      <c r="M56" s="3">
        <v>2332.221824855696</v>
      </c>
      <c r="N56" s="3">
        <v>2800</v>
      </c>
      <c r="O56" s="3">
        <f t="shared" si="11"/>
        <v>16241.000717686824</v>
      </c>
      <c r="P56" s="3" t="e">
        <f>O56-#REF!</f>
        <v>#REF!</v>
      </c>
    </row>
    <row r="57" spans="1:16" x14ac:dyDescent="0.2">
      <c r="A57" t="s">
        <v>6</v>
      </c>
      <c r="C57" s="3">
        <v>2360.340379627211</v>
      </c>
      <c r="D57" s="3">
        <v>1709.5937162157529</v>
      </c>
      <c r="E57" s="3">
        <v>1114.4026083598501</v>
      </c>
      <c r="F57" s="3">
        <v>574.76705605950303</v>
      </c>
      <c r="G57" s="3">
        <v>90.687059314711362</v>
      </c>
      <c r="H57" s="3">
        <v>0</v>
      </c>
      <c r="I57" s="3">
        <v>224.48996012405311</v>
      </c>
      <c r="J57" s="3">
        <v>224.48996012405311</v>
      </c>
      <c r="K57" s="3">
        <v>566.76566749983976</v>
      </c>
      <c r="L57" s="3">
        <v>1106.76566749984</v>
      </c>
      <c r="M57" s="3">
        <v>1646.76566749984</v>
      </c>
      <c r="N57" s="3">
        <v>2186.7656674998402</v>
      </c>
      <c r="O57" s="3">
        <f t="shared" si="11"/>
        <v>11805.833409824494</v>
      </c>
      <c r="P57" s="3" t="e">
        <f>O57-#REF!</f>
        <v>#REF!</v>
      </c>
    </row>
    <row r="58" spans="1:16" x14ac:dyDescent="0.2">
      <c r="A58" t="s">
        <v>7</v>
      </c>
      <c r="C58" s="3">
        <v>0</v>
      </c>
      <c r="D58" s="3">
        <v>294.27631336484461</v>
      </c>
      <c r="E58" s="3">
        <v>507.56337696347742</v>
      </c>
      <c r="F58" s="3">
        <v>557.22927051816487</v>
      </c>
      <c r="G58" s="3">
        <v>858.93656886925612</v>
      </c>
      <c r="H58" s="3">
        <v>1120.094010115092</v>
      </c>
      <c r="I58" s="3">
        <v>1570.094010115092</v>
      </c>
      <c r="J58" s="3">
        <v>1055.52480529015</v>
      </c>
      <c r="K58" s="3">
        <v>540.95560046520734</v>
      </c>
      <c r="L58" s="3">
        <v>67.045417088471225</v>
      </c>
      <c r="M58" s="3">
        <v>0</v>
      </c>
      <c r="N58" s="3">
        <v>0</v>
      </c>
      <c r="O58" s="3">
        <f t="shared" si="11"/>
        <v>6571.7193727897557</v>
      </c>
      <c r="P58" s="3" t="e">
        <f>O58-#REF!</f>
        <v>#REF!</v>
      </c>
    </row>
    <row r="59" spans="1:16" x14ac:dyDescent="0.2">
      <c r="O59" s="3">
        <f>SUM(O53:O58)</f>
        <v>43206.997853810411</v>
      </c>
      <c r="P59" s="3" t="e">
        <f>O59-#REF!</f>
        <v>#REF!</v>
      </c>
    </row>
    <row r="61" spans="1:16" x14ac:dyDescent="0.2">
      <c r="A61" s="1" t="s">
        <v>14</v>
      </c>
      <c r="B61" s="1"/>
    </row>
    <row r="62" spans="1:16" x14ac:dyDescent="0.2">
      <c r="A62" t="s">
        <v>2</v>
      </c>
      <c r="C62" s="3">
        <v>148.3447265625</v>
      </c>
      <c r="D62" s="3">
        <v>136.2237548828125</v>
      </c>
      <c r="E62" s="3">
        <v>135.885009765625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ref="O62:O67" si="12">SUM(C62:N62)</f>
        <v>420.4534912109375</v>
      </c>
      <c r="P62" s="3" t="e">
        <f>O62-#REF!</f>
        <v>#REF!</v>
      </c>
    </row>
    <row r="63" spans="1:16" x14ac:dyDescent="0.2">
      <c r="A63" t="s">
        <v>3</v>
      </c>
      <c r="C63" s="3">
        <v>211.2945556640625</v>
      </c>
      <c r="D63" s="3">
        <v>197.042236328125</v>
      </c>
      <c r="E63" s="3">
        <v>196.7034912109375</v>
      </c>
      <c r="F63" s="3">
        <v>197.1630859375</v>
      </c>
      <c r="G63" s="3">
        <v>59.646148681640618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12"/>
        <v>861.84951782226562</v>
      </c>
      <c r="P63" s="3" t="e">
        <f>O63-#REF!</f>
        <v>#REF!</v>
      </c>
    </row>
    <row r="64" spans="1:16" x14ac:dyDescent="0.2">
      <c r="A64" t="s">
        <v>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309.23573811848962</v>
      </c>
      <c r="J64" s="3">
        <v>304.31432088216138</v>
      </c>
      <c r="K64" s="3">
        <v>189.111328125</v>
      </c>
      <c r="L64" s="3">
        <v>0</v>
      </c>
      <c r="M64" s="3">
        <v>0</v>
      </c>
      <c r="N64" s="3">
        <v>0</v>
      </c>
      <c r="O64" s="3">
        <f t="shared" si="12"/>
        <v>802.661387125651</v>
      </c>
      <c r="P64" s="3" t="e">
        <f>O64-#REF!</f>
        <v>#REF!</v>
      </c>
    </row>
    <row r="65" spans="1:16" x14ac:dyDescent="0.2">
      <c r="A65" t="s">
        <v>5</v>
      </c>
      <c r="C65" s="3">
        <v>700</v>
      </c>
      <c r="D65" s="3">
        <v>425.38124572174678</v>
      </c>
      <c r="E65" s="3">
        <v>597.86865234375</v>
      </c>
      <c r="F65" s="3">
        <v>700</v>
      </c>
      <c r="G65" s="3">
        <v>96.750101934505778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12"/>
        <v>2520.0000000000027</v>
      </c>
      <c r="P65" s="3" t="e">
        <f>O65-#REF!</f>
        <v>#REF!</v>
      </c>
    </row>
    <row r="66" spans="1:16" x14ac:dyDescent="0.2">
      <c r="A66" t="s">
        <v>6</v>
      </c>
      <c r="C66" s="3">
        <v>585.6719970703125</v>
      </c>
      <c r="D66" s="3">
        <v>535.6719970703125</v>
      </c>
      <c r="E66" s="3">
        <v>485.6719970703125</v>
      </c>
      <c r="F66" s="3">
        <v>435.6719970703125</v>
      </c>
      <c r="G66" s="3">
        <v>81.618353383240219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si="12"/>
        <v>2124.30634166449</v>
      </c>
      <c r="P66" s="3" t="e">
        <f>O66-#REF!</f>
        <v>#REF!</v>
      </c>
    </row>
    <row r="67" spans="1:16" x14ac:dyDescent="0.2">
      <c r="A67" t="s">
        <v>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463.11228434244799</v>
      </c>
      <c r="J67" s="3">
        <v>463.11228434244799</v>
      </c>
      <c r="K67" s="3">
        <v>426.5191650390625</v>
      </c>
      <c r="L67" s="3">
        <v>60.340875379624087</v>
      </c>
      <c r="M67" s="3">
        <v>0</v>
      </c>
      <c r="N67" s="3">
        <v>0</v>
      </c>
      <c r="O67" s="3">
        <f t="shared" si="12"/>
        <v>1413.0846091035826</v>
      </c>
      <c r="P67" s="3" t="e">
        <f>O67-#REF!</f>
        <v>#REF!</v>
      </c>
    </row>
    <row r="71" spans="1:16" x14ac:dyDescent="0.2">
      <c r="A71" s="1" t="s">
        <v>13</v>
      </c>
      <c r="B71" s="1"/>
    </row>
    <row r="72" spans="1:16" x14ac:dyDescent="0.2">
      <c r="A72" t="s">
        <v>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19.078384211033939</v>
      </c>
      <c r="N72" s="3">
        <v>500</v>
      </c>
      <c r="O72" s="3">
        <f t="shared" ref="O72:O77" si="13">SUM(C72:N72)</f>
        <v>519.07838421103395</v>
      </c>
      <c r="P72" s="3" t="e">
        <f>O72-#REF!</f>
        <v>#REF!</v>
      </c>
    </row>
    <row r="73" spans="1:16" x14ac:dyDescent="0.2">
      <c r="A73" t="s">
        <v>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101.06647874510659</v>
      </c>
      <c r="L73" s="3">
        <v>151.59504326818521</v>
      </c>
      <c r="M73" s="3">
        <v>204.0326888364086</v>
      </c>
      <c r="N73" s="3">
        <v>607.31753954815838</v>
      </c>
      <c r="O73" s="3">
        <f t="shared" si="13"/>
        <v>1064.0117503978588</v>
      </c>
      <c r="P73" s="3" t="e">
        <f>O73-#REF!</f>
        <v>#REF!</v>
      </c>
    </row>
    <row r="74" spans="1:16" x14ac:dyDescent="0.2">
      <c r="A74" t="s">
        <v>4</v>
      </c>
      <c r="C74" s="3">
        <v>44.32758801475611</v>
      </c>
      <c r="D74" s="3">
        <v>0</v>
      </c>
      <c r="E74" s="3">
        <v>232.05535888671881</v>
      </c>
      <c r="F74" s="3">
        <v>0</v>
      </c>
      <c r="G74" s="3">
        <v>291.29069010416703</v>
      </c>
      <c r="H74" s="3">
        <v>138.79501342773449</v>
      </c>
      <c r="I74" s="3">
        <v>0</v>
      </c>
      <c r="J74" s="3">
        <v>0</v>
      </c>
      <c r="K74" s="3">
        <v>0</v>
      </c>
      <c r="L74" s="3">
        <v>0</v>
      </c>
      <c r="M74" s="3">
        <v>123.1960769928462</v>
      </c>
      <c r="N74" s="3">
        <v>161.27525667951949</v>
      </c>
      <c r="O74" s="3">
        <f t="shared" si="13"/>
        <v>990.93998410574204</v>
      </c>
      <c r="P74" s="3" t="e">
        <f>O74-#REF!</f>
        <v>#REF!</v>
      </c>
    </row>
    <row r="75" spans="1:16" x14ac:dyDescent="0.2">
      <c r="A75" t="s">
        <v>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212.14693883375909</v>
      </c>
      <c r="I75" s="3">
        <v>499.65469201775039</v>
      </c>
      <c r="J75" s="3">
        <v>565.32933012284047</v>
      </c>
      <c r="K75" s="3">
        <v>682.01425577438636</v>
      </c>
      <c r="L75" s="3">
        <v>632.21236642426288</v>
      </c>
      <c r="M75" s="3">
        <v>519.75352793811498</v>
      </c>
      <c r="N75" s="3">
        <v>0</v>
      </c>
      <c r="O75" s="3">
        <f t="shared" si="13"/>
        <v>3111.111111111114</v>
      </c>
      <c r="P75" s="3" t="e">
        <f>O75-#REF!</f>
        <v>#REF!</v>
      </c>
    </row>
    <row r="76" spans="1:16" x14ac:dyDescent="0.2">
      <c r="A76" t="s">
        <v>6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249.43328902672559</v>
      </c>
      <c r="I76" s="3">
        <v>0</v>
      </c>
      <c r="J76" s="3">
        <v>380.3063415286519</v>
      </c>
      <c r="K76" s="3">
        <v>600</v>
      </c>
      <c r="L76" s="3">
        <v>600</v>
      </c>
      <c r="M76" s="3">
        <v>600</v>
      </c>
      <c r="N76" s="3">
        <v>192.8607912526351</v>
      </c>
      <c r="O76" s="3">
        <f t="shared" si="13"/>
        <v>2622.6004218080125</v>
      </c>
      <c r="P76" s="3" t="e">
        <f>O76-#REF!</f>
        <v>#REF!</v>
      </c>
    </row>
    <row r="77" spans="1:16" x14ac:dyDescent="0.2">
      <c r="A77" t="s">
        <v>7</v>
      </c>
      <c r="C77" s="3">
        <v>326.97368151649391</v>
      </c>
      <c r="D77" s="3">
        <v>236.9856262207031</v>
      </c>
      <c r="E77" s="3">
        <v>55.184326171875</v>
      </c>
      <c r="F77" s="3">
        <v>335.2303315012125</v>
      </c>
      <c r="G77" s="3">
        <v>290.17493471759542</v>
      </c>
      <c r="H77" s="3">
        <v>500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f t="shared" si="13"/>
        <v>1744.54890012788</v>
      </c>
      <c r="P77" s="3" t="e">
        <f>O77-#REF!</f>
        <v>#REF!</v>
      </c>
    </row>
  </sheetData>
  <pageMargins left="0.7" right="0.7" top="0.75" bottom="0.75" header="0.3" footer="0.3"/>
  <ignoredErrors>
    <ignoredError sqref="C18:N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2021-08-17T21:36:05Z</dcterms:modified>
</cp:coreProperties>
</file>