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ieschool-my.sharepoint.com/personal/s_levi_hertie-school_org/Documents/Original Articles/Unpublished/Local attitudes/Data/contexts/other - cities/"/>
    </mc:Choice>
  </mc:AlternateContent>
  <xr:revisionPtr revIDLastSave="949" documentId="13_ncr:1_{7401A619-5B98-6E43-B48C-9BB0522605B8}" xr6:coauthVersionLast="47" xr6:coauthVersionMax="47" xr10:uidLastSave="{42C6B685-76F3-40CB-9F84-EA41F6C46799}"/>
  <bookViews>
    <workbookView xWindow="28680" yWindow="-120" windowWidth="29040" windowHeight="15840" firstSheet="1" xr2:uid="{35B1135C-D00B-684C-9535-E2ED2C071649}"/>
  </bookViews>
  <sheets>
    <sheet name="Munchen" sheetId="1" r:id="rId1"/>
    <sheet name="Hamburg" sheetId="2" r:id="rId2"/>
    <sheet name="Berlin" sheetId="3" r:id="rId3"/>
    <sheet name="Berlin_2" sheetId="4" r:id="rId4"/>
  </sheets>
  <definedNames>
    <definedName name="_xlnm._FilterDatabase" localSheetId="1" hidden="1">Hamburg!$A$2:$AX$31</definedName>
    <definedName name="_xlnm._FilterDatabase" localSheetId="2" hidden="1">Berlin!$A$2:$F$50</definedName>
    <definedName name="_xlnm._FilterDatabase" localSheetId="0" hidden="1">Munchen!$A$2:$AP$103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28" i="1"/>
  <c r="F24" i="1"/>
  <c r="F20" i="1"/>
  <c r="F16" i="1"/>
  <c r="F12" i="1"/>
  <c r="F8" i="1"/>
  <c r="F3" i="1"/>
  <c r="H3" i="1"/>
  <c r="G3" i="1"/>
  <c r="D12" i="4"/>
  <c r="H5" i="4"/>
  <c r="H4" i="4"/>
  <c r="D3" i="4"/>
  <c r="H6" i="4"/>
  <c r="H7" i="4"/>
  <c r="H8" i="4"/>
  <c r="H9" i="4"/>
  <c r="H10" i="4"/>
  <c r="H11" i="4"/>
  <c r="H12" i="4"/>
  <c r="H13" i="4"/>
  <c r="H14" i="4"/>
  <c r="H3" i="4"/>
  <c r="G12" i="4"/>
  <c r="F4" i="4"/>
  <c r="F5" i="4"/>
  <c r="F6" i="4"/>
  <c r="F7" i="4"/>
  <c r="F8" i="4"/>
  <c r="F9" i="4"/>
  <c r="F10" i="4"/>
  <c r="F11" i="4"/>
  <c r="F12" i="4"/>
  <c r="F13" i="4"/>
  <c r="F14" i="4"/>
  <c r="F3" i="4"/>
  <c r="D6" i="4"/>
  <c r="D7" i="4"/>
  <c r="D8" i="4"/>
  <c r="D9" i="4"/>
  <c r="D10" i="4"/>
  <c r="D11" i="4"/>
  <c r="D13" i="4"/>
  <c r="D14" i="4"/>
  <c r="D5" i="4"/>
  <c r="D4" i="4"/>
  <c r="M4" i="4"/>
  <c r="M5" i="4"/>
  <c r="M6" i="4"/>
  <c r="M7" i="4"/>
  <c r="M8" i="4"/>
  <c r="M9" i="4"/>
  <c r="M10" i="4"/>
  <c r="M11" i="4"/>
  <c r="M12" i="4"/>
  <c r="M13" i="4"/>
  <c r="M14" i="4"/>
  <c r="M3" i="4"/>
  <c r="O4" i="4"/>
  <c r="O5" i="4"/>
  <c r="O6" i="4"/>
  <c r="O7" i="4"/>
  <c r="O8" i="4"/>
  <c r="O9" i="4"/>
  <c r="O10" i="4"/>
  <c r="O11" i="4"/>
  <c r="O12" i="4"/>
  <c r="O13" i="4"/>
  <c r="O14" i="4"/>
  <c r="O3" i="4"/>
  <c r="H8" i="1" l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</calcChain>
</file>

<file path=xl/sharedStrings.xml><?xml version="1.0" encoding="utf-8"?>
<sst xmlns="http://schemas.openxmlformats.org/spreadsheetml/2006/main" count="466" uniqueCount="165">
  <si>
    <t>Prviathaushalte nach monatlichem Haushaltseinkommen %</t>
  </si>
  <si>
    <t>Einkommensgrößenklassen 2014</t>
  </si>
  <si>
    <t>Bezirk</t>
  </si>
  <si>
    <t>GKZ</t>
  </si>
  <si>
    <t>year</t>
  </si>
  <si>
    <t xml:space="preserve">SGB II </t>
  </si>
  <si>
    <t>SGB III</t>
  </si>
  <si>
    <t>SGB II %</t>
  </si>
  <si>
    <t xml:space="preserve">SGB III% </t>
  </si>
  <si>
    <t>SGB II + III %</t>
  </si>
  <si>
    <t>Bevölkerung I</t>
  </si>
  <si>
    <t>pro_kopf_einkommen</t>
  </si>
  <si>
    <t>PKW</t>
  </si>
  <si>
    <t>Bev Männer</t>
  </si>
  <si>
    <t>Bev Frauen</t>
  </si>
  <si>
    <t>Bev U 6</t>
  </si>
  <si>
    <t>Bev 6-14</t>
  </si>
  <si>
    <t>Bev 15-44</t>
  </si>
  <si>
    <t>Bev 44-65</t>
  </si>
  <si>
    <t>Bev 65+</t>
  </si>
  <si>
    <t>Haushalte Insg</t>
  </si>
  <si>
    <t>Haushalte 1 Pers %</t>
  </si>
  <si>
    <t>Haushalte 2 Pers %</t>
  </si>
  <si>
    <t>Haushalte 3 Pers %</t>
  </si>
  <si>
    <t xml:space="preserve">Haushalte 4 Pers % </t>
  </si>
  <si>
    <t>Haushalte 5+ %</t>
  </si>
  <si>
    <t>Unter 500</t>
  </si>
  <si>
    <t>500-900</t>
  </si>
  <si>
    <t>900-1300</t>
  </si>
  <si>
    <t>1300-1500</t>
  </si>
  <si>
    <t>1500-2000</t>
  </si>
  <si>
    <t>2000-2600</t>
  </si>
  <si>
    <t>2600-3200</t>
  </si>
  <si>
    <t>3200+</t>
  </si>
  <si>
    <t>unter 5000</t>
  </si>
  <si>
    <t>5000-10000</t>
  </si>
  <si>
    <t>10000-15000</t>
  </si>
  <si>
    <t>15000-20000</t>
  </si>
  <si>
    <t>20000-25000</t>
  </si>
  <si>
    <t>25000-30000</t>
  </si>
  <si>
    <t>30000-35000</t>
  </si>
  <si>
    <t>35000-50000</t>
  </si>
  <si>
    <t>50000+</t>
  </si>
  <si>
    <t>Altstadt-Lehel</t>
  </si>
  <si>
    <t>München</t>
  </si>
  <si>
    <t>Ludwigsvorstadt-Isarvorstadt</t>
  </si>
  <si>
    <t>Maxvorstadt</t>
  </si>
  <si>
    <t>Schwabing-West</t>
  </si>
  <si>
    <t>Au-Haidhausen</t>
  </si>
  <si>
    <t>Sendling</t>
  </si>
  <si>
    <t>Sendling-Westpark</t>
  </si>
  <si>
    <t>Schwanthalerhöhe</t>
  </si>
  <si>
    <t>Neuhausen-Nymphenburg</t>
  </si>
  <si>
    <t>Moosach</t>
  </si>
  <si>
    <t>Milbertshofen-Am Hart</t>
  </si>
  <si>
    <t>Schwabing-Freimann</t>
  </si>
  <si>
    <t>Bogenhausen</t>
  </si>
  <si>
    <t>Berg am Laim</t>
  </si>
  <si>
    <t>Trudering-Riem</t>
  </si>
  <si>
    <t>Ramersdorf-Perlach</t>
  </si>
  <si>
    <t>Obergiesing</t>
  </si>
  <si>
    <t>Untergiesing-Harlaching</t>
  </si>
  <si>
    <t>Thalkirchen-Obersendling-Fürstenried-Forstenried-Solln</t>
  </si>
  <si>
    <t>Hadern</t>
  </si>
  <si>
    <t>Pasing-Obermenzing</t>
  </si>
  <si>
    <t>Aubing-Lochhausen-Langwied</t>
  </si>
  <si>
    <t>Allach-Untermenzing</t>
  </si>
  <si>
    <t>Feldmoching-Hasenbergl</t>
  </si>
  <si>
    <t>Laim</t>
  </si>
  <si>
    <t>Männlich monatlichesa Netto Einkommen (in 1000)</t>
  </si>
  <si>
    <t>Weiblich monatlichesa Netto Einkommen (in 1000)</t>
  </si>
  <si>
    <t>Year</t>
  </si>
  <si>
    <t>SGB II</t>
  </si>
  <si>
    <t>Einkünfte</t>
  </si>
  <si>
    <t>Bevölkerung Insg</t>
  </si>
  <si>
    <t>Bev 0-17</t>
  </si>
  <si>
    <t>Bev 18-24</t>
  </si>
  <si>
    <t>Bev 25-28</t>
  </si>
  <si>
    <t>Bev 30-49</t>
  </si>
  <si>
    <t>Bev 50-64</t>
  </si>
  <si>
    <t>Haushalte</t>
  </si>
  <si>
    <t>Personen je Haushalt</t>
  </si>
  <si>
    <t>Einpersonenhaushalte %</t>
  </si>
  <si>
    <t>Sozialversicherungspflichtig Beschäftigte (Wohnort) </t>
  </si>
  <si>
    <t xml:space="preserve">Haushalte </t>
  </si>
  <si>
    <t>Haushalte 1 Person</t>
  </si>
  <si>
    <t xml:space="preserve">Haushalte 2 Personen </t>
  </si>
  <si>
    <t>Haushalte 3 Person</t>
  </si>
  <si>
    <t xml:space="preserve">Haushalte 4 Personen </t>
  </si>
  <si>
    <t>Haushalte 5 Person</t>
  </si>
  <si>
    <t>   unter       300                   </t>
  </si>
  <si>
    <t>   300  -     500                   </t>
  </si>
  <si>
    <t>   500  -     700                   </t>
  </si>
  <si>
    <t>   700  -     900                   </t>
  </si>
  <si>
    <t>   900  -  1 100                   </t>
  </si>
  <si>
    <t>1 100  -  1 300                   </t>
  </si>
  <si>
    <t>1 300  -  1 500                   </t>
  </si>
  <si>
    <t>1 500  -  2 000                   </t>
  </si>
  <si>
    <t>2 000  -  2 600                   </t>
  </si>
  <si>
    <t>2 600  -  3 200                   </t>
  </si>
  <si>
    <t>3 200 und mehr                    </t>
  </si>
  <si>
    <t>Hamburg-Mitte</t>
  </si>
  <si>
    <t>Hamburg Eimsbüttel</t>
  </si>
  <si>
    <t>129 117,0</t>
  </si>
  <si>
    <t>Hamburg Altona</t>
  </si>
  <si>
    <t>Hamburg Bergedorf</t>
  </si>
  <si>
    <t>Hamburg Harburg</t>
  </si>
  <si>
    <t>Hamburg Wandsbek</t>
  </si>
  <si>
    <t>Hamburg-Nord</t>
  </si>
  <si>
    <t xml:space="preserve">Hamburg </t>
  </si>
  <si>
    <t> 480</t>
  </si>
  <si>
    <t> 293</t>
  </si>
  <si>
    <t> 105</t>
  </si>
  <si>
    <t> 75</t>
  </si>
  <si>
    <t> 28</t>
  </si>
  <si>
    <t>männlich</t>
  </si>
  <si>
    <t>weiblich</t>
  </si>
  <si>
    <t>männlich (Haushaltseinkommen)</t>
  </si>
  <si>
    <t>weiblich (Haushaltseinkommen)</t>
  </si>
  <si>
    <t>gkz</t>
  </si>
  <si>
    <t xml:space="preserve">SGB II % </t>
  </si>
  <si>
    <t>SGB III %</t>
  </si>
  <si>
    <t>SGB II und III</t>
  </si>
  <si>
    <t>SGB II und III %</t>
  </si>
  <si>
    <t>Lehr- und Anlernaus- bildung oder gleichwertiger Berufsfach- schulab- schluss</t>
  </si>
  <si>
    <t>Fachschul-2, Fachhochschul-3 oder
Hochschulabschluss4, Promotion</t>
  </si>
  <si>
    <t>darunter Fachhoch- schul-3, Hochschul- abschluss4, Promotion</t>
  </si>
  <si>
    <t>unter 10</t>
  </si>
  <si>
    <t>20 bis unter 30</t>
  </si>
  <si>
    <t>10 bis unter 20</t>
  </si>
  <si>
    <t>30 bis unter 40</t>
  </si>
  <si>
    <t>40 bis unter 50</t>
  </si>
  <si>
    <t>50 bis unter 60</t>
  </si>
  <si>
    <t>60 bis unter 70</t>
  </si>
  <si>
    <t>70 bis unter 80</t>
  </si>
  <si>
    <t>90 und mehr</t>
  </si>
  <si>
    <t>80 bis unter 90</t>
  </si>
  <si>
    <t>Einpersonenhaushalt</t>
  </si>
  <si>
    <t>Mehrpersonenhaushalt</t>
  </si>
  <si>
    <t>unter 500 Euro</t>
  </si>
  <si>
    <t>500 bis unter 900 Euro</t>
  </si>
  <si>
    <t>900 bis unter 1300 Euro</t>
  </si>
  <si>
    <t>1300 bis unter 1500 Euro</t>
  </si>
  <si>
    <t>1500 bis unter 2000 Euro</t>
  </si>
  <si>
    <t>2000 bis unter 2600 Euro</t>
  </si>
  <si>
    <t>2600 bis unter 3200 Euro</t>
  </si>
  <si>
    <t>3200 Euro und mehr</t>
  </si>
  <si>
    <t>Berlin Mitte</t>
  </si>
  <si>
    <t>Berlin Friedrichshain-Kreuzberg</t>
  </si>
  <si>
    <t>Berlin Pankow</t>
  </si>
  <si>
    <t>Berlin Charlottenburg-Wilmersdorf</t>
  </si>
  <si>
    <t>Berlin Spandau</t>
  </si>
  <si>
    <t>Berlin Steglitz-Zehlendorf</t>
  </si>
  <si>
    <t>Berlin Tempelhof Schöneberg</t>
  </si>
  <si>
    <t>-</t>
  </si>
  <si>
    <t>/</t>
  </si>
  <si>
    <t>Berlin Neukölln</t>
  </si>
  <si>
    <t>Berlin Treptow-Köpenick</t>
  </si>
  <si>
    <t>Berlin Marzahn-Hellersdorf</t>
  </si>
  <si>
    <t>Berlin Lichtenberg-Hohenschönhausen</t>
  </si>
  <si>
    <t>Berlin Reinickendorf</t>
  </si>
  <si>
    <t>Name</t>
  </si>
  <si>
    <t>private PKW pro 100 Personen</t>
  </si>
  <si>
    <t>Haushaltsgröße</t>
  </si>
  <si>
    <t>durch_haushalts_nettoeinkommen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</si>
</sst>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\ \ \ \ ;\-#\ ###\ ##0\ \ \ \ ;\-\ \ \ \ "/>
    <numFmt numFmtId="165" formatCode="###\ ##0.0\ \ \ \ ;\-#####0.0\ \ \ \ ;\-"/>
  </numFmts>
  <fonts count="1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.5"/>
      <name val="Arial"/>
      <family val="2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444444"/>
      <name val="Calibri"/>
      <family val="2"/>
      <charset val="1"/>
    </font>
    <font>
      <sz val="8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1E4B7D"/>
      </left>
      <right/>
      <top/>
      <bottom style="thin">
        <color rgb="FF1E4B7D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164" fontId="3" fillId="0" borderId="0" xfId="1" applyNumberFormat="1" applyFont="1"/>
    <xf numFmtId="165" fontId="3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3" fontId="0" fillId="0" borderId="0" xfId="0" applyNumberFormat="1"/>
    <xf numFmtId="0" fontId="4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quotePrefix="1" applyFont="1"/>
    <xf numFmtId="0" fontId="6" fillId="0" borderId="0" xfId="0" applyFont="1"/>
    <xf numFmtId="0" fontId="6" fillId="0" borderId="0" xfId="0" quotePrefix="1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7" fillId="2" borderId="1" xfId="0" applyFont="1" applyFill="1" applyBorder="1" applyAlignment="1">
      <alignment wrapText="1"/>
    </xf>
    <xf numFmtId="0" fontId="8" fillId="0" borderId="0" xfId="0" applyFont="1"/>
    <xf numFmtId="0" fontId="10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3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2" fontId="0" fillId="0" borderId="0" xfId="0" applyNumberForma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9" fontId="0" fillId="0" borderId="0" xfId="0" applyNumberFormat="1" applyAlignment="1">
      <alignment wrapText="1"/>
    </xf>
    <xf numFmtId="10" fontId="0" fillId="0" borderId="0" xfId="0" applyNumberFormat="1" applyAlignment="1"/>
    <xf numFmtId="9" fontId="0" fillId="0" borderId="0" xfId="0" applyNumberFormat="1" applyAlignment="1"/>
  </cellXfs>
  <cellStyles count="2">
    <cellStyle name="Normal" xfId="0" builtinId="0"/>
    <cellStyle name="Standard 5 2" xfId="1" xr:uid="{9CBC8BC8-6ABD-384B-9A70-A9BD6D0753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E5F7BAE4-B661-44BD-BC5A-10060A527693}">
    <nsvFilter filterId="{DE565D54-96CF-2E48-BCF2-380FD0F97576}" ref="A2:F50" tableId="0">
      <columnFilter colId="0">
        <filter colId="0">
          <x:filters>
            <x:filter val="Berlin Tempelhof Schöneberg"/>
          </x:filters>
        </filter>
      </columnFilter>
      <sortRules>
        <sortRule colId="1">
          <sortCondition ref="B2:B50"/>
        </sortRule>
      </sortRules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CEEC-857D-5147-B9B9-1AD1A12BFDA5}">
  <dimension ref="A1:AO103"/>
  <sheetViews>
    <sheetView tabSelected="1" topLeftCell="A18" zoomScale="70" zoomScaleNormal="70" workbookViewId="0">
      <selection activeCell="F33" sqref="F33"/>
    </sheetView>
  </sheetViews>
  <sheetFormatPr defaultColWidth="11" defaultRowHeight="15.6"/>
  <cols>
    <col min="1" max="1" width="25.5" customWidth="1"/>
    <col min="6" max="6" width="11" bestFit="1" customWidth="1"/>
  </cols>
  <sheetData>
    <row r="1" spans="1:41">
      <c r="Y1" s="26" t="s">
        <v>0</v>
      </c>
      <c r="Z1" s="26"/>
      <c r="AA1" s="26"/>
      <c r="AB1" s="26"/>
      <c r="AC1" s="26"/>
      <c r="AD1" s="26"/>
      <c r="AE1" s="26"/>
      <c r="AF1" s="26"/>
      <c r="AG1" s="26" t="s">
        <v>1</v>
      </c>
      <c r="AH1" s="26"/>
      <c r="AI1" s="26"/>
      <c r="AJ1" s="26"/>
      <c r="AK1" s="26"/>
      <c r="AL1" s="26"/>
      <c r="AM1" s="26"/>
      <c r="AN1" s="26"/>
      <c r="AO1" s="26"/>
    </row>
    <row r="2" spans="1:41" s="11" customFormat="1" ht="31.15">
      <c r="A2" s="1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11" t="s">
        <v>29</v>
      </c>
      <c r="AC2" s="11" t="s">
        <v>30</v>
      </c>
      <c r="AD2" s="11" t="s">
        <v>31</v>
      </c>
      <c r="AE2" s="11" t="s">
        <v>32</v>
      </c>
      <c r="AF2" s="24" t="s">
        <v>33</v>
      </c>
      <c r="AG2" s="11" t="s">
        <v>34</v>
      </c>
      <c r="AH2" s="11" t="s">
        <v>35</v>
      </c>
      <c r="AI2" s="11" t="s">
        <v>36</v>
      </c>
      <c r="AJ2" s="11" t="s">
        <v>37</v>
      </c>
      <c r="AK2" s="11" t="s">
        <v>38</v>
      </c>
      <c r="AL2" s="11" t="s">
        <v>39</v>
      </c>
      <c r="AM2" s="11" t="s">
        <v>40</v>
      </c>
      <c r="AN2" s="11" t="s">
        <v>41</v>
      </c>
      <c r="AO2" s="11" t="s">
        <v>42</v>
      </c>
    </row>
    <row r="3" spans="1:41" ht="15.75">
      <c r="A3" t="s">
        <v>43</v>
      </c>
      <c r="B3">
        <v>9162001</v>
      </c>
      <c r="C3">
        <v>2016</v>
      </c>
      <c r="D3">
        <v>118</v>
      </c>
      <c r="E3">
        <v>191</v>
      </c>
      <c r="F3">
        <f>D3/(P3+Q3)</f>
        <v>2.9785193225130625E-3</v>
      </c>
      <c r="G3">
        <f>E3/(P3+Q3)</f>
        <v>4.8211626322033473E-3</v>
      </c>
      <c r="H3">
        <f>F3+G3</f>
        <v>7.7996819547164094E-3</v>
      </c>
      <c r="I3">
        <v>56335</v>
      </c>
      <c r="J3">
        <v>2000</v>
      </c>
      <c r="K3">
        <v>7329</v>
      </c>
      <c r="L3">
        <v>27478</v>
      </c>
      <c r="M3">
        <v>28857</v>
      </c>
      <c r="N3">
        <v>2866</v>
      </c>
      <c r="O3">
        <v>3127</v>
      </c>
      <c r="P3">
        <v>25682</v>
      </c>
      <c r="Q3">
        <v>13935</v>
      </c>
      <c r="R3">
        <v>10725</v>
      </c>
      <c r="S3">
        <v>33147</v>
      </c>
      <c r="T3" s="9">
        <v>59.5</v>
      </c>
      <c r="U3">
        <v>24.1</v>
      </c>
      <c r="V3">
        <v>8.5</v>
      </c>
      <c r="W3">
        <v>5.7</v>
      </c>
      <c r="X3">
        <v>2.1</v>
      </c>
      <c r="Y3">
        <v>1.5</v>
      </c>
      <c r="Z3">
        <v>6.4</v>
      </c>
      <c r="AA3">
        <v>9.9</v>
      </c>
      <c r="AB3">
        <v>5.5</v>
      </c>
      <c r="AC3">
        <v>15.4</v>
      </c>
      <c r="AD3">
        <v>15.8</v>
      </c>
      <c r="AE3">
        <v>11</v>
      </c>
      <c r="AF3">
        <v>34.6</v>
      </c>
      <c r="AG3" s="22">
        <v>107840</v>
      </c>
      <c r="AH3" s="14">
        <v>58356</v>
      </c>
      <c r="AI3" s="14">
        <v>61612</v>
      </c>
      <c r="AJ3" s="14">
        <v>56892</v>
      </c>
      <c r="AK3" s="14">
        <v>55104</v>
      </c>
      <c r="AL3" s="14">
        <v>56327</v>
      </c>
      <c r="AM3" s="14">
        <v>55105</v>
      </c>
      <c r="AN3" s="14">
        <v>131412</v>
      </c>
      <c r="AO3" s="14">
        <v>248034</v>
      </c>
    </row>
    <row r="4" spans="1:41">
      <c r="A4" t="s">
        <v>44</v>
      </c>
      <c r="B4">
        <v>9162000</v>
      </c>
      <c r="C4">
        <v>2015</v>
      </c>
    </row>
    <row r="5" spans="1:41">
      <c r="A5" t="s">
        <v>43</v>
      </c>
      <c r="B5">
        <v>9162001</v>
      </c>
      <c r="C5">
        <v>2017</v>
      </c>
      <c r="D5">
        <v>108</v>
      </c>
      <c r="E5">
        <v>195</v>
      </c>
    </row>
    <row r="6" spans="1:41">
      <c r="A6" t="s">
        <v>43</v>
      </c>
      <c r="B6">
        <v>9162001</v>
      </c>
      <c r="C6">
        <v>2018</v>
      </c>
      <c r="D6">
        <v>60</v>
      </c>
      <c r="E6">
        <v>229</v>
      </c>
    </row>
    <row r="7" spans="1:41">
      <c r="A7" t="s">
        <v>43</v>
      </c>
      <c r="B7">
        <v>9162001</v>
      </c>
      <c r="C7">
        <v>2019</v>
      </c>
      <c r="D7">
        <v>81</v>
      </c>
      <c r="E7">
        <v>219</v>
      </c>
    </row>
    <row r="8" spans="1:41">
      <c r="A8" t="s">
        <v>45</v>
      </c>
      <c r="B8">
        <v>9162002</v>
      </c>
      <c r="C8">
        <v>2016</v>
      </c>
      <c r="D8">
        <v>632</v>
      </c>
      <c r="E8">
        <v>593</v>
      </c>
      <c r="F8">
        <f>D8/(P8+Q8)</f>
        <v>3.9929239322719232E-2</v>
      </c>
      <c r="G8">
        <f>E8/(P8+Q8)</f>
        <v>3.7465251453121053E-2</v>
      </c>
      <c r="H8">
        <f>F8+G8</f>
        <v>7.7394490775840291E-2</v>
      </c>
      <c r="I8">
        <v>21454</v>
      </c>
      <c r="J8">
        <v>1800</v>
      </c>
      <c r="K8">
        <v>13508</v>
      </c>
      <c r="L8">
        <v>10797</v>
      </c>
      <c r="M8">
        <v>10657</v>
      </c>
      <c r="N8">
        <v>963</v>
      </c>
      <c r="O8">
        <v>1008</v>
      </c>
      <c r="P8">
        <v>10362</v>
      </c>
      <c r="Q8">
        <v>5466</v>
      </c>
      <c r="R8">
        <v>3539</v>
      </c>
      <c r="S8">
        <v>13128</v>
      </c>
      <c r="T8" s="9">
        <v>64.8</v>
      </c>
      <c r="U8" s="10">
        <v>20.9</v>
      </c>
      <c r="V8">
        <v>7.8</v>
      </c>
      <c r="W8">
        <v>4.9000000000000004</v>
      </c>
      <c r="X8">
        <v>1.6</v>
      </c>
    </row>
    <row r="9" spans="1:41">
      <c r="A9" t="s">
        <v>45</v>
      </c>
      <c r="B9">
        <v>9162002</v>
      </c>
      <c r="C9">
        <v>2017</v>
      </c>
      <c r="D9">
        <v>531</v>
      </c>
      <c r="E9">
        <v>623</v>
      </c>
    </row>
    <row r="10" spans="1:41">
      <c r="A10" t="s">
        <v>45</v>
      </c>
      <c r="B10">
        <v>9162002</v>
      </c>
      <c r="C10">
        <v>2018</v>
      </c>
      <c r="D10">
        <v>453</v>
      </c>
      <c r="E10">
        <v>616</v>
      </c>
    </row>
    <row r="11" spans="1:41">
      <c r="A11" t="s">
        <v>45</v>
      </c>
      <c r="B11">
        <v>9162002</v>
      </c>
      <c r="C11">
        <v>2019</v>
      </c>
      <c r="D11">
        <v>414</v>
      </c>
      <c r="E11">
        <v>627</v>
      </c>
    </row>
    <row r="12" spans="1:41">
      <c r="A12" t="s">
        <v>46</v>
      </c>
      <c r="B12">
        <v>9162003</v>
      </c>
      <c r="C12">
        <v>2016</v>
      </c>
      <c r="D12">
        <v>384</v>
      </c>
      <c r="E12">
        <v>373</v>
      </c>
      <c r="F12">
        <f>D12/(P12+Q12)</f>
        <v>8.8697941930566144E-3</v>
      </c>
      <c r="G12">
        <f>E12/(P12+Q12)</f>
        <v>8.615711546901347E-3</v>
      </c>
      <c r="H12">
        <f>F12+G12</f>
        <v>1.7485505739957961E-2</v>
      </c>
      <c r="I12">
        <v>54915</v>
      </c>
      <c r="J12">
        <v>1700</v>
      </c>
      <c r="K12">
        <v>14099</v>
      </c>
      <c r="L12">
        <v>28306</v>
      </c>
      <c r="M12">
        <v>26609</v>
      </c>
      <c r="N12">
        <v>2944</v>
      </c>
      <c r="O12">
        <v>2687</v>
      </c>
      <c r="P12">
        <v>29802</v>
      </c>
      <c r="Q12">
        <v>13491</v>
      </c>
      <c r="R12">
        <v>5991</v>
      </c>
      <c r="S12">
        <v>33051</v>
      </c>
      <c r="T12" s="9">
        <v>64.7</v>
      </c>
      <c r="U12" s="9">
        <v>21.1</v>
      </c>
      <c r="V12" s="9">
        <v>7.5</v>
      </c>
      <c r="W12" s="9">
        <v>4.8</v>
      </c>
      <c r="X12">
        <v>2</v>
      </c>
    </row>
    <row r="13" spans="1:41">
      <c r="A13" t="s">
        <v>46</v>
      </c>
      <c r="B13">
        <v>9162003</v>
      </c>
      <c r="C13">
        <v>2017</v>
      </c>
      <c r="D13">
        <v>373</v>
      </c>
      <c r="E13">
        <v>540</v>
      </c>
    </row>
    <row r="14" spans="1:41">
      <c r="A14" t="s">
        <v>46</v>
      </c>
      <c r="B14">
        <v>9162003</v>
      </c>
      <c r="C14">
        <v>2018</v>
      </c>
      <c r="D14">
        <v>292</v>
      </c>
      <c r="E14">
        <v>526</v>
      </c>
    </row>
    <row r="15" spans="1:41">
      <c r="A15" t="s">
        <v>46</v>
      </c>
      <c r="B15">
        <v>9162003</v>
      </c>
      <c r="C15">
        <v>2019</v>
      </c>
      <c r="D15">
        <v>272</v>
      </c>
      <c r="E15">
        <v>579</v>
      </c>
    </row>
    <row r="16" spans="1:41">
      <c r="A16" t="s">
        <v>47</v>
      </c>
      <c r="B16">
        <v>9162004</v>
      </c>
      <c r="C16">
        <v>2016</v>
      </c>
      <c r="D16">
        <v>530</v>
      </c>
      <c r="E16">
        <v>657</v>
      </c>
      <c r="F16">
        <f>D16/(P16+Q16)</f>
        <v>1.2400851681134327E-2</v>
      </c>
      <c r="G16">
        <f>E16/(P16+Q16)</f>
        <v>1.5372376517934438E-2</v>
      </c>
      <c r="H16">
        <f>F16+G16</f>
        <v>2.7773228199068765E-2</v>
      </c>
      <c r="I16">
        <v>53443</v>
      </c>
      <c r="J16">
        <v>1700</v>
      </c>
      <c r="K16">
        <v>20740</v>
      </c>
      <c r="L16">
        <v>26798</v>
      </c>
      <c r="M16">
        <v>26645</v>
      </c>
      <c r="N16">
        <v>2356</v>
      </c>
      <c r="O16">
        <v>2035</v>
      </c>
      <c r="P16">
        <v>31569</v>
      </c>
      <c r="Q16">
        <v>11170</v>
      </c>
      <c r="R16">
        <v>6313</v>
      </c>
      <c r="S16">
        <v>33602</v>
      </c>
      <c r="T16" s="9">
        <v>68.900000000000006</v>
      </c>
      <c r="U16" s="9">
        <v>19.5</v>
      </c>
      <c r="V16" s="9">
        <v>6.5</v>
      </c>
      <c r="W16" s="9">
        <v>3.7</v>
      </c>
      <c r="X16">
        <v>1.4</v>
      </c>
    </row>
    <row r="17" spans="1:24">
      <c r="A17" t="s">
        <v>47</v>
      </c>
      <c r="B17">
        <v>9162004</v>
      </c>
      <c r="C17">
        <v>2017</v>
      </c>
      <c r="D17">
        <v>483</v>
      </c>
      <c r="E17">
        <v>633</v>
      </c>
    </row>
    <row r="18" spans="1:24">
      <c r="A18" t="s">
        <v>47</v>
      </c>
      <c r="B18">
        <v>9162004</v>
      </c>
      <c r="C18">
        <v>2018</v>
      </c>
      <c r="D18">
        <v>405</v>
      </c>
      <c r="E18">
        <v>629</v>
      </c>
    </row>
    <row r="19" spans="1:24">
      <c r="A19" t="s">
        <v>47</v>
      </c>
      <c r="B19">
        <v>9162004</v>
      </c>
      <c r="C19">
        <v>2019</v>
      </c>
      <c r="D19">
        <v>365</v>
      </c>
      <c r="E19">
        <v>668</v>
      </c>
    </row>
    <row r="20" spans="1:24">
      <c r="A20" t="s">
        <v>48</v>
      </c>
      <c r="B20">
        <v>9162005</v>
      </c>
      <c r="C20">
        <v>2016</v>
      </c>
      <c r="D20">
        <v>612</v>
      </c>
      <c r="E20">
        <v>674</v>
      </c>
      <c r="F20">
        <f>D20/(P20+Q20)</f>
        <v>1.2189292543021032E-2</v>
      </c>
      <c r="G20">
        <f>E20/(P20+Q20)</f>
        <v>1.3424155513065647E-2</v>
      </c>
      <c r="H20">
        <f>F20+G20</f>
        <v>2.5613448056086681E-2</v>
      </c>
      <c r="I20">
        <v>69407</v>
      </c>
      <c r="J20">
        <v>1700</v>
      </c>
      <c r="K20">
        <v>17364</v>
      </c>
      <c r="L20">
        <v>32925</v>
      </c>
      <c r="M20">
        <v>36482</v>
      </c>
      <c r="N20">
        <v>3829</v>
      </c>
      <c r="O20">
        <v>3879</v>
      </c>
      <c r="P20">
        <v>34251</v>
      </c>
      <c r="Q20">
        <v>15957</v>
      </c>
      <c r="R20">
        <v>11491</v>
      </c>
      <c r="S20">
        <v>40753</v>
      </c>
      <c r="T20" s="9">
        <v>61.6</v>
      </c>
      <c r="U20" s="9">
        <v>22.4</v>
      </c>
      <c r="V20" s="9">
        <v>8.1999999999999993</v>
      </c>
      <c r="W20" s="9">
        <v>5.6</v>
      </c>
      <c r="X20">
        <v>2.1</v>
      </c>
    </row>
    <row r="21" spans="1:24">
      <c r="A21" t="s">
        <v>48</v>
      </c>
      <c r="B21">
        <v>9162005</v>
      </c>
      <c r="C21">
        <v>2017</v>
      </c>
      <c r="D21">
        <v>480</v>
      </c>
      <c r="E21">
        <v>667</v>
      </c>
    </row>
    <row r="22" spans="1:24">
      <c r="A22" t="s">
        <v>48</v>
      </c>
      <c r="B22">
        <v>9162005</v>
      </c>
      <c r="C22">
        <v>2018</v>
      </c>
      <c r="D22">
        <v>371</v>
      </c>
      <c r="E22">
        <v>644</v>
      </c>
    </row>
    <row r="23" spans="1:24">
      <c r="A23" t="s">
        <v>48</v>
      </c>
      <c r="B23">
        <v>9162005</v>
      </c>
      <c r="C23">
        <v>2019</v>
      </c>
      <c r="D23">
        <v>382</v>
      </c>
      <c r="E23">
        <v>625</v>
      </c>
    </row>
    <row r="24" spans="1:24">
      <c r="A24" t="s">
        <v>49</v>
      </c>
      <c r="B24">
        <v>9162006</v>
      </c>
      <c r="C24">
        <v>2016</v>
      </c>
      <c r="D24">
        <v>687</v>
      </c>
      <c r="E24">
        <v>465</v>
      </c>
      <c r="F24">
        <f>D24/(P24+Q24)</f>
        <v>1.4984622767029467E-2</v>
      </c>
      <c r="G24">
        <f>E24/(P24+Q24)</f>
        <v>1.0142430257159683E-2</v>
      </c>
      <c r="H24">
        <f>F24+G24</f>
        <v>2.5127053024189151E-2</v>
      </c>
      <c r="I24">
        <v>61999</v>
      </c>
      <c r="K24">
        <v>12389</v>
      </c>
      <c r="L24">
        <v>30184</v>
      </c>
      <c r="M24">
        <v>31815</v>
      </c>
      <c r="N24">
        <v>3848</v>
      </c>
      <c r="O24">
        <v>3677</v>
      </c>
      <c r="P24">
        <v>30063</v>
      </c>
      <c r="Q24">
        <v>15784</v>
      </c>
      <c r="R24">
        <v>8627</v>
      </c>
      <c r="S24">
        <v>36141</v>
      </c>
      <c r="T24" s="9">
        <v>60.3</v>
      </c>
      <c r="U24" s="9">
        <v>22.2</v>
      </c>
      <c r="V24" s="9">
        <v>9.1999999999999993</v>
      </c>
      <c r="W24" s="9">
        <v>6.1</v>
      </c>
      <c r="X24">
        <v>2.2000000000000002</v>
      </c>
    </row>
    <row r="25" spans="1:24">
      <c r="A25" t="s">
        <v>49</v>
      </c>
      <c r="B25">
        <v>9162006</v>
      </c>
      <c r="C25">
        <v>2017</v>
      </c>
      <c r="D25">
        <v>637</v>
      </c>
      <c r="E25">
        <v>442</v>
      </c>
    </row>
    <row r="26" spans="1:24">
      <c r="A26" t="s">
        <v>49</v>
      </c>
      <c r="B26">
        <v>9162006</v>
      </c>
      <c r="C26">
        <v>2018</v>
      </c>
      <c r="D26">
        <v>494</v>
      </c>
      <c r="E26">
        <v>476</v>
      </c>
    </row>
    <row r="27" spans="1:24">
      <c r="A27" t="s">
        <v>49</v>
      </c>
      <c r="B27">
        <v>9162006</v>
      </c>
      <c r="C27">
        <v>2019</v>
      </c>
      <c r="D27">
        <v>448</v>
      </c>
      <c r="E27">
        <v>533</v>
      </c>
    </row>
    <row r="28" spans="1:24">
      <c r="A28" t="s">
        <v>50</v>
      </c>
      <c r="B28">
        <v>9162007</v>
      </c>
      <c r="C28">
        <v>2016</v>
      </c>
      <c r="D28">
        <v>912</v>
      </c>
      <c r="E28">
        <v>532</v>
      </c>
      <c r="F28">
        <f>D28/(P28+Q28)</f>
        <v>2.968363494336675E-2</v>
      </c>
      <c r="G28">
        <f>E28/(P28+Q28)</f>
        <v>1.7315453716963938E-2</v>
      </c>
      <c r="H28">
        <f>F28+G28</f>
        <v>4.6999088660330687E-2</v>
      </c>
      <c r="I28">
        <v>41230</v>
      </c>
      <c r="J28">
        <v>1650</v>
      </c>
      <c r="K28">
        <v>20404</v>
      </c>
      <c r="L28">
        <v>20653</v>
      </c>
      <c r="M28">
        <v>20577</v>
      </c>
      <c r="N28">
        <v>2311</v>
      </c>
      <c r="O28">
        <v>2259</v>
      </c>
      <c r="P28">
        <v>20163</v>
      </c>
      <c r="Q28">
        <v>10561</v>
      </c>
      <c r="R28">
        <v>5936</v>
      </c>
      <c r="S28">
        <v>24596</v>
      </c>
      <c r="T28" s="9">
        <v>60.1</v>
      </c>
      <c r="U28" s="9">
        <v>23.8</v>
      </c>
      <c r="V28" s="9">
        <v>8.5</v>
      </c>
      <c r="W28" s="9">
        <v>5.5</v>
      </c>
      <c r="X28">
        <v>2.1</v>
      </c>
    </row>
    <row r="29" spans="1:24">
      <c r="A29" t="s">
        <v>50</v>
      </c>
      <c r="B29">
        <v>9162007</v>
      </c>
      <c r="C29">
        <v>2017</v>
      </c>
      <c r="D29">
        <v>852</v>
      </c>
      <c r="E29">
        <v>595</v>
      </c>
    </row>
    <row r="30" spans="1:24">
      <c r="A30" t="s">
        <v>50</v>
      </c>
      <c r="B30">
        <v>9162007</v>
      </c>
      <c r="C30">
        <v>2018</v>
      </c>
      <c r="D30">
        <v>633</v>
      </c>
      <c r="E30">
        <v>592</v>
      </c>
    </row>
    <row r="31" spans="1:24">
      <c r="A31" t="s">
        <v>50</v>
      </c>
      <c r="B31">
        <v>9162007</v>
      </c>
      <c r="C31">
        <v>2019</v>
      </c>
      <c r="D31">
        <v>631</v>
      </c>
      <c r="E31">
        <v>587</v>
      </c>
    </row>
    <row r="32" spans="1:24">
      <c r="A32" t="s">
        <v>51</v>
      </c>
      <c r="B32">
        <v>9162008</v>
      </c>
      <c r="C32">
        <v>2016</v>
      </c>
      <c r="D32">
        <v>439</v>
      </c>
      <c r="E32">
        <v>367</v>
      </c>
      <c r="F32">
        <f>D32/(P32+Q32)</f>
        <v>1.0691931123505199E-2</v>
      </c>
      <c r="G32">
        <f>E32/(P32+Q32)</f>
        <v>8.9383569984656224E-3</v>
      </c>
      <c r="H32">
        <f>F32+G32</f>
        <v>1.9630288121970822E-2</v>
      </c>
      <c r="I32">
        <v>59175</v>
      </c>
      <c r="J32">
        <v>1400</v>
      </c>
      <c r="K32">
        <v>7836</v>
      </c>
      <c r="L32">
        <v>28814</v>
      </c>
      <c r="M32">
        <v>30361</v>
      </c>
      <c r="N32">
        <v>3492</v>
      </c>
      <c r="O32">
        <v>2781</v>
      </c>
      <c r="P32">
        <v>26589</v>
      </c>
      <c r="Q32">
        <v>14470</v>
      </c>
      <c r="R32">
        <v>10843</v>
      </c>
      <c r="S32">
        <v>32944</v>
      </c>
      <c r="T32" s="9">
        <v>55.2</v>
      </c>
      <c r="U32" s="9">
        <v>25.4</v>
      </c>
      <c r="V32" s="9">
        <v>9.6</v>
      </c>
      <c r="W32" s="9">
        <v>6.9</v>
      </c>
      <c r="X32">
        <v>2.8</v>
      </c>
    </row>
    <row r="33" spans="1:24">
      <c r="A33" t="s">
        <v>51</v>
      </c>
      <c r="B33">
        <v>9162008</v>
      </c>
      <c r="C33">
        <v>2017</v>
      </c>
      <c r="D33">
        <v>364</v>
      </c>
      <c r="E33">
        <v>360</v>
      </c>
    </row>
    <row r="34" spans="1:24">
      <c r="A34" t="s">
        <v>51</v>
      </c>
      <c r="B34">
        <v>9162008</v>
      </c>
      <c r="C34">
        <v>2018</v>
      </c>
      <c r="D34">
        <v>316</v>
      </c>
      <c r="E34">
        <v>322</v>
      </c>
    </row>
    <row r="35" spans="1:24">
      <c r="A35" t="s">
        <v>51</v>
      </c>
      <c r="B35">
        <v>9162008</v>
      </c>
      <c r="C35">
        <v>2019</v>
      </c>
      <c r="D35">
        <v>295</v>
      </c>
      <c r="E35">
        <v>351</v>
      </c>
    </row>
    <row r="36" spans="1:24">
      <c r="A36" t="s">
        <v>52</v>
      </c>
      <c r="B36">
        <v>9162009</v>
      </c>
      <c r="C36">
        <v>2016</v>
      </c>
      <c r="D36">
        <v>992</v>
      </c>
      <c r="E36">
        <v>878</v>
      </c>
      <c r="F36">
        <f>D36/(P36+Q36)</f>
        <v>4.3271537622682661E-2</v>
      </c>
      <c r="G36">
        <f>E36/(P36+Q36)</f>
        <v>3.8298800436205017E-2</v>
      </c>
      <c r="H36">
        <f>F36+G36</f>
        <v>8.1570338058887679E-2</v>
      </c>
      <c r="I36">
        <v>30282</v>
      </c>
      <c r="J36">
        <v>1600</v>
      </c>
      <c r="K36">
        <v>32412</v>
      </c>
      <c r="L36">
        <v>15581</v>
      </c>
      <c r="M36">
        <v>14701</v>
      </c>
      <c r="N36">
        <v>1723</v>
      </c>
      <c r="O36">
        <v>1912</v>
      </c>
      <c r="P36">
        <v>15384</v>
      </c>
      <c r="Q36">
        <v>7541</v>
      </c>
      <c r="R36">
        <v>3722</v>
      </c>
      <c r="S36">
        <v>17760</v>
      </c>
      <c r="T36" s="9">
        <v>61.1</v>
      </c>
      <c r="U36" s="9">
        <v>21.7</v>
      </c>
      <c r="V36" s="9">
        <v>8.5</v>
      </c>
      <c r="W36" s="9">
        <v>6.4</v>
      </c>
      <c r="X36">
        <v>2.4</v>
      </c>
    </row>
    <row r="37" spans="1:24">
      <c r="A37" t="s">
        <v>52</v>
      </c>
      <c r="B37">
        <v>9162009</v>
      </c>
      <c r="C37">
        <v>2017</v>
      </c>
      <c r="D37">
        <v>867</v>
      </c>
      <c r="E37">
        <v>924</v>
      </c>
    </row>
    <row r="38" spans="1:24">
      <c r="A38" t="s">
        <v>52</v>
      </c>
      <c r="B38">
        <v>9162009</v>
      </c>
      <c r="C38">
        <v>2018</v>
      </c>
      <c r="D38">
        <v>698</v>
      </c>
      <c r="E38">
        <v>919</v>
      </c>
    </row>
    <row r="39" spans="1:24">
      <c r="A39" t="s">
        <v>52</v>
      </c>
      <c r="B39">
        <v>9162009</v>
      </c>
      <c r="C39">
        <v>2019</v>
      </c>
      <c r="D39">
        <v>719</v>
      </c>
      <c r="E39">
        <v>872</v>
      </c>
    </row>
    <row r="40" spans="1:24">
      <c r="A40" t="s">
        <v>53</v>
      </c>
      <c r="B40">
        <v>9162010</v>
      </c>
      <c r="C40">
        <v>2016</v>
      </c>
      <c r="D40">
        <v>1131</v>
      </c>
      <c r="E40">
        <v>534</v>
      </c>
      <c r="F40">
        <f>D40/(P40+Q40)</f>
        <v>1.5937658531086186E-2</v>
      </c>
      <c r="G40">
        <f>E40/(P40+Q40)</f>
        <v>7.5249422242263681E-3</v>
      </c>
      <c r="H40">
        <f>F40+G40</f>
        <v>2.3462600755312556E-2</v>
      </c>
      <c r="I40">
        <v>99538</v>
      </c>
      <c r="J40">
        <v>1600</v>
      </c>
      <c r="K40">
        <v>19427</v>
      </c>
      <c r="L40">
        <v>47995</v>
      </c>
      <c r="M40">
        <v>51543</v>
      </c>
      <c r="N40">
        <v>5937</v>
      </c>
      <c r="O40">
        <v>6119</v>
      </c>
      <c r="P40">
        <v>45802</v>
      </c>
      <c r="Q40">
        <v>25162</v>
      </c>
      <c r="R40">
        <v>16518</v>
      </c>
      <c r="S40">
        <v>56387</v>
      </c>
      <c r="T40" s="9">
        <v>58</v>
      </c>
      <c r="U40" s="9">
        <v>23.9</v>
      </c>
      <c r="V40" s="9">
        <v>9.3000000000000007</v>
      </c>
      <c r="W40">
        <v>6.4</v>
      </c>
      <c r="X40">
        <v>2.4</v>
      </c>
    </row>
    <row r="41" spans="1:24">
      <c r="A41" t="s">
        <v>53</v>
      </c>
      <c r="B41">
        <v>9162010</v>
      </c>
      <c r="C41">
        <v>2017</v>
      </c>
      <c r="D41">
        <v>782</v>
      </c>
      <c r="E41">
        <v>539</v>
      </c>
    </row>
    <row r="42" spans="1:24">
      <c r="A42" t="s">
        <v>53</v>
      </c>
      <c r="B42">
        <v>9162010</v>
      </c>
      <c r="C42">
        <v>2018</v>
      </c>
      <c r="D42">
        <v>700</v>
      </c>
      <c r="E42">
        <v>520</v>
      </c>
    </row>
    <row r="43" spans="1:24">
      <c r="A43" t="s">
        <v>53</v>
      </c>
      <c r="B43">
        <v>9162010</v>
      </c>
      <c r="C43">
        <v>2019</v>
      </c>
      <c r="D43">
        <v>683</v>
      </c>
      <c r="E43">
        <v>550</v>
      </c>
    </row>
    <row r="44" spans="1:24">
      <c r="A44" t="s">
        <v>54</v>
      </c>
      <c r="B44">
        <v>9162011</v>
      </c>
      <c r="C44">
        <v>2016</v>
      </c>
      <c r="D44">
        <v>1686</v>
      </c>
      <c r="E44">
        <v>769</v>
      </c>
      <c r="F44">
        <f>D44/(P44+Q44)</f>
        <v>4.5399466839001534E-2</v>
      </c>
      <c r="G44">
        <f>E44/(P44+Q44)</f>
        <v>2.0707111506045185E-2</v>
      </c>
      <c r="H44">
        <f>F44+G44</f>
        <v>6.6106578345046713E-2</v>
      </c>
      <c r="I44">
        <v>53859</v>
      </c>
      <c r="J44">
        <v>1429</v>
      </c>
      <c r="K44">
        <v>21801</v>
      </c>
      <c r="L44">
        <v>27009</v>
      </c>
      <c r="M44">
        <v>26850</v>
      </c>
      <c r="N44">
        <v>3183</v>
      </c>
      <c r="O44">
        <v>3763</v>
      </c>
      <c r="P44">
        <v>23281</v>
      </c>
      <c r="Q44">
        <v>13856</v>
      </c>
      <c r="R44">
        <v>9776</v>
      </c>
      <c r="S44">
        <v>28398</v>
      </c>
      <c r="T44" s="9">
        <v>51.5</v>
      </c>
      <c r="U44" s="9">
        <v>26.5</v>
      </c>
      <c r="V44" s="9">
        <v>10.8</v>
      </c>
      <c r="W44">
        <v>7.9</v>
      </c>
      <c r="X44">
        <v>3.4</v>
      </c>
    </row>
    <row r="45" spans="1:24">
      <c r="A45" t="s">
        <v>54</v>
      </c>
      <c r="B45">
        <v>9162011</v>
      </c>
      <c r="C45">
        <v>2017</v>
      </c>
      <c r="D45">
        <v>1243</v>
      </c>
      <c r="E45">
        <v>811</v>
      </c>
    </row>
    <row r="46" spans="1:24">
      <c r="A46" t="s">
        <v>54</v>
      </c>
      <c r="B46">
        <v>9162011</v>
      </c>
      <c r="C46">
        <v>2018</v>
      </c>
      <c r="D46">
        <v>1074</v>
      </c>
      <c r="E46">
        <v>744</v>
      </c>
    </row>
    <row r="47" spans="1:24">
      <c r="A47" t="s">
        <v>54</v>
      </c>
      <c r="B47">
        <v>9162011</v>
      </c>
      <c r="C47">
        <v>2019</v>
      </c>
      <c r="D47">
        <v>895</v>
      </c>
      <c r="E47">
        <v>800</v>
      </c>
    </row>
    <row r="48" spans="1:24">
      <c r="A48" t="s">
        <v>55</v>
      </c>
      <c r="B48">
        <v>9162012</v>
      </c>
      <c r="C48">
        <v>2016</v>
      </c>
      <c r="D48">
        <v>863</v>
      </c>
      <c r="E48">
        <v>668</v>
      </c>
      <c r="F48">
        <f>D48/(P48+Q48)</f>
        <v>1.5652205455600695E-2</v>
      </c>
      <c r="G48">
        <f>E48/(P48+Q48)</f>
        <v>1.2115496227510156E-2</v>
      </c>
      <c r="H48">
        <f>F48+G48</f>
        <v>2.7767701683110851E-2</v>
      </c>
      <c r="I48">
        <v>76255</v>
      </c>
      <c r="J48">
        <v>1650</v>
      </c>
      <c r="K48">
        <v>25450</v>
      </c>
      <c r="L48">
        <v>39414</v>
      </c>
      <c r="M48">
        <v>36841</v>
      </c>
      <c r="N48">
        <v>4174</v>
      </c>
      <c r="O48">
        <v>5252</v>
      </c>
      <c r="P48">
        <v>37216</v>
      </c>
      <c r="Q48">
        <v>17920</v>
      </c>
      <c r="R48">
        <v>11693</v>
      </c>
      <c r="S48">
        <v>38511</v>
      </c>
      <c r="T48" s="9">
        <v>53.6</v>
      </c>
      <c r="U48" s="9">
        <v>24.7</v>
      </c>
      <c r="V48" s="9">
        <v>10.4</v>
      </c>
      <c r="W48">
        <v>7.3</v>
      </c>
      <c r="X48">
        <v>4</v>
      </c>
    </row>
    <row r="49" spans="1:24">
      <c r="A49" t="s">
        <v>55</v>
      </c>
      <c r="B49">
        <v>9162012</v>
      </c>
      <c r="C49">
        <v>2017</v>
      </c>
      <c r="D49">
        <v>804</v>
      </c>
      <c r="E49">
        <v>713</v>
      </c>
    </row>
    <row r="50" spans="1:24">
      <c r="A50" t="s">
        <v>55</v>
      </c>
      <c r="B50">
        <v>9162012</v>
      </c>
      <c r="C50">
        <v>2018</v>
      </c>
      <c r="D50">
        <v>734</v>
      </c>
      <c r="E50">
        <v>692</v>
      </c>
    </row>
    <row r="51" spans="1:24">
      <c r="A51" t="s">
        <v>55</v>
      </c>
      <c r="B51">
        <v>9162012</v>
      </c>
      <c r="C51">
        <v>2019</v>
      </c>
      <c r="D51">
        <v>746</v>
      </c>
      <c r="E51">
        <v>759</v>
      </c>
    </row>
    <row r="52" spans="1:24">
      <c r="A52" t="s">
        <v>56</v>
      </c>
      <c r="B52">
        <v>9162013</v>
      </c>
      <c r="C52">
        <v>2016</v>
      </c>
      <c r="D52">
        <v>719</v>
      </c>
      <c r="E52">
        <v>783</v>
      </c>
      <c r="F52">
        <f>D52/(P52+Q52)</f>
        <v>1.276814888478477E-2</v>
      </c>
      <c r="G52">
        <f>E52/(P52+Q52)</f>
        <v>1.3904673959369229E-2</v>
      </c>
      <c r="H52">
        <f>F52+G52</f>
        <v>2.6672822844153999E-2</v>
      </c>
      <c r="I52">
        <v>77188</v>
      </c>
      <c r="J52">
        <v>1800</v>
      </c>
      <c r="K52">
        <v>36818</v>
      </c>
      <c r="L52">
        <v>39356</v>
      </c>
      <c r="M52">
        <v>37832</v>
      </c>
      <c r="N52">
        <v>4418</v>
      </c>
      <c r="O52">
        <v>4925</v>
      </c>
      <c r="P52">
        <v>38680</v>
      </c>
      <c r="Q52">
        <v>17632</v>
      </c>
      <c r="R52">
        <v>11533</v>
      </c>
      <c r="S52">
        <v>39892</v>
      </c>
      <c r="T52" s="9">
        <v>56.8</v>
      </c>
      <c r="U52" s="9">
        <v>23.4</v>
      </c>
      <c r="V52" s="9">
        <v>9.6999999999999993</v>
      </c>
      <c r="W52">
        <v>6.8</v>
      </c>
      <c r="X52">
        <v>3.2</v>
      </c>
    </row>
    <row r="53" spans="1:24">
      <c r="A53" t="s">
        <v>56</v>
      </c>
      <c r="B53">
        <v>9162013</v>
      </c>
      <c r="C53">
        <v>2017</v>
      </c>
      <c r="D53">
        <v>583</v>
      </c>
      <c r="E53">
        <v>757</v>
      </c>
    </row>
    <row r="54" spans="1:24">
      <c r="A54" t="s">
        <v>56</v>
      </c>
      <c r="B54">
        <v>9162013</v>
      </c>
      <c r="C54">
        <v>2018</v>
      </c>
      <c r="D54">
        <v>458</v>
      </c>
      <c r="E54">
        <v>784</v>
      </c>
    </row>
    <row r="55" spans="1:24">
      <c r="A55" t="s">
        <v>56</v>
      </c>
      <c r="B55">
        <v>9162013</v>
      </c>
      <c r="C55">
        <v>2019</v>
      </c>
      <c r="D55">
        <v>470</v>
      </c>
      <c r="E55">
        <v>749</v>
      </c>
    </row>
    <row r="56" spans="1:24">
      <c r="A56" t="s">
        <v>57</v>
      </c>
      <c r="B56">
        <v>9162014</v>
      </c>
      <c r="C56">
        <v>2016</v>
      </c>
      <c r="D56">
        <v>876</v>
      </c>
      <c r="E56">
        <v>505</v>
      </c>
      <c r="F56">
        <f>D56/(P56+Q56)</f>
        <v>1.5093039283252929E-2</v>
      </c>
      <c r="G56">
        <f>E56/(P56+Q56)</f>
        <v>8.7008959338387322E-3</v>
      </c>
      <c r="H56">
        <f>F56+G56</f>
        <v>2.3793935217091659E-2</v>
      </c>
      <c r="I56">
        <v>87164</v>
      </c>
      <c r="J56">
        <v>1577</v>
      </c>
      <c r="K56">
        <v>15448</v>
      </c>
      <c r="L56">
        <v>41939</v>
      </c>
      <c r="M56">
        <v>45225</v>
      </c>
      <c r="N56">
        <v>5066</v>
      </c>
      <c r="O56">
        <v>6242</v>
      </c>
      <c r="P56">
        <v>35050</v>
      </c>
      <c r="Q56">
        <v>22990</v>
      </c>
      <c r="R56">
        <v>17816</v>
      </c>
      <c r="S56">
        <v>46573</v>
      </c>
      <c r="T56" s="9">
        <v>52.1</v>
      </c>
      <c r="U56" s="9">
        <v>26.2</v>
      </c>
      <c r="V56" s="9">
        <v>10.9</v>
      </c>
      <c r="W56">
        <v>7.8</v>
      </c>
      <c r="X56">
        <v>2.9</v>
      </c>
    </row>
    <row r="57" spans="1:24">
      <c r="A57" t="s">
        <v>57</v>
      </c>
      <c r="B57">
        <v>9162014</v>
      </c>
      <c r="C57">
        <v>2017</v>
      </c>
      <c r="D57">
        <v>762</v>
      </c>
      <c r="E57">
        <v>542</v>
      </c>
    </row>
    <row r="58" spans="1:24">
      <c r="A58" t="s">
        <v>57</v>
      </c>
      <c r="B58">
        <v>9162014</v>
      </c>
      <c r="C58">
        <v>2018</v>
      </c>
      <c r="D58">
        <v>719</v>
      </c>
      <c r="E58">
        <v>478</v>
      </c>
    </row>
    <row r="59" spans="1:24">
      <c r="A59" t="s">
        <v>57</v>
      </c>
      <c r="B59">
        <v>9162014</v>
      </c>
      <c r="C59">
        <v>2019</v>
      </c>
      <c r="D59">
        <v>688</v>
      </c>
      <c r="E59">
        <v>508</v>
      </c>
    </row>
    <row r="60" spans="1:24">
      <c r="A60" t="s">
        <v>58</v>
      </c>
      <c r="B60">
        <v>9162015</v>
      </c>
      <c r="C60">
        <v>2016</v>
      </c>
      <c r="D60">
        <v>945</v>
      </c>
      <c r="E60">
        <v>579</v>
      </c>
      <c r="F60">
        <f>D60/(P60+Q60)</f>
        <v>2.9758155939035143E-2</v>
      </c>
      <c r="G60">
        <f>E60/(P60+Q60)</f>
        <v>1.8232774908678674E-2</v>
      </c>
      <c r="H60">
        <f>F60+G60</f>
        <v>4.7990930847713817E-2</v>
      </c>
      <c r="I60">
        <v>45655</v>
      </c>
      <c r="J60">
        <v>1667</v>
      </c>
      <c r="K60">
        <v>31292</v>
      </c>
      <c r="L60">
        <v>22593</v>
      </c>
      <c r="M60">
        <v>23962</v>
      </c>
      <c r="N60">
        <v>2886</v>
      </c>
      <c r="O60">
        <v>3162</v>
      </c>
      <c r="P60">
        <v>19918</v>
      </c>
      <c r="Q60">
        <v>11838</v>
      </c>
      <c r="R60">
        <v>7851</v>
      </c>
      <c r="S60">
        <v>24981</v>
      </c>
      <c r="T60" s="9">
        <v>54.3</v>
      </c>
      <c r="U60" s="9">
        <v>25.2</v>
      </c>
      <c r="V60" s="9">
        <v>10.199999999999999</v>
      </c>
      <c r="W60">
        <v>7.1</v>
      </c>
      <c r="X60">
        <v>3.1</v>
      </c>
    </row>
    <row r="61" spans="1:24">
      <c r="A61" t="s">
        <v>58</v>
      </c>
      <c r="B61">
        <v>9162015</v>
      </c>
      <c r="C61">
        <v>2017</v>
      </c>
      <c r="D61">
        <v>898</v>
      </c>
      <c r="E61">
        <v>684</v>
      </c>
    </row>
    <row r="62" spans="1:24">
      <c r="A62" t="s">
        <v>58</v>
      </c>
      <c r="B62">
        <v>9162015</v>
      </c>
      <c r="C62">
        <v>2018</v>
      </c>
      <c r="D62">
        <v>818</v>
      </c>
      <c r="E62">
        <v>616</v>
      </c>
    </row>
    <row r="63" spans="1:24">
      <c r="A63" t="s">
        <v>58</v>
      </c>
      <c r="B63">
        <v>9162015</v>
      </c>
      <c r="C63">
        <v>2019</v>
      </c>
      <c r="D63">
        <v>687</v>
      </c>
      <c r="E63">
        <v>621</v>
      </c>
    </row>
    <row r="64" spans="1:24">
      <c r="A64" t="s">
        <v>59</v>
      </c>
      <c r="B64">
        <v>9162016</v>
      </c>
      <c r="C64">
        <v>2016</v>
      </c>
      <c r="D64">
        <v>2106</v>
      </c>
      <c r="E64">
        <v>1126</v>
      </c>
      <c r="F64">
        <f>D64/(P64+Q64)</f>
        <v>4.3689320388349516E-2</v>
      </c>
      <c r="G64">
        <f>E64/(P64+Q64)</f>
        <v>2.3359057339639864E-2</v>
      </c>
      <c r="H64">
        <f>F64+G64</f>
        <v>6.7048377727989383E-2</v>
      </c>
      <c r="I64">
        <v>71448</v>
      </c>
      <c r="J64">
        <v>1500</v>
      </c>
      <c r="K64">
        <v>40559</v>
      </c>
      <c r="L64">
        <v>35817</v>
      </c>
      <c r="M64">
        <v>35631</v>
      </c>
      <c r="N64">
        <v>4689</v>
      </c>
      <c r="O64">
        <v>7589</v>
      </c>
      <c r="P64">
        <v>28128</v>
      </c>
      <c r="Q64">
        <v>20076</v>
      </c>
      <c r="R64">
        <v>10966</v>
      </c>
      <c r="S64">
        <v>32919</v>
      </c>
      <c r="T64" s="9">
        <v>41.2</v>
      </c>
      <c r="U64" s="9">
        <v>27.5</v>
      </c>
      <c r="V64" s="9">
        <v>14.1</v>
      </c>
      <c r="W64">
        <v>12.2</v>
      </c>
      <c r="X64">
        <v>5</v>
      </c>
    </row>
    <row r="65" spans="1:24">
      <c r="A65" t="s">
        <v>59</v>
      </c>
      <c r="B65">
        <v>9162016</v>
      </c>
      <c r="C65">
        <v>2017</v>
      </c>
      <c r="D65">
        <v>1774</v>
      </c>
      <c r="E65">
        <v>1246</v>
      </c>
    </row>
    <row r="66" spans="1:24">
      <c r="A66" t="s">
        <v>59</v>
      </c>
      <c r="B66">
        <v>9162016</v>
      </c>
      <c r="C66">
        <v>2018</v>
      </c>
      <c r="D66">
        <v>1645</v>
      </c>
      <c r="E66">
        <v>1110</v>
      </c>
    </row>
    <row r="67" spans="1:24">
      <c r="A67" t="s">
        <v>59</v>
      </c>
      <c r="B67">
        <v>9162016</v>
      </c>
      <c r="C67">
        <v>2019</v>
      </c>
      <c r="D67">
        <v>1627</v>
      </c>
      <c r="E67">
        <v>1229</v>
      </c>
    </row>
    <row r="68" spans="1:24">
      <c r="A68" t="s">
        <v>60</v>
      </c>
      <c r="B68">
        <v>9162017</v>
      </c>
      <c r="C68">
        <v>2016</v>
      </c>
      <c r="D68">
        <v>790</v>
      </c>
      <c r="E68">
        <v>568</v>
      </c>
      <c r="F68">
        <f>D68/(P68+Q68)</f>
        <v>1.0494015754307195E-2</v>
      </c>
      <c r="G68">
        <f>E68/(P68+Q68)</f>
        <v>7.5450644917044139E-3</v>
      </c>
      <c r="H68">
        <f>F68+G68</f>
        <v>1.8039080246011609E-2</v>
      </c>
      <c r="I68">
        <v>113898</v>
      </c>
      <c r="J68">
        <v>1600</v>
      </c>
      <c r="K68">
        <v>16448</v>
      </c>
      <c r="L68">
        <v>56025</v>
      </c>
      <c r="M68">
        <v>57873</v>
      </c>
      <c r="N68">
        <v>6484</v>
      </c>
      <c r="O68">
        <v>9224</v>
      </c>
      <c r="P68">
        <v>45157</v>
      </c>
      <c r="Q68">
        <v>30124</v>
      </c>
      <c r="R68">
        <v>22909</v>
      </c>
      <c r="S68">
        <v>57589</v>
      </c>
      <c r="T68" s="9">
        <v>48.3</v>
      </c>
      <c r="U68" s="9">
        <v>27.4</v>
      </c>
      <c r="V68" s="9">
        <v>11.7</v>
      </c>
      <c r="W68">
        <v>8.5</v>
      </c>
      <c r="X68">
        <v>4.0999999999999996</v>
      </c>
    </row>
    <row r="69" spans="1:24">
      <c r="A69" t="s">
        <v>60</v>
      </c>
      <c r="B69">
        <v>9162017</v>
      </c>
      <c r="C69">
        <v>2017</v>
      </c>
      <c r="D69">
        <v>625</v>
      </c>
      <c r="E69">
        <v>584</v>
      </c>
    </row>
    <row r="70" spans="1:24">
      <c r="A70" t="s">
        <v>60</v>
      </c>
      <c r="B70">
        <v>9162017</v>
      </c>
      <c r="C70">
        <v>2018</v>
      </c>
      <c r="D70">
        <v>545</v>
      </c>
      <c r="E70">
        <v>586</v>
      </c>
    </row>
    <row r="71" spans="1:24">
      <c r="A71" t="s">
        <v>60</v>
      </c>
      <c r="B71">
        <v>9162017</v>
      </c>
      <c r="C71">
        <v>2019</v>
      </c>
      <c r="D71">
        <v>476</v>
      </c>
      <c r="E71">
        <v>613</v>
      </c>
    </row>
    <row r="72" spans="1:24">
      <c r="A72" t="s">
        <v>61</v>
      </c>
      <c r="B72">
        <v>9162018</v>
      </c>
      <c r="C72">
        <v>2016</v>
      </c>
      <c r="D72">
        <v>645</v>
      </c>
      <c r="E72">
        <v>551</v>
      </c>
      <c r="F72">
        <f>D72/(P72+Q72)</f>
        <v>1.6155695822061916E-2</v>
      </c>
      <c r="G72">
        <f>E72/(P72+Q72)</f>
        <v>1.3801222322412585E-2</v>
      </c>
      <c r="H72">
        <f>F72+G72</f>
        <v>2.9956918144474501E-2</v>
      </c>
      <c r="I72">
        <v>54784</v>
      </c>
      <c r="J72">
        <v>1700</v>
      </c>
      <c r="K72">
        <v>19281</v>
      </c>
      <c r="L72">
        <v>27530</v>
      </c>
      <c r="M72">
        <v>27254</v>
      </c>
      <c r="N72">
        <v>3195</v>
      </c>
      <c r="O72">
        <v>3371</v>
      </c>
      <c r="P72">
        <v>26579</v>
      </c>
      <c r="Q72">
        <v>13345</v>
      </c>
      <c r="R72">
        <v>8294</v>
      </c>
      <c r="S72">
        <v>30984</v>
      </c>
      <c r="T72" s="9">
        <v>58.3</v>
      </c>
      <c r="U72" s="9">
        <v>23.7</v>
      </c>
      <c r="V72" s="9">
        <v>9.1999999999999993</v>
      </c>
      <c r="W72">
        <v>6.3</v>
      </c>
      <c r="X72">
        <v>2.6</v>
      </c>
    </row>
    <row r="73" spans="1:24">
      <c r="A73" t="s">
        <v>61</v>
      </c>
      <c r="B73">
        <v>9162018</v>
      </c>
      <c r="C73">
        <v>2017</v>
      </c>
      <c r="D73">
        <v>480</v>
      </c>
      <c r="E73">
        <v>582</v>
      </c>
    </row>
    <row r="74" spans="1:24">
      <c r="A74" t="s">
        <v>61</v>
      </c>
      <c r="B74">
        <v>9162018</v>
      </c>
      <c r="C74">
        <v>2018</v>
      </c>
      <c r="D74">
        <v>460</v>
      </c>
      <c r="E74">
        <v>521</v>
      </c>
    </row>
    <row r="75" spans="1:24">
      <c r="A75" t="s">
        <v>61</v>
      </c>
      <c r="B75">
        <v>9162018</v>
      </c>
      <c r="C75">
        <v>2019</v>
      </c>
      <c r="D75">
        <v>401</v>
      </c>
      <c r="E75">
        <v>561</v>
      </c>
    </row>
    <row r="76" spans="1:24">
      <c r="A76" t="s">
        <v>62</v>
      </c>
      <c r="B76">
        <v>9162019</v>
      </c>
      <c r="C76">
        <v>2016</v>
      </c>
      <c r="D76">
        <v>989</v>
      </c>
      <c r="E76">
        <v>898</v>
      </c>
      <c r="F76">
        <f>D76/(P76+Q76)</f>
        <v>2.6342424888131259E-2</v>
      </c>
      <c r="G76">
        <f>E76/(P76+Q76)</f>
        <v>2.3918602173449818E-2</v>
      </c>
      <c r="H76">
        <f>F76+G76</f>
        <v>5.0261027061581073E-2</v>
      </c>
      <c r="I76">
        <v>54050</v>
      </c>
      <c r="J76">
        <v>1667</v>
      </c>
      <c r="K76">
        <v>38841</v>
      </c>
      <c r="L76">
        <v>26403</v>
      </c>
      <c r="M76">
        <v>27647</v>
      </c>
      <c r="N76">
        <v>2902</v>
      </c>
      <c r="O76">
        <v>3317</v>
      </c>
      <c r="P76">
        <v>23291</v>
      </c>
      <c r="Q76">
        <v>14253</v>
      </c>
      <c r="R76">
        <v>10287</v>
      </c>
      <c r="S76">
        <v>31274</v>
      </c>
      <c r="T76" s="9">
        <v>59.7</v>
      </c>
      <c r="U76" s="9">
        <v>23</v>
      </c>
      <c r="V76" s="9">
        <v>9</v>
      </c>
      <c r="W76">
        <v>6.2</v>
      </c>
      <c r="X76">
        <v>2.1</v>
      </c>
    </row>
    <row r="77" spans="1:24">
      <c r="A77" t="s">
        <v>62</v>
      </c>
      <c r="B77">
        <v>9162019</v>
      </c>
      <c r="C77">
        <v>2017</v>
      </c>
      <c r="D77">
        <v>874</v>
      </c>
      <c r="E77">
        <v>982</v>
      </c>
    </row>
    <row r="78" spans="1:24">
      <c r="A78" t="s">
        <v>62</v>
      </c>
      <c r="B78">
        <v>9162019</v>
      </c>
      <c r="C78">
        <v>2018</v>
      </c>
      <c r="D78">
        <v>766</v>
      </c>
      <c r="E78">
        <v>914</v>
      </c>
    </row>
    <row r="79" spans="1:24">
      <c r="A79" t="s">
        <v>62</v>
      </c>
      <c r="B79">
        <v>9162019</v>
      </c>
      <c r="C79">
        <v>2019</v>
      </c>
      <c r="D79">
        <v>751</v>
      </c>
      <c r="E79">
        <v>961</v>
      </c>
    </row>
    <row r="80" spans="1:24">
      <c r="A80" t="s">
        <v>63</v>
      </c>
      <c r="B80">
        <v>9162020</v>
      </c>
      <c r="C80">
        <v>2016</v>
      </c>
      <c r="D80">
        <v>573</v>
      </c>
      <c r="E80">
        <v>405</v>
      </c>
      <c r="F80">
        <f>D80/(P80+Q80)</f>
        <v>9.0054692902495764E-3</v>
      </c>
      <c r="G80">
        <f>E80/(P80+Q80)</f>
        <v>6.3651222732130511E-3</v>
      </c>
      <c r="H80">
        <f>F80+G80</f>
        <v>1.5370591563462627E-2</v>
      </c>
      <c r="I80">
        <v>96199</v>
      </c>
      <c r="J80">
        <v>1615</v>
      </c>
      <c r="K80">
        <v>18922</v>
      </c>
      <c r="L80">
        <v>47275</v>
      </c>
      <c r="M80">
        <v>48924</v>
      </c>
      <c r="N80">
        <v>5633</v>
      </c>
      <c r="O80">
        <v>6599</v>
      </c>
      <c r="P80">
        <v>39188</v>
      </c>
      <c r="Q80">
        <v>24440</v>
      </c>
      <c r="R80">
        <v>20339</v>
      </c>
      <c r="S80">
        <v>50599</v>
      </c>
      <c r="T80" s="9">
        <v>51.7</v>
      </c>
      <c r="U80">
        <v>27.2</v>
      </c>
      <c r="V80" s="9">
        <v>10.6</v>
      </c>
      <c r="W80">
        <v>7.6</v>
      </c>
      <c r="X80">
        <v>2.9</v>
      </c>
    </row>
    <row r="81" spans="1:24">
      <c r="A81" t="s">
        <v>63</v>
      </c>
      <c r="B81">
        <v>9162020</v>
      </c>
      <c r="C81">
        <v>2017</v>
      </c>
      <c r="D81">
        <v>457</v>
      </c>
      <c r="E81">
        <v>408</v>
      </c>
    </row>
    <row r="82" spans="1:24">
      <c r="A82" t="s">
        <v>63</v>
      </c>
      <c r="B82">
        <v>9162020</v>
      </c>
      <c r="C82">
        <v>2018</v>
      </c>
      <c r="D82">
        <v>421</v>
      </c>
      <c r="E82">
        <v>397</v>
      </c>
    </row>
    <row r="83" spans="1:24">
      <c r="A83" t="s">
        <v>63</v>
      </c>
      <c r="B83">
        <v>9162020</v>
      </c>
      <c r="C83">
        <v>2019</v>
      </c>
      <c r="D83">
        <v>419</v>
      </c>
      <c r="E83">
        <v>369</v>
      </c>
    </row>
    <row r="84" spans="1:24">
      <c r="A84" t="s">
        <v>64</v>
      </c>
      <c r="B84">
        <v>9162021</v>
      </c>
      <c r="C84">
        <v>2016</v>
      </c>
      <c r="D84">
        <v>906</v>
      </c>
      <c r="E84">
        <v>660</v>
      </c>
      <c r="F84">
        <f>D84/(P84+Q84)</f>
        <v>2.7217015140591203E-2</v>
      </c>
      <c r="G84">
        <f>E84/(P84+Q84)</f>
        <v>1.9826964671953856E-2</v>
      </c>
      <c r="H84">
        <f>F84+G84</f>
        <v>4.7043979812545059E-2</v>
      </c>
      <c r="I84">
        <v>50567</v>
      </c>
      <c r="J84">
        <v>1777</v>
      </c>
      <c r="K84">
        <v>30726</v>
      </c>
      <c r="L84">
        <v>24005</v>
      </c>
      <c r="M84">
        <v>26562</v>
      </c>
      <c r="N84">
        <v>2562</v>
      </c>
      <c r="O84">
        <v>3728</v>
      </c>
      <c r="P84">
        <v>20735</v>
      </c>
      <c r="Q84">
        <v>12553</v>
      </c>
      <c r="R84">
        <v>10989</v>
      </c>
      <c r="S84">
        <v>24909</v>
      </c>
      <c r="T84" s="9">
        <v>47.9</v>
      </c>
      <c r="U84" s="9">
        <v>28.2</v>
      </c>
      <c r="V84" s="9">
        <v>11.4</v>
      </c>
      <c r="W84">
        <v>9</v>
      </c>
      <c r="X84">
        <v>3.5</v>
      </c>
    </row>
    <row r="85" spans="1:24">
      <c r="A85" t="s">
        <v>64</v>
      </c>
      <c r="B85">
        <v>9162021</v>
      </c>
      <c r="C85">
        <v>2017</v>
      </c>
      <c r="D85">
        <v>737</v>
      </c>
      <c r="E85">
        <v>660</v>
      </c>
    </row>
    <row r="86" spans="1:24">
      <c r="A86" t="s">
        <v>64</v>
      </c>
      <c r="B86">
        <v>9162021</v>
      </c>
      <c r="C86">
        <v>2018</v>
      </c>
      <c r="D86">
        <v>666</v>
      </c>
      <c r="E86">
        <v>622</v>
      </c>
    </row>
    <row r="87" spans="1:24">
      <c r="A87" t="s">
        <v>64</v>
      </c>
      <c r="B87">
        <v>9162021</v>
      </c>
      <c r="C87">
        <v>2019</v>
      </c>
      <c r="D87">
        <v>744</v>
      </c>
      <c r="E87">
        <v>667</v>
      </c>
    </row>
    <row r="88" spans="1:24">
      <c r="A88" t="s">
        <v>65</v>
      </c>
      <c r="B88">
        <v>9162022</v>
      </c>
      <c r="C88">
        <v>2016</v>
      </c>
      <c r="D88">
        <v>573</v>
      </c>
      <c r="E88">
        <v>392</v>
      </c>
      <c r="F88">
        <f>D88/(P88+Q88)</f>
        <v>1.1572952011633544E-2</v>
      </c>
      <c r="G88">
        <f>E88/(P88+Q88)</f>
        <v>7.9172725803845524E-3</v>
      </c>
      <c r="H88">
        <f>F88+G88</f>
        <v>1.9490224592018095E-2</v>
      </c>
      <c r="I88">
        <v>74432</v>
      </c>
      <c r="J88">
        <v>1561</v>
      </c>
      <c r="K88">
        <v>19858</v>
      </c>
      <c r="L88">
        <v>36486</v>
      </c>
      <c r="M88">
        <v>37946</v>
      </c>
      <c r="N88">
        <v>4554</v>
      </c>
      <c r="O88">
        <v>6040</v>
      </c>
      <c r="P88">
        <v>29140</v>
      </c>
      <c r="Q88">
        <v>20372</v>
      </c>
      <c r="R88">
        <v>14326</v>
      </c>
      <c r="S88">
        <v>38054</v>
      </c>
      <c r="T88" s="9">
        <v>49.1</v>
      </c>
      <c r="U88" s="9">
        <v>26.7</v>
      </c>
      <c r="V88" s="9">
        <v>11.3</v>
      </c>
      <c r="W88">
        <v>9.4</v>
      </c>
      <c r="X88">
        <v>3.5</v>
      </c>
    </row>
    <row r="89" spans="1:24">
      <c r="A89" t="s">
        <v>65</v>
      </c>
      <c r="B89">
        <v>9162022</v>
      </c>
      <c r="C89">
        <v>2017</v>
      </c>
      <c r="D89">
        <v>505</v>
      </c>
      <c r="E89">
        <v>432</v>
      </c>
    </row>
    <row r="90" spans="1:24">
      <c r="A90" t="s">
        <v>65</v>
      </c>
      <c r="B90">
        <v>9162022</v>
      </c>
      <c r="C90">
        <v>2018</v>
      </c>
      <c r="D90">
        <v>494</v>
      </c>
      <c r="E90">
        <v>404</v>
      </c>
    </row>
    <row r="91" spans="1:24">
      <c r="A91" t="s">
        <v>65</v>
      </c>
      <c r="B91">
        <v>9162022</v>
      </c>
      <c r="C91">
        <v>2019</v>
      </c>
      <c r="D91">
        <v>490</v>
      </c>
      <c r="E91">
        <v>482</v>
      </c>
    </row>
    <row r="92" spans="1:24">
      <c r="A92" t="s">
        <v>66</v>
      </c>
      <c r="B92">
        <v>9162023</v>
      </c>
      <c r="C92">
        <v>2016</v>
      </c>
      <c r="D92">
        <v>333</v>
      </c>
      <c r="E92">
        <v>229</v>
      </c>
      <c r="F92">
        <f>D92/(P92+Q92)</f>
        <v>1.1220054584049328E-2</v>
      </c>
      <c r="G92">
        <f>E92/(P92+Q92)</f>
        <v>7.7158933926345227E-3</v>
      </c>
      <c r="H92">
        <f>F92+G92</f>
        <v>1.893594797668385E-2</v>
      </c>
      <c r="I92">
        <v>45571</v>
      </c>
      <c r="J92">
        <v>1667</v>
      </c>
      <c r="K92">
        <v>15534</v>
      </c>
      <c r="L92">
        <v>22756</v>
      </c>
      <c r="M92">
        <v>22815</v>
      </c>
      <c r="N92">
        <v>3043</v>
      </c>
      <c r="O92">
        <v>3686</v>
      </c>
      <c r="P92">
        <v>18084</v>
      </c>
      <c r="Q92">
        <v>11595</v>
      </c>
      <c r="R92">
        <v>9163</v>
      </c>
      <c r="S92">
        <v>21628</v>
      </c>
      <c r="T92" s="9">
        <v>42.7</v>
      </c>
      <c r="U92" s="9">
        <v>29.3</v>
      </c>
      <c r="V92" s="9">
        <v>13.3</v>
      </c>
      <c r="W92">
        <v>10.4</v>
      </c>
      <c r="X92">
        <v>4.3</v>
      </c>
    </row>
    <row r="93" spans="1:24">
      <c r="A93" t="s">
        <v>66</v>
      </c>
      <c r="B93">
        <v>9162023</v>
      </c>
      <c r="C93">
        <v>2017</v>
      </c>
      <c r="D93">
        <v>288</v>
      </c>
      <c r="E93">
        <v>259</v>
      </c>
    </row>
    <row r="94" spans="1:24">
      <c r="A94" t="s">
        <v>66</v>
      </c>
      <c r="B94">
        <v>9162023</v>
      </c>
      <c r="C94">
        <v>2018</v>
      </c>
      <c r="D94">
        <v>233</v>
      </c>
      <c r="E94">
        <v>249</v>
      </c>
    </row>
    <row r="95" spans="1:24">
      <c r="A95" t="s">
        <v>66</v>
      </c>
      <c r="B95">
        <v>9162023</v>
      </c>
      <c r="C95">
        <v>2019</v>
      </c>
      <c r="D95">
        <v>217</v>
      </c>
      <c r="E95">
        <v>257</v>
      </c>
    </row>
    <row r="96" spans="1:24">
      <c r="A96" t="s">
        <v>67</v>
      </c>
      <c r="B96">
        <v>9162024</v>
      </c>
      <c r="C96">
        <v>2016</v>
      </c>
      <c r="D96">
        <v>1203</v>
      </c>
      <c r="E96">
        <v>595</v>
      </c>
      <c r="F96">
        <f>D96/(P96+Q96)</f>
        <v>5.6444423591235394E-2</v>
      </c>
      <c r="G96">
        <f>E96/(P96+Q96)</f>
        <v>2.7917233613287663E-2</v>
      </c>
      <c r="H96">
        <f>F96+G96</f>
        <v>8.4361657204523058E-2</v>
      </c>
      <c r="I96">
        <v>32248</v>
      </c>
      <c r="J96">
        <v>1388</v>
      </c>
      <c r="K96">
        <v>23224</v>
      </c>
      <c r="L96">
        <v>16178</v>
      </c>
      <c r="M96">
        <v>16070</v>
      </c>
      <c r="N96">
        <v>1975</v>
      </c>
      <c r="O96">
        <v>2757</v>
      </c>
      <c r="P96">
        <v>12280</v>
      </c>
      <c r="Q96">
        <v>9033</v>
      </c>
      <c r="R96">
        <v>6203</v>
      </c>
      <c r="S96">
        <v>15228</v>
      </c>
      <c r="T96" s="9">
        <v>41.6</v>
      </c>
      <c r="U96" s="9">
        <v>29.8</v>
      </c>
      <c r="V96" s="9">
        <v>13.4</v>
      </c>
      <c r="W96">
        <v>11</v>
      </c>
      <c r="X96">
        <v>4.2</v>
      </c>
    </row>
    <row r="97" spans="1:24">
      <c r="A97" t="s">
        <v>67</v>
      </c>
      <c r="B97">
        <v>9162024</v>
      </c>
      <c r="C97">
        <v>2017</v>
      </c>
      <c r="D97">
        <v>903</v>
      </c>
      <c r="E97">
        <v>612</v>
      </c>
    </row>
    <row r="98" spans="1:24">
      <c r="A98" t="s">
        <v>67</v>
      </c>
      <c r="B98">
        <v>9162024</v>
      </c>
      <c r="C98">
        <v>2018</v>
      </c>
      <c r="D98">
        <v>793</v>
      </c>
      <c r="E98">
        <v>567</v>
      </c>
    </row>
    <row r="99" spans="1:24">
      <c r="A99" t="s">
        <v>67</v>
      </c>
      <c r="B99">
        <v>9162024</v>
      </c>
      <c r="C99">
        <v>2019</v>
      </c>
      <c r="D99">
        <v>710</v>
      </c>
      <c r="E99">
        <v>571</v>
      </c>
    </row>
    <row r="100" spans="1:24">
      <c r="A100" t="s">
        <v>68</v>
      </c>
      <c r="B100">
        <v>9162025</v>
      </c>
      <c r="C100">
        <v>2016</v>
      </c>
      <c r="D100">
        <v>848</v>
      </c>
      <c r="E100">
        <v>568</v>
      </c>
      <c r="F100">
        <f>D100/(P100+Q100)</f>
        <v>2.057752972579471E-2</v>
      </c>
      <c r="G100">
        <f>E100/(P100+Q100)</f>
        <v>1.3783062363504003E-2</v>
      </c>
      <c r="H100">
        <f>F100+G100</f>
        <v>3.4360592089298717E-2</v>
      </c>
      <c r="I100">
        <v>61764</v>
      </c>
      <c r="J100">
        <v>1700</v>
      </c>
      <c r="K100">
        <v>18317</v>
      </c>
      <c r="L100">
        <v>31123</v>
      </c>
      <c r="M100">
        <v>30641</v>
      </c>
      <c r="N100">
        <v>3680</v>
      </c>
      <c r="O100">
        <v>5422</v>
      </c>
      <c r="P100">
        <v>24825</v>
      </c>
      <c r="Q100">
        <v>16385</v>
      </c>
      <c r="R100">
        <v>11452</v>
      </c>
      <c r="S100">
        <v>29723</v>
      </c>
      <c r="T100" s="9">
        <v>45.1</v>
      </c>
      <c r="U100" s="9">
        <v>27.4</v>
      </c>
      <c r="V100" s="9">
        <v>12.6</v>
      </c>
      <c r="W100">
        <v>10.3</v>
      </c>
      <c r="X100">
        <v>4.7</v>
      </c>
    </row>
    <row r="101" spans="1:24">
      <c r="A101" t="s">
        <v>68</v>
      </c>
      <c r="B101">
        <v>9162025</v>
      </c>
      <c r="C101">
        <v>2017</v>
      </c>
      <c r="D101">
        <v>687</v>
      </c>
      <c r="E101">
        <v>587</v>
      </c>
    </row>
    <row r="102" spans="1:24">
      <c r="A102" t="s">
        <v>68</v>
      </c>
      <c r="B102">
        <v>9162025</v>
      </c>
      <c r="C102">
        <v>2018</v>
      </c>
      <c r="D102">
        <v>590</v>
      </c>
      <c r="E102">
        <v>560</v>
      </c>
    </row>
    <row r="103" spans="1:24">
      <c r="A103" t="s">
        <v>68</v>
      </c>
      <c r="B103">
        <v>9162025</v>
      </c>
      <c r="C103">
        <v>2019</v>
      </c>
      <c r="D103">
        <v>551</v>
      </c>
      <c r="E103">
        <v>567</v>
      </c>
    </row>
  </sheetData>
  <autoFilter ref="A2:AP103" xr:uid="{1D48CEEC-857D-5147-B9B9-1AD1A12BFDA5}">
    <sortState xmlns:xlrd2="http://schemas.microsoft.com/office/spreadsheetml/2017/richdata2" ref="A4:AO103">
      <sortCondition ref="B2"/>
    </sortState>
  </autoFilter>
  <sortState xmlns:xlrd2="http://schemas.microsoft.com/office/spreadsheetml/2017/richdata2" ref="A53:C102">
    <sortCondition ref="B53:B102"/>
  </sortState>
  <mergeCells count="2">
    <mergeCell ref="Y1:AF1"/>
    <mergeCell ref="AG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F596-D15C-9449-B6D2-A05A88D5BB6D}">
  <dimension ref="A1:AX31"/>
  <sheetViews>
    <sheetView topLeftCell="L4" zoomScale="55" zoomScaleNormal="55" workbookViewId="0">
      <selection activeCell="E24" sqref="E24"/>
    </sheetView>
  </sheetViews>
  <sheetFormatPr defaultColWidth="11" defaultRowHeight="15.6"/>
  <cols>
    <col min="1" max="1" width="15.375" customWidth="1"/>
    <col min="4" max="4" width="10.875" style="29"/>
    <col min="5" max="5" width="11" style="29" bestFit="1" customWidth="1"/>
    <col min="18" max="18" width="21.75" customWidth="1"/>
  </cols>
  <sheetData>
    <row r="1" spans="1:50">
      <c r="AC1" s="26" t="s">
        <v>69</v>
      </c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 t="s">
        <v>70</v>
      </c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0" s="11" customFormat="1" ht="78.75">
      <c r="A2" s="11" t="s">
        <v>2</v>
      </c>
      <c r="B2" s="11" t="s">
        <v>3</v>
      </c>
      <c r="C2" s="11" t="s">
        <v>71</v>
      </c>
      <c r="D2" s="11" t="s">
        <v>72</v>
      </c>
      <c r="E2" s="11" t="s">
        <v>7</v>
      </c>
      <c r="F2" s="11" t="s">
        <v>6</v>
      </c>
      <c r="G2" s="11" t="s">
        <v>73</v>
      </c>
      <c r="H2" s="11" t="s">
        <v>74</v>
      </c>
      <c r="I2" s="11" t="s">
        <v>12</v>
      </c>
      <c r="J2" s="11" t="s">
        <v>13</v>
      </c>
      <c r="K2" s="11" t="s">
        <v>14</v>
      </c>
      <c r="L2" s="11" t="s">
        <v>75</v>
      </c>
      <c r="M2" s="11" t="s">
        <v>76</v>
      </c>
      <c r="N2" s="11" t="s">
        <v>77</v>
      </c>
      <c r="O2" s="11" t="s">
        <v>78</v>
      </c>
      <c r="P2" s="11" t="s">
        <v>79</v>
      </c>
      <c r="Q2" s="11" t="s">
        <v>19</v>
      </c>
      <c r="R2" s="11" t="s">
        <v>80</v>
      </c>
      <c r="S2" s="11" t="s">
        <v>81</v>
      </c>
      <c r="T2" s="11" t="s">
        <v>82</v>
      </c>
      <c r="V2" s="16" t="s">
        <v>83</v>
      </c>
      <c r="W2" s="16" t="s">
        <v>84</v>
      </c>
      <c r="X2" s="11" t="s">
        <v>85</v>
      </c>
      <c r="Y2" s="11" t="s">
        <v>86</v>
      </c>
      <c r="Z2" s="11" t="s">
        <v>87</v>
      </c>
      <c r="AA2" s="11" t="s">
        <v>88</v>
      </c>
      <c r="AB2" s="11" t="s">
        <v>89</v>
      </c>
      <c r="AC2" s="23" t="s">
        <v>90</v>
      </c>
      <c r="AD2" s="23" t="s">
        <v>91</v>
      </c>
      <c r="AE2" s="23" t="s">
        <v>92</v>
      </c>
      <c r="AF2" s="23" t="s">
        <v>93</v>
      </c>
      <c r="AG2" s="23" t="s">
        <v>94</v>
      </c>
      <c r="AH2" s="23" t="s">
        <v>95</v>
      </c>
      <c r="AI2" s="23" t="s">
        <v>96</v>
      </c>
      <c r="AJ2" s="23" t="s">
        <v>97</v>
      </c>
      <c r="AK2" s="23" t="s">
        <v>98</v>
      </c>
      <c r="AL2" s="23" t="s">
        <v>99</v>
      </c>
      <c r="AM2" s="23" t="s">
        <v>100</v>
      </c>
      <c r="AN2" s="23" t="s">
        <v>90</v>
      </c>
      <c r="AO2" s="23" t="s">
        <v>91</v>
      </c>
      <c r="AP2" s="23" t="s">
        <v>92</v>
      </c>
      <c r="AQ2" s="23" t="s">
        <v>93</v>
      </c>
      <c r="AR2" s="23" t="s">
        <v>94</v>
      </c>
      <c r="AS2" s="23" t="s">
        <v>95</v>
      </c>
      <c r="AT2" s="23" t="s">
        <v>96</v>
      </c>
      <c r="AU2" s="23" t="s">
        <v>97</v>
      </c>
      <c r="AV2" s="23" t="s">
        <v>98</v>
      </c>
      <c r="AW2" s="23" t="s">
        <v>99</v>
      </c>
      <c r="AX2" s="23" t="s">
        <v>100</v>
      </c>
    </row>
    <row r="3" spans="1:50">
      <c r="A3" t="s">
        <v>101</v>
      </c>
      <c r="B3">
        <v>2001</v>
      </c>
      <c r="C3">
        <v>2016</v>
      </c>
      <c r="D3" s="29">
        <v>50927</v>
      </c>
      <c r="E3" s="30">
        <v>16.09</v>
      </c>
      <c r="G3">
        <v>26041</v>
      </c>
      <c r="H3" s="9">
        <v>300277</v>
      </c>
      <c r="I3" s="9">
        <v>76960</v>
      </c>
      <c r="J3" s="9">
        <v>157287</v>
      </c>
      <c r="K3" s="9">
        <v>142990</v>
      </c>
      <c r="L3" s="9">
        <v>48876</v>
      </c>
      <c r="M3" s="9">
        <v>26479</v>
      </c>
      <c r="N3" s="9">
        <v>27963</v>
      </c>
      <c r="O3" s="9">
        <v>96755</v>
      </c>
      <c r="P3" s="9">
        <v>57164</v>
      </c>
      <c r="Q3" s="9">
        <v>43040</v>
      </c>
      <c r="R3" s="9">
        <v>165199</v>
      </c>
      <c r="S3" s="9">
        <v>1.8</v>
      </c>
      <c r="T3" s="9">
        <v>58</v>
      </c>
      <c r="U3" s="9">
        <v>115032</v>
      </c>
      <c r="V3" s="9">
        <v>52.8</v>
      </c>
    </row>
    <row r="4" spans="1:50">
      <c r="A4" t="s">
        <v>101</v>
      </c>
      <c r="B4">
        <v>2001</v>
      </c>
      <c r="C4">
        <v>2017</v>
      </c>
      <c r="D4" s="31">
        <v>49275</v>
      </c>
      <c r="E4" s="32">
        <v>16.280268413801306</v>
      </c>
      <c r="H4" s="4"/>
      <c r="I4" s="4"/>
      <c r="J4" s="5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50">
      <c r="A5" s="1" t="s">
        <v>101</v>
      </c>
      <c r="B5" s="1">
        <v>2001</v>
      </c>
      <c r="C5">
        <v>2018</v>
      </c>
      <c r="D5" s="31">
        <v>47205</v>
      </c>
      <c r="E5" s="32">
        <v>15.579516426067842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50">
      <c r="A6" s="1" t="s">
        <v>101</v>
      </c>
      <c r="B6" s="1">
        <v>2001</v>
      </c>
      <c r="C6">
        <v>2019</v>
      </c>
      <c r="D6" s="31">
        <v>45507</v>
      </c>
      <c r="E6" s="32">
        <v>15.091229862110589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50" ht="15.75">
      <c r="A7" t="s">
        <v>102</v>
      </c>
      <c r="B7">
        <v>2002</v>
      </c>
      <c r="C7">
        <v>2016</v>
      </c>
      <c r="D7" s="29">
        <v>16329</v>
      </c>
      <c r="E7" s="33">
        <v>6.2E-2</v>
      </c>
      <c r="G7">
        <v>37536</v>
      </c>
      <c r="H7" s="9">
        <v>269964</v>
      </c>
      <c r="I7" s="9">
        <v>89519</v>
      </c>
      <c r="J7" s="9" t="s">
        <v>103</v>
      </c>
      <c r="K7" s="9">
        <v>140847</v>
      </c>
      <c r="L7" s="9">
        <v>42274</v>
      </c>
      <c r="M7" s="9">
        <v>19159</v>
      </c>
      <c r="N7" s="9">
        <v>21472</v>
      </c>
      <c r="O7" s="9">
        <v>82831</v>
      </c>
      <c r="P7" s="9">
        <v>53845</v>
      </c>
      <c r="Q7" s="9">
        <v>50383</v>
      </c>
      <c r="R7" s="9">
        <v>145752</v>
      </c>
      <c r="S7" s="9">
        <v>1.8</v>
      </c>
      <c r="T7" s="9">
        <v>53.5</v>
      </c>
      <c r="U7" s="9">
        <v>97691</v>
      </c>
      <c r="V7" s="9">
        <v>53.9</v>
      </c>
    </row>
    <row r="8" spans="1:50">
      <c r="A8" t="s">
        <v>102</v>
      </c>
      <c r="B8">
        <v>2002</v>
      </c>
      <c r="C8">
        <v>2017</v>
      </c>
      <c r="D8" s="31">
        <v>15630</v>
      </c>
      <c r="E8" s="32">
        <v>5.9269652269538513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50">
      <c r="A9" s="1" t="s">
        <v>102</v>
      </c>
      <c r="B9" s="1">
        <v>2002</v>
      </c>
      <c r="C9">
        <v>2018</v>
      </c>
      <c r="D9" s="31">
        <v>14769</v>
      </c>
      <c r="E9" s="32">
        <v>5.5759639670931671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50">
      <c r="A10" s="1" t="s">
        <v>102</v>
      </c>
      <c r="B10" s="1">
        <v>2002</v>
      </c>
      <c r="C10">
        <v>2019</v>
      </c>
      <c r="D10" s="31">
        <v>15411</v>
      </c>
      <c r="E10" s="32">
        <v>5.7707646047788259</v>
      </c>
    </row>
    <row r="11" spans="1:50">
      <c r="A11" t="s">
        <v>104</v>
      </c>
      <c r="B11">
        <v>2003</v>
      </c>
      <c r="C11">
        <v>2016</v>
      </c>
      <c r="D11" s="29">
        <v>25860</v>
      </c>
      <c r="E11" s="34">
        <v>9.6000000000000002E-2</v>
      </c>
      <c r="G11">
        <v>48620</v>
      </c>
      <c r="H11" s="9">
        <v>275011</v>
      </c>
      <c r="I11" s="9">
        <v>89207</v>
      </c>
      <c r="J11" s="9">
        <v>132822</v>
      </c>
      <c r="K11" s="9">
        <v>142189</v>
      </c>
      <c r="L11" s="9">
        <v>49545</v>
      </c>
      <c r="M11" s="9">
        <v>19211</v>
      </c>
      <c r="N11" s="9">
        <v>17751</v>
      </c>
      <c r="O11" s="9">
        <v>81530</v>
      </c>
      <c r="P11" s="9">
        <v>57572</v>
      </c>
      <c r="Q11" s="9">
        <v>49402</v>
      </c>
      <c r="R11" s="9">
        <v>151685</v>
      </c>
      <c r="S11" s="9">
        <v>1.7</v>
      </c>
      <c r="T11" s="9">
        <v>57.1</v>
      </c>
      <c r="U11" s="9">
        <v>104384</v>
      </c>
      <c r="V11" s="9">
        <v>58.5</v>
      </c>
    </row>
    <row r="12" spans="1:50">
      <c r="A12" t="s">
        <v>104</v>
      </c>
      <c r="B12">
        <v>2003</v>
      </c>
      <c r="C12">
        <v>2017</v>
      </c>
      <c r="D12" s="31">
        <v>25823</v>
      </c>
      <c r="E12" s="32">
        <v>9.4519459888800625</v>
      </c>
    </row>
    <row r="13" spans="1:50">
      <c r="A13" s="1" t="s">
        <v>104</v>
      </c>
      <c r="B13" s="1">
        <v>2003</v>
      </c>
      <c r="C13">
        <v>2018</v>
      </c>
      <c r="D13" s="31">
        <v>25179</v>
      </c>
      <c r="E13" s="32">
        <v>9.1659325378046024</v>
      </c>
    </row>
    <row r="14" spans="1:50">
      <c r="A14" s="1" t="s">
        <v>104</v>
      </c>
      <c r="B14" s="1">
        <v>2003</v>
      </c>
      <c r="C14">
        <v>2019</v>
      </c>
      <c r="D14" s="31">
        <v>23820</v>
      </c>
      <c r="E14" s="32">
        <v>8.6534793744210123</v>
      </c>
    </row>
    <row r="15" spans="1:50">
      <c r="A15" t="s">
        <v>105</v>
      </c>
      <c r="B15">
        <v>2004</v>
      </c>
      <c r="C15">
        <v>2016</v>
      </c>
      <c r="D15" s="29">
        <v>13297</v>
      </c>
      <c r="E15" s="34">
        <v>0.105</v>
      </c>
      <c r="G15">
        <v>33147</v>
      </c>
      <c r="H15" s="9">
        <v>130711</v>
      </c>
      <c r="I15" s="9">
        <v>49384</v>
      </c>
      <c r="J15" s="9">
        <v>64431</v>
      </c>
      <c r="K15" s="9">
        <v>66280</v>
      </c>
      <c r="L15" s="9">
        <v>23917</v>
      </c>
      <c r="M15" s="9">
        <v>10166</v>
      </c>
      <c r="N15" s="9">
        <v>8184</v>
      </c>
      <c r="O15" s="9">
        <v>35590</v>
      </c>
      <c r="P15" s="9">
        <v>28023</v>
      </c>
      <c r="Q15" s="9">
        <v>24831</v>
      </c>
      <c r="R15" s="9">
        <v>190234</v>
      </c>
      <c r="S15" s="9">
        <v>1.6</v>
      </c>
      <c r="T15" s="9">
        <v>62.9</v>
      </c>
      <c r="U15" s="9">
        <v>135899</v>
      </c>
      <c r="V15" s="9">
        <v>61.6</v>
      </c>
    </row>
    <row r="16" spans="1:50">
      <c r="A16" t="s">
        <v>105</v>
      </c>
      <c r="B16">
        <v>2004</v>
      </c>
      <c r="C16">
        <v>2017</v>
      </c>
      <c r="D16" s="31">
        <v>14775</v>
      </c>
      <c r="E16" s="32">
        <v>11.4</v>
      </c>
    </row>
    <row r="17" spans="1:50">
      <c r="A17" s="1" t="s">
        <v>105</v>
      </c>
      <c r="B17" s="1">
        <v>2004</v>
      </c>
      <c r="C17">
        <v>2018</v>
      </c>
      <c r="D17" s="31">
        <v>14515</v>
      </c>
      <c r="E17" s="32">
        <v>11.199932098241499</v>
      </c>
      <c r="J17" s="7"/>
    </row>
    <row r="18" spans="1:50">
      <c r="A18" s="1" t="s">
        <v>105</v>
      </c>
      <c r="B18" s="1">
        <v>2004</v>
      </c>
      <c r="C18">
        <v>2019</v>
      </c>
      <c r="D18" s="31">
        <v>13794</v>
      </c>
      <c r="E18" s="32">
        <v>10.589590050667896</v>
      </c>
    </row>
    <row r="19" spans="1:50">
      <c r="A19" t="s">
        <v>106</v>
      </c>
      <c r="B19">
        <v>2005</v>
      </c>
      <c r="C19">
        <v>2016</v>
      </c>
      <c r="D19" s="29">
        <v>22093</v>
      </c>
      <c r="E19" s="34">
        <v>0.13500000000000001</v>
      </c>
      <c r="G19">
        <v>30004</v>
      </c>
      <c r="H19" s="9">
        <v>170482</v>
      </c>
      <c r="I19" s="9">
        <v>54447</v>
      </c>
      <c r="J19" s="9">
        <v>86056</v>
      </c>
      <c r="K19" s="9">
        <v>84426</v>
      </c>
      <c r="L19" s="9">
        <v>31762</v>
      </c>
      <c r="M19" s="9">
        <v>15099</v>
      </c>
      <c r="N19" s="9">
        <v>13347</v>
      </c>
      <c r="O19" s="9">
        <v>47785</v>
      </c>
      <c r="P19" s="9">
        <v>32410</v>
      </c>
      <c r="Q19" s="9">
        <v>30079</v>
      </c>
      <c r="R19" s="9">
        <v>224170</v>
      </c>
      <c r="S19" s="9">
        <v>1.9</v>
      </c>
      <c r="T19" s="9">
        <v>48.3</v>
      </c>
      <c r="U19" s="9">
        <v>158271</v>
      </c>
      <c r="V19" s="9">
        <v>57.5</v>
      </c>
    </row>
    <row r="20" spans="1:50">
      <c r="A20" t="s">
        <v>106</v>
      </c>
      <c r="B20">
        <v>2005</v>
      </c>
      <c r="C20">
        <v>2017</v>
      </c>
      <c r="D20" s="31">
        <v>22026</v>
      </c>
      <c r="E20" s="32">
        <v>13.277553062590044</v>
      </c>
    </row>
    <row r="21" spans="1:50">
      <c r="A21" s="1" t="s">
        <v>106</v>
      </c>
      <c r="B21" s="1">
        <v>2005</v>
      </c>
      <c r="C21">
        <v>2018</v>
      </c>
      <c r="D21" s="31">
        <v>21407</v>
      </c>
      <c r="E21" s="32">
        <v>12.787551148412533</v>
      </c>
    </row>
    <row r="22" spans="1:50">
      <c r="A22" s="1" t="s">
        <v>106</v>
      </c>
      <c r="B22" s="1">
        <v>2005</v>
      </c>
      <c r="C22">
        <v>2019</v>
      </c>
      <c r="D22" s="31">
        <v>21405</v>
      </c>
      <c r="E22" s="32">
        <v>12.633834240317308</v>
      </c>
    </row>
    <row r="23" spans="1:50">
      <c r="A23" t="s">
        <v>107</v>
      </c>
      <c r="B23">
        <v>2006</v>
      </c>
      <c r="C23">
        <v>2016</v>
      </c>
      <c r="D23" s="29">
        <v>40048</v>
      </c>
      <c r="E23" s="35">
        <v>9.2999999999999999E-2</v>
      </c>
      <c r="G23">
        <v>39964</v>
      </c>
      <c r="H23" s="9">
        <v>444037</v>
      </c>
      <c r="I23" s="9">
        <v>170457</v>
      </c>
      <c r="J23" s="9">
        <v>215628</v>
      </c>
      <c r="K23" s="9">
        <v>228409</v>
      </c>
      <c r="L23" s="9">
        <v>78040</v>
      </c>
      <c r="M23" s="9">
        <v>32057</v>
      </c>
      <c r="N23" s="9">
        <v>26225</v>
      </c>
      <c r="O23" s="9">
        <v>118553</v>
      </c>
      <c r="P23" s="9">
        <v>94001</v>
      </c>
      <c r="Q23" s="9">
        <v>95161</v>
      </c>
      <c r="R23" s="9">
        <v>61133</v>
      </c>
      <c r="S23" s="9">
        <v>2</v>
      </c>
      <c r="T23" s="9">
        <v>43.2</v>
      </c>
      <c r="U23" s="9">
        <v>49312</v>
      </c>
      <c r="V23" s="9">
        <v>58.7</v>
      </c>
    </row>
    <row r="24" spans="1:50">
      <c r="A24" t="s">
        <v>107</v>
      </c>
      <c r="B24">
        <v>2006</v>
      </c>
      <c r="C24">
        <v>2017</v>
      </c>
      <c r="D24" s="31">
        <v>41666</v>
      </c>
      <c r="E24" s="32">
        <v>9.6</v>
      </c>
      <c r="F24" s="6"/>
      <c r="G24" s="6"/>
    </row>
    <row r="25" spans="1:50">
      <c r="A25" s="1" t="s">
        <v>107</v>
      </c>
      <c r="B25" s="1">
        <v>2006</v>
      </c>
      <c r="C25">
        <v>2018</v>
      </c>
      <c r="D25" s="31">
        <v>40477</v>
      </c>
      <c r="E25" s="32">
        <v>9.2281772087254694</v>
      </c>
    </row>
    <row r="26" spans="1:50">
      <c r="A26" s="1" t="s">
        <v>107</v>
      </c>
      <c r="B26" s="1">
        <v>2006</v>
      </c>
      <c r="C26">
        <v>2019</v>
      </c>
      <c r="D26" s="31">
        <v>39370</v>
      </c>
      <c r="E26" s="32">
        <v>8.927133997709829</v>
      </c>
    </row>
    <row r="27" spans="1:50">
      <c r="A27" t="s">
        <v>108</v>
      </c>
      <c r="B27">
        <v>2007</v>
      </c>
      <c r="C27">
        <v>2016</v>
      </c>
      <c r="D27" s="29">
        <v>21612</v>
      </c>
      <c r="E27" s="34">
        <v>7.0000000000000007E-2</v>
      </c>
      <c r="G27">
        <v>41123</v>
      </c>
      <c r="H27" s="9">
        <v>315929</v>
      </c>
      <c r="I27" s="9">
        <v>97953</v>
      </c>
      <c r="J27" s="9">
        <v>152374</v>
      </c>
      <c r="K27" s="9">
        <v>163555</v>
      </c>
      <c r="L27" s="9">
        <v>44213</v>
      </c>
      <c r="M27" s="9">
        <v>23955</v>
      </c>
      <c r="N27" s="9">
        <v>31465</v>
      </c>
      <c r="O27" s="9">
        <v>104472</v>
      </c>
      <c r="P27" s="9">
        <v>61089</v>
      </c>
      <c r="Q27" s="9">
        <v>50735</v>
      </c>
      <c r="R27" s="9">
        <v>83493</v>
      </c>
      <c r="S27" s="9">
        <v>1.9</v>
      </c>
      <c r="T27" s="9">
        <v>48.7</v>
      </c>
      <c r="U27" s="9">
        <v>60778</v>
      </c>
      <c r="V27" s="9">
        <v>55.5</v>
      </c>
    </row>
    <row r="28" spans="1:50">
      <c r="A28" t="s">
        <v>108</v>
      </c>
      <c r="B28">
        <v>2007</v>
      </c>
      <c r="C28">
        <v>2017</v>
      </c>
      <c r="D28" s="31">
        <v>22066</v>
      </c>
      <c r="E28" s="32">
        <v>7.1</v>
      </c>
    </row>
    <row r="29" spans="1:50">
      <c r="A29" s="1" t="s">
        <v>108</v>
      </c>
      <c r="B29" s="1">
        <v>2007</v>
      </c>
      <c r="C29">
        <v>2018</v>
      </c>
      <c r="D29" s="31">
        <v>21256</v>
      </c>
      <c r="E29" s="32">
        <v>6.7776938112410994</v>
      </c>
    </row>
    <row r="30" spans="1:50">
      <c r="A30" s="1" t="s">
        <v>108</v>
      </c>
      <c r="B30" s="1">
        <v>2007</v>
      </c>
      <c r="C30">
        <v>2019</v>
      </c>
      <c r="D30" s="31">
        <v>20548</v>
      </c>
      <c r="E30" s="32">
        <v>6.5315723390390827</v>
      </c>
    </row>
    <row r="31" spans="1:50">
      <c r="A31" t="s">
        <v>109</v>
      </c>
      <c r="B31">
        <v>2000</v>
      </c>
      <c r="C31">
        <v>2019</v>
      </c>
      <c r="W31">
        <v>993</v>
      </c>
      <c r="X31" s="19" t="s">
        <v>110</v>
      </c>
      <c r="Y31" s="19" t="s">
        <v>111</v>
      </c>
      <c r="Z31" s="19" t="s">
        <v>112</v>
      </c>
      <c r="AA31" s="19" t="s">
        <v>113</v>
      </c>
      <c r="AB31" s="20" t="s">
        <v>114</v>
      </c>
      <c r="AC31" s="21">
        <v>5</v>
      </c>
      <c r="AD31" s="21">
        <v>10</v>
      </c>
      <c r="AE31" s="21">
        <v>9</v>
      </c>
      <c r="AF31" s="21">
        <v>15</v>
      </c>
      <c r="AG31" s="21">
        <v>18</v>
      </c>
      <c r="AH31" s="21">
        <v>25</v>
      </c>
      <c r="AI31" s="21">
        <v>27</v>
      </c>
      <c r="AJ31" s="21">
        <v>91</v>
      </c>
      <c r="AK31" s="21">
        <v>113</v>
      </c>
      <c r="AL31" s="21">
        <v>64</v>
      </c>
      <c r="AM31" s="21">
        <v>114</v>
      </c>
      <c r="AN31" s="21">
        <v>6</v>
      </c>
      <c r="AO31" s="21">
        <v>21</v>
      </c>
      <c r="AP31" s="21">
        <v>16</v>
      </c>
      <c r="AQ31" s="21">
        <v>21</v>
      </c>
      <c r="AR31" s="21">
        <v>33</v>
      </c>
      <c r="AS31" s="21">
        <v>42</v>
      </c>
      <c r="AT31" s="21">
        <v>41</v>
      </c>
      <c r="AU31" s="21">
        <v>104</v>
      </c>
      <c r="AV31" s="21">
        <v>93</v>
      </c>
      <c r="AW31" s="21">
        <v>41</v>
      </c>
      <c r="AX31" s="21">
        <v>46</v>
      </c>
    </row>
  </sheetData>
  <autoFilter ref="A2:AX31" xr:uid="{594BF596-D15C-9449-B6D2-A05A88D5BB6D}"/>
  <mergeCells count="2">
    <mergeCell ref="AC1:AM1"/>
    <mergeCell ref="AN1:A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5D54-96CF-2E48-BCF2-380FD0F97576}">
  <sheetPr filterMode="1"/>
  <dimension ref="A1:BU50"/>
  <sheetViews>
    <sheetView zoomScale="70" zoomScaleNormal="70" workbookViewId="0">
      <pane xSplit="2" ySplit="2" topLeftCell="C12" activePane="bottomRight" state="frozen"/>
      <selection pane="bottomRight" activeCell="C2" sqref="C2"/>
      <selection pane="bottomLeft" activeCell="A3" sqref="A3"/>
      <selection pane="topRight" activeCell="C1" sqref="C1"/>
    </sheetView>
  </sheetViews>
  <sheetFormatPr defaultColWidth="11" defaultRowHeight="15.6"/>
  <cols>
    <col min="1" max="1" width="22.5" customWidth="1"/>
    <col min="6" max="8" width="9"/>
    <col min="9" max="9" width="15.125" customWidth="1"/>
  </cols>
  <sheetData>
    <row r="1" spans="1:73">
      <c r="N1" s="27" t="s">
        <v>115</v>
      </c>
      <c r="O1" s="27"/>
      <c r="P1" s="27"/>
      <c r="Q1" s="27"/>
      <c r="R1" s="27"/>
      <c r="S1" s="27"/>
      <c r="T1" s="27"/>
      <c r="U1" s="27"/>
      <c r="V1" s="27"/>
      <c r="W1" s="27"/>
      <c r="X1" s="27" t="s">
        <v>116</v>
      </c>
      <c r="Y1" s="27"/>
      <c r="Z1" s="27"/>
      <c r="AA1" s="27"/>
      <c r="AB1" s="27"/>
      <c r="AC1" s="27"/>
      <c r="AD1" s="27"/>
      <c r="AE1" s="27"/>
      <c r="AF1" s="27"/>
      <c r="AG1" s="27"/>
      <c r="AH1" s="28" t="s">
        <v>117</v>
      </c>
      <c r="AI1" s="28"/>
      <c r="AJ1" s="28"/>
      <c r="AK1" s="28"/>
      <c r="AL1" s="28"/>
      <c r="AM1" s="28"/>
      <c r="AN1" s="28"/>
      <c r="AO1" s="28"/>
      <c r="AP1" s="28"/>
      <c r="AQ1" s="28"/>
      <c r="AR1" s="28" t="s">
        <v>118</v>
      </c>
      <c r="AS1" s="28"/>
      <c r="AT1" s="28"/>
      <c r="AU1" s="28"/>
      <c r="AV1" s="28"/>
      <c r="AW1" s="28"/>
      <c r="AX1" s="28"/>
      <c r="AY1" s="28"/>
      <c r="AZ1" s="28"/>
      <c r="BA1" s="28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</row>
    <row r="2" spans="1:73" s="11" customFormat="1" ht="140.44999999999999">
      <c r="A2" s="11" t="s">
        <v>2</v>
      </c>
      <c r="B2" s="11" t="s">
        <v>119</v>
      </c>
      <c r="C2" s="11" t="s">
        <v>4</v>
      </c>
      <c r="D2" s="11" t="s">
        <v>72</v>
      </c>
      <c r="E2" s="11" t="s">
        <v>120</v>
      </c>
      <c r="F2" s="11" t="s">
        <v>6</v>
      </c>
      <c r="G2" s="11" t="s">
        <v>121</v>
      </c>
      <c r="H2" s="11" t="s">
        <v>122</v>
      </c>
      <c r="I2" s="11" t="s">
        <v>123</v>
      </c>
      <c r="J2" s="11" t="s">
        <v>124</v>
      </c>
      <c r="K2" s="11" t="s">
        <v>125</v>
      </c>
      <c r="L2" s="11" t="s">
        <v>126</v>
      </c>
      <c r="M2" s="11" t="s">
        <v>74</v>
      </c>
      <c r="N2" s="16" t="s">
        <v>127</v>
      </c>
      <c r="O2" s="16" t="s">
        <v>128</v>
      </c>
      <c r="P2" s="16" t="s">
        <v>129</v>
      </c>
      <c r="Q2" s="16" t="s">
        <v>130</v>
      </c>
      <c r="R2" s="16" t="s">
        <v>131</v>
      </c>
      <c r="S2" s="16" t="s">
        <v>132</v>
      </c>
      <c r="T2" s="16" t="s">
        <v>133</v>
      </c>
      <c r="U2" s="16" t="s">
        <v>134</v>
      </c>
      <c r="V2" s="16" t="s">
        <v>135</v>
      </c>
      <c r="W2" s="16" t="s">
        <v>136</v>
      </c>
      <c r="X2" s="16" t="s">
        <v>127</v>
      </c>
      <c r="Y2" s="16" t="s">
        <v>128</v>
      </c>
      <c r="Z2" s="16" t="s">
        <v>129</v>
      </c>
      <c r="AA2" s="16" t="s">
        <v>130</v>
      </c>
      <c r="AB2" s="16" t="s">
        <v>131</v>
      </c>
      <c r="AC2" s="16" t="s">
        <v>132</v>
      </c>
      <c r="AD2" s="16" t="s">
        <v>133</v>
      </c>
      <c r="AE2" s="16" t="s">
        <v>134</v>
      </c>
      <c r="AF2" s="16" t="s">
        <v>135</v>
      </c>
      <c r="AG2" s="16" t="s">
        <v>136</v>
      </c>
      <c r="AH2" s="17" t="s">
        <v>137</v>
      </c>
      <c r="AI2" s="17" t="s">
        <v>138</v>
      </c>
      <c r="AJ2" s="17" t="s">
        <v>139</v>
      </c>
      <c r="AK2" s="17" t="s">
        <v>140</v>
      </c>
      <c r="AL2" s="17" t="s">
        <v>141</v>
      </c>
      <c r="AM2" s="17" t="s">
        <v>142</v>
      </c>
      <c r="AN2" s="17" t="s">
        <v>143</v>
      </c>
      <c r="AO2" s="17" t="s">
        <v>144</v>
      </c>
      <c r="AP2" s="17" t="s">
        <v>145</v>
      </c>
      <c r="AQ2" s="17" t="s">
        <v>146</v>
      </c>
      <c r="AR2" s="17" t="s">
        <v>137</v>
      </c>
      <c r="AS2" s="17" t="s">
        <v>138</v>
      </c>
      <c r="AT2" s="17" t="s">
        <v>139</v>
      </c>
      <c r="AU2" s="17" t="s">
        <v>140</v>
      </c>
      <c r="AV2" s="17" t="s">
        <v>141</v>
      </c>
      <c r="AW2" s="17" t="s">
        <v>142</v>
      </c>
      <c r="AX2" s="17" t="s">
        <v>143</v>
      </c>
      <c r="AY2" s="17" t="s">
        <v>144</v>
      </c>
      <c r="AZ2" s="17" t="s">
        <v>145</v>
      </c>
      <c r="BA2" s="17" t="s">
        <v>146</v>
      </c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</row>
    <row r="3" spans="1:73" hidden="1">
      <c r="A3" t="s">
        <v>147</v>
      </c>
      <c r="B3">
        <v>11001001</v>
      </c>
      <c r="C3">
        <v>2016</v>
      </c>
      <c r="D3" s="8">
        <v>19337</v>
      </c>
      <c r="E3" s="2">
        <v>0.09</v>
      </c>
      <c r="F3" s="8">
        <v>3814</v>
      </c>
      <c r="G3">
        <v>1.8</v>
      </c>
      <c r="H3" s="8">
        <v>23151</v>
      </c>
      <c r="I3">
        <v>10.7</v>
      </c>
      <c r="AH3" s="12"/>
      <c r="AI3" s="12"/>
      <c r="AJ3" s="13"/>
      <c r="AK3" s="12"/>
      <c r="AL3" s="12"/>
      <c r="AM3" s="12"/>
      <c r="AN3" s="12"/>
      <c r="AO3" s="12"/>
      <c r="AP3" s="12"/>
      <c r="AQ3" s="12"/>
      <c r="AR3" s="12"/>
      <c r="AS3" s="12"/>
      <c r="AT3" s="13"/>
      <c r="AU3" s="12"/>
      <c r="AV3" s="12"/>
      <c r="AW3" s="12"/>
      <c r="AX3" s="12"/>
      <c r="AY3" s="12"/>
      <c r="AZ3" s="12"/>
      <c r="BA3" s="12"/>
    </row>
    <row r="4" spans="1:73">
      <c r="A4" t="s">
        <v>147</v>
      </c>
      <c r="B4">
        <v>11001001</v>
      </c>
      <c r="C4">
        <v>2017</v>
      </c>
      <c r="D4" s="8">
        <v>17442</v>
      </c>
      <c r="E4">
        <v>8.1</v>
      </c>
      <c r="F4" s="8">
        <v>4741</v>
      </c>
      <c r="G4">
        <v>2.2000000000000002</v>
      </c>
      <c r="H4" s="8">
        <v>22183</v>
      </c>
      <c r="I4">
        <v>10.3</v>
      </c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</row>
    <row r="5" spans="1:73" hidden="1">
      <c r="A5" t="s">
        <v>147</v>
      </c>
      <c r="B5">
        <v>11001001</v>
      </c>
      <c r="C5">
        <v>2018</v>
      </c>
      <c r="D5" s="8">
        <v>15908</v>
      </c>
      <c r="E5">
        <v>7.4</v>
      </c>
      <c r="F5" s="8">
        <v>4914</v>
      </c>
      <c r="G5">
        <v>2.2999999999999998</v>
      </c>
      <c r="H5" s="8">
        <v>20822</v>
      </c>
      <c r="I5">
        <v>9.6999999999999993</v>
      </c>
      <c r="M5" s="9"/>
      <c r="AH5" s="12"/>
      <c r="AI5" s="12"/>
      <c r="AJ5" s="13"/>
      <c r="AK5" s="12"/>
      <c r="AL5" s="12"/>
      <c r="AM5" s="12"/>
      <c r="AN5" s="12"/>
      <c r="AO5" s="12"/>
      <c r="AP5" s="12"/>
      <c r="AQ5" s="12"/>
      <c r="AR5" s="12"/>
      <c r="AS5" s="12"/>
      <c r="AT5" s="13"/>
      <c r="AU5" s="12"/>
      <c r="AV5" s="12"/>
      <c r="AW5" s="12"/>
      <c r="AX5" s="12"/>
      <c r="AY5" s="12"/>
      <c r="AZ5" s="12"/>
      <c r="BA5" s="12"/>
    </row>
    <row r="6" spans="1:73" hidden="1">
      <c r="A6" s="1" t="s">
        <v>147</v>
      </c>
      <c r="B6" s="1">
        <v>11001001</v>
      </c>
      <c r="C6">
        <v>2019</v>
      </c>
      <c r="D6" s="8">
        <v>15147</v>
      </c>
      <c r="E6">
        <v>7</v>
      </c>
      <c r="F6" s="8">
        <v>5112</v>
      </c>
      <c r="G6">
        <v>2.4</v>
      </c>
      <c r="H6" s="8">
        <v>20258</v>
      </c>
      <c r="I6">
        <v>9.4</v>
      </c>
      <c r="M6" s="9"/>
      <c r="AH6" s="12"/>
      <c r="AI6" s="12"/>
      <c r="AJ6" s="13"/>
      <c r="AK6" s="12"/>
      <c r="AL6" s="12"/>
      <c r="AM6" s="12"/>
      <c r="AN6" s="12"/>
      <c r="AO6" s="12"/>
      <c r="AP6" s="12"/>
      <c r="AQ6" s="12"/>
      <c r="AR6" s="12"/>
      <c r="AS6" s="12"/>
      <c r="AT6" s="13"/>
      <c r="AU6" s="12"/>
      <c r="AV6" s="12"/>
      <c r="AW6" s="12"/>
      <c r="AX6" s="12"/>
      <c r="AY6" s="12"/>
      <c r="AZ6" s="12"/>
      <c r="BA6" s="12"/>
    </row>
    <row r="7" spans="1:73" hidden="1">
      <c r="A7" t="s">
        <v>148</v>
      </c>
      <c r="B7">
        <v>11002002</v>
      </c>
      <c r="C7">
        <v>2016</v>
      </c>
      <c r="D7" s="8">
        <v>12613</v>
      </c>
      <c r="E7">
        <v>8.1999999999999993</v>
      </c>
      <c r="F7" s="8">
        <v>3523</v>
      </c>
      <c r="G7">
        <v>2.2999999999999998</v>
      </c>
      <c r="H7" s="8">
        <v>16136</v>
      </c>
      <c r="I7">
        <v>10.5</v>
      </c>
      <c r="M7" s="9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3"/>
      <c r="AU7" s="12"/>
      <c r="AV7" s="12"/>
      <c r="AW7" s="12"/>
      <c r="AX7" s="12"/>
      <c r="AY7" s="12"/>
      <c r="AZ7" s="12"/>
      <c r="BA7" s="12"/>
    </row>
    <row r="8" spans="1:73">
      <c r="A8" t="s">
        <v>148</v>
      </c>
      <c r="B8">
        <v>11002002</v>
      </c>
      <c r="C8">
        <v>2017</v>
      </c>
      <c r="D8" s="8">
        <v>11031</v>
      </c>
      <c r="E8">
        <v>7.1</v>
      </c>
      <c r="F8" s="8">
        <v>4062</v>
      </c>
      <c r="G8">
        <v>2.6</v>
      </c>
      <c r="H8" s="8">
        <v>15093</v>
      </c>
      <c r="I8">
        <v>9.6999999999999993</v>
      </c>
      <c r="M8" s="9"/>
      <c r="AH8" s="12"/>
      <c r="AI8" s="12"/>
      <c r="AJ8" s="13"/>
      <c r="AK8" s="12"/>
      <c r="AL8" s="12"/>
      <c r="AM8" s="12"/>
      <c r="AN8" s="12"/>
      <c r="AO8" s="12"/>
      <c r="AP8" s="12"/>
      <c r="AQ8" s="12"/>
      <c r="AR8" s="12"/>
      <c r="AS8" s="12"/>
      <c r="AT8" s="13"/>
      <c r="AU8" s="12"/>
      <c r="AV8" s="12"/>
      <c r="AW8" s="12"/>
      <c r="AX8" s="12"/>
      <c r="AY8" s="12"/>
      <c r="AZ8" s="12"/>
      <c r="BA8" s="12"/>
    </row>
    <row r="9" spans="1:73" hidden="1">
      <c r="A9" t="s">
        <v>148</v>
      </c>
      <c r="B9">
        <v>11002002</v>
      </c>
      <c r="C9">
        <v>2018</v>
      </c>
      <c r="D9" s="8">
        <v>10286</v>
      </c>
      <c r="E9">
        <v>6.4</v>
      </c>
      <c r="F9" s="8">
        <v>4327</v>
      </c>
      <c r="G9">
        <v>2.7</v>
      </c>
      <c r="H9" s="8">
        <v>14613</v>
      </c>
      <c r="I9">
        <v>9.1</v>
      </c>
      <c r="M9" s="9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3"/>
      <c r="AU9" s="12"/>
      <c r="AV9" s="12"/>
      <c r="AW9" s="12"/>
      <c r="AX9" s="12"/>
      <c r="AY9" s="12"/>
      <c r="AZ9" s="12"/>
      <c r="BA9" s="12"/>
    </row>
    <row r="10" spans="1:73" hidden="1">
      <c r="A10" s="1" t="s">
        <v>148</v>
      </c>
      <c r="B10" s="1">
        <v>11002002</v>
      </c>
      <c r="C10">
        <v>2019</v>
      </c>
      <c r="D10" s="8">
        <v>9685</v>
      </c>
      <c r="E10">
        <v>5.9</v>
      </c>
      <c r="F10" s="8">
        <v>4260</v>
      </c>
      <c r="G10">
        <v>2.6</v>
      </c>
      <c r="H10" s="8">
        <v>13945</v>
      </c>
      <c r="I10">
        <v>8.5</v>
      </c>
      <c r="M10" s="9"/>
      <c r="AH10" s="12"/>
      <c r="AI10" s="12"/>
      <c r="AJ10" s="13"/>
      <c r="AK10" s="12"/>
      <c r="AL10" s="12"/>
      <c r="AM10" s="12"/>
      <c r="AN10" s="12"/>
      <c r="AO10" s="12"/>
      <c r="AP10" s="12"/>
      <c r="AQ10" s="12"/>
      <c r="AR10" s="12"/>
      <c r="AS10" s="12"/>
      <c r="AT10" s="13"/>
      <c r="AU10" s="12"/>
      <c r="AV10" s="12"/>
      <c r="AW10" s="12"/>
      <c r="AX10" s="12"/>
      <c r="AY10" s="12"/>
      <c r="AZ10" s="12"/>
      <c r="BA10" s="12"/>
    </row>
    <row r="11" spans="1:73" hidden="1">
      <c r="A11" t="s">
        <v>149</v>
      </c>
      <c r="B11">
        <v>11003003</v>
      </c>
      <c r="C11">
        <v>2016</v>
      </c>
      <c r="D11" s="8">
        <v>11543</v>
      </c>
      <c r="E11" s="2">
        <v>5.5E-2</v>
      </c>
      <c r="F11" s="8">
        <v>4303</v>
      </c>
      <c r="G11">
        <v>2</v>
      </c>
      <c r="H11" s="8">
        <v>15847</v>
      </c>
      <c r="I11">
        <v>7.5</v>
      </c>
      <c r="M11" s="9"/>
      <c r="AH11" s="12"/>
      <c r="AI11" s="12"/>
      <c r="AJ11" s="13"/>
      <c r="AK11" s="12"/>
      <c r="AL11" s="12"/>
      <c r="AM11" s="12"/>
      <c r="AN11" s="12"/>
      <c r="AO11" s="12"/>
      <c r="AP11" s="12"/>
      <c r="AQ11" s="12"/>
      <c r="AR11" s="12"/>
      <c r="AS11" s="12"/>
      <c r="AT11" s="13"/>
      <c r="AU11" s="12"/>
      <c r="AV11" s="12"/>
      <c r="AW11" s="12"/>
      <c r="AX11" s="12"/>
      <c r="AY11" s="12"/>
      <c r="AZ11" s="12"/>
      <c r="BA11" s="12"/>
    </row>
    <row r="12" spans="1:73">
      <c r="A12" t="s">
        <v>149</v>
      </c>
      <c r="B12">
        <v>11003003</v>
      </c>
      <c r="C12">
        <v>2017</v>
      </c>
      <c r="D12" s="8">
        <v>9939</v>
      </c>
      <c r="E12">
        <v>4.5999999999999996</v>
      </c>
      <c r="F12" s="8">
        <v>4849</v>
      </c>
      <c r="G12">
        <v>2.2999999999999998</v>
      </c>
      <c r="H12" s="8">
        <v>14787</v>
      </c>
      <c r="I12">
        <v>6.9</v>
      </c>
      <c r="M12" s="9"/>
      <c r="AH12" s="12"/>
      <c r="AI12" s="12"/>
      <c r="AJ12" s="13"/>
      <c r="AK12" s="12"/>
      <c r="AL12" s="12"/>
      <c r="AM12" s="12"/>
      <c r="AN12" s="12"/>
      <c r="AO12" s="12"/>
      <c r="AP12" s="12"/>
      <c r="AQ12" s="12"/>
      <c r="AR12" s="12"/>
      <c r="AS12" s="12"/>
      <c r="AT12" s="13"/>
      <c r="AU12" s="12"/>
      <c r="AV12" s="12"/>
      <c r="AW12" s="12"/>
      <c r="AX12" s="12"/>
      <c r="AY12" s="12"/>
      <c r="AZ12" s="12"/>
      <c r="BA12" s="12"/>
    </row>
    <row r="13" spans="1:73" hidden="1">
      <c r="A13" t="s">
        <v>149</v>
      </c>
      <c r="B13">
        <v>11003003</v>
      </c>
      <c r="C13">
        <v>2018</v>
      </c>
      <c r="D13" s="8">
        <v>9007</v>
      </c>
      <c r="E13">
        <v>4.0999999999999996</v>
      </c>
      <c r="F13" s="8">
        <v>4874</v>
      </c>
      <c r="G13">
        <v>2.2000000000000002</v>
      </c>
      <c r="H13" s="8">
        <v>13881</v>
      </c>
      <c r="I13">
        <v>6.3</v>
      </c>
      <c r="M13" s="9"/>
      <c r="AH13" s="12"/>
      <c r="AI13" s="12"/>
      <c r="AJ13" s="13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</row>
    <row r="14" spans="1:73" hidden="1">
      <c r="A14" s="1" t="s">
        <v>149</v>
      </c>
      <c r="B14" s="1">
        <v>11003003</v>
      </c>
      <c r="C14">
        <v>2019</v>
      </c>
      <c r="D14" s="8">
        <v>8586</v>
      </c>
      <c r="E14">
        <v>3.8</v>
      </c>
      <c r="F14" s="8">
        <v>5372</v>
      </c>
      <c r="G14">
        <v>2.4</v>
      </c>
      <c r="H14" s="8">
        <v>13958</v>
      </c>
      <c r="I14">
        <v>6.2</v>
      </c>
      <c r="M14" s="9"/>
      <c r="AH14" s="12"/>
      <c r="AI14" s="12"/>
      <c r="AJ14" s="13"/>
      <c r="AK14" s="12"/>
      <c r="AL14" s="12"/>
      <c r="AM14" s="12"/>
      <c r="AN14" s="12"/>
      <c r="AO14" s="12"/>
      <c r="AP14" s="12"/>
      <c r="AQ14" s="12"/>
      <c r="AR14" s="12"/>
      <c r="AS14" s="12"/>
      <c r="AT14" s="13"/>
      <c r="AU14" s="12"/>
      <c r="AV14" s="12"/>
      <c r="AW14" s="12"/>
      <c r="AX14" s="12"/>
      <c r="AY14" s="12"/>
      <c r="AZ14" s="12"/>
      <c r="BA14" s="12"/>
    </row>
    <row r="15" spans="1:73" hidden="1">
      <c r="A15" t="s">
        <v>150</v>
      </c>
      <c r="B15">
        <v>11004004</v>
      </c>
      <c r="C15">
        <v>2016</v>
      </c>
      <c r="D15" s="8">
        <v>10698</v>
      </c>
      <c r="E15" s="2">
        <v>6.7000000000000004E-2</v>
      </c>
      <c r="F15" s="8">
        <v>3162</v>
      </c>
      <c r="G15">
        <v>2</v>
      </c>
      <c r="H15" s="8">
        <v>13860</v>
      </c>
      <c r="I15">
        <v>8.6999999999999993</v>
      </c>
      <c r="M15" s="9"/>
    </row>
    <row r="16" spans="1:73">
      <c r="A16" t="s">
        <v>150</v>
      </c>
      <c r="B16">
        <v>11004004</v>
      </c>
      <c r="C16">
        <v>2017</v>
      </c>
      <c r="D16" s="8">
        <v>9498</v>
      </c>
      <c r="E16">
        <v>5.9</v>
      </c>
      <c r="F16" s="8">
        <v>3634</v>
      </c>
      <c r="G16">
        <v>2.2999999999999998</v>
      </c>
      <c r="H16" s="8">
        <v>13132</v>
      </c>
      <c r="I16">
        <v>8.1999999999999993</v>
      </c>
      <c r="M16" s="9"/>
    </row>
    <row r="17" spans="1:53" hidden="1">
      <c r="A17" t="s">
        <v>150</v>
      </c>
      <c r="B17">
        <v>11004004</v>
      </c>
      <c r="C17">
        <v>2018</v>
      </c>
      <c r="D17" s="8">
        <v>8456</v>
      </c>
      <c r="E17">
        <v>5.3</v>
      </c>
      <c r="F17" s="8">
        <v>3770</v>
      </c>
      <c r="G17">
        <v>2.4</v>
      </c>
      <c r="H17" s="8">
        <v>12226</v>
      </c>
      <c r="I17">
        <v>7.6</v>
      </c>
      <c r="M17" s="9"/>
    </row>
    <row r="18" spans="1:53" hidden="1">
      <c r="A18" s="1" t="s">
        <v>150</v>
      </c>
      <c r="B18" s="1">
        <v>11004004</v>
      </c>
      <c r="C18">
        <v>2019</v>
      </c>
      <c r="D18" s="8">
        <v>7902</v>
      </c>
      <c r="E18">
        <v>4.9000000000000004</v>
      </c>
      <c r="F18" s="8">
        <v>3970</v>
      </c>
      <c r="G18">
        <v>2.5</v>
      </c>
      <c r="H18" s="8">
        <v>11872</v>
      </c>
      <c r="I18">
        <v>7.4</v>
      </c>
      <c r="M18" s="9"/>
    </row>
    <row r="19" spans="1:53" hidden="1">
      <c r="A19" t="s">
        <v>151</v>
      </c>
      <c r="B19">
        <v>11005005</v>
      </c>
      <c r="C19">
        <v>2016</v>
      </c>
      <c r="D19" s="8">
        <v>11664</v>
      </c>
      <c r="E19" s="2">
        <v>9.6000000000000002E-2</v>
      </c>
      <c r="F19" s="8">
        <v>1916</v>
      </c>
      <c r="G19">
        <v>1.6</v>
      </c>
      <c r="H19" s="8">
        <v>13580</v>
      </c>
      <c r="I19">
        <v>11.2</v>
      </c>
      <c r="M19" s="9"/>
    </row>
    <row r="20" spans="1:53">
      <c r="A20" t="s">
        <v>151</v>
      </c>
      <c r="B20">
        <v>11005005</v>
      </c>
      <c r="C20">
        <v>2017</v>
      </c>
      <c r="D20" s="8">
        <v>10625</v>
      </c>
      <c r="E20">
        <v>8.6</v>
      </c>
      <c r="F20" s="8">
        <v>2487</v>
      </c>
      <c r="G20">
        <v>2</v>
      </c>
      <c r="H20" s="8">
        <v>13112</v>
      </c>
      <c r="I20">
        <v>10.6</v>
      </c>
    </row>
    <row r="21" spans="1:53" hidden="1">
      <c r="A21" t="s">
        <v>151</v>
      </c>
      <c r="B21">
        <v>11005005</v>
      </c>
      <c r="C21">
        <v>2018</v>
      </c>
      <c r="D21" s="8">
        <v>9665</v>
      </c>
      <c r="E21">
        <v>7.7</v>
      </c>
      <c r="F21" s="8">
        <v>2378</v>
      </c>
      <c r="G21">
        <v>1.9</v>
      </c>
      <c r="H21" s="8">
        <v>12043</v>
      </c>
      <c r="I21">
        <v>9.5</v>
      </c>
    </row>
    <row r="22" spans="1:53" hidden="1">
      <c r="A22" s="1" t="s">
        <v>151</v>
      </c>
      <c r="B22" s="1">
        <v>11005005</v>
      </c>
      <c r="C22">
        <v>2019</v>
      </c>
      <c r="D22" s="8">
        <v>8806</v>
      </c>
      <c r="E22">
        <v>6.8</v>
      </c>
      <c r="F22" s="8">
        <v>2528</v>
      </c>
      <c r="G22">
        <v>2</v>
      </c>
      <c r="H22" s="8">
        <v>11333</v>
      </c>
      <c r="I22">
        <v>8.8000000000000007</v>
      </c>
    </row>
    <row r="23" spans="1:53" hidden="1">
      <c r="A23" t="s">
        <v>152</v>
      </c>
      <c r="B23">
        <v>11006006</v>
      </c>
      <c r="C23">
        <v>2016</v>
      </c>
      <c r="D23" s="8">
        <v>6830</v>
      </c>
      <c r="E23" s="2">
        <v>6.4000000000000001E-2</v>
      </c>
      <c r="F23" s="8">
        <v>2448</v>
      </c>
      <c r="G23">
        <v>2.2999999999999998</v>
      </c>
      <c r="H23" s="8">
        <v>9278</v>
      </c>
      <c r="I23">
        <v>8.6</v>
      </c>
    </row>
    <row r="24" spans="1:53">
      <c r="A24" t="s">
        <v>152</v>
      </c>
      <c r="B24">
        <v>11006006</v>
      </c>
      <c r="C24">
        <v>2017</v>
      </c>
      <c r="D24" s="8">
        <v>5988</v>
      </c>
      <c r="E24">
        <v>5.3</v>
      </c>
      <c r="F24" s="8">
        <v>2736</v>
      </c>
      <c r="G24">
        <v>2.4</v>
      </c>
      <c r="H24" s="8">
        <v>8724</v>
      </c>
      <c r="I24">
        <v>7.6</v>
      </c>
    </row>
    <row r="25" spans="1:53" hidden="1">
      <c r="A25" t="s">
        <v>152</v>
      </c>
      <c r="B25">
        <v>11006006</v>
      </c>
      <c r="C25">
        <v>2018</v>
      </c>
      <c r="D25" s="8">
        <v>5006</v>
      </c>
      <c r="E25">
        <v>4.0999999999999996</v>
      </c>
      <c r="F25" s="8">
        <v>2642</v>
      </c>
      <c r="G25">
        <v>2.2000000000000002</v>
      </c>
      <c r="H25" s="8">
        <v>7649</v>
      </c>
      <c r="I25">
        <v>6.2</v>
      </c>
    </row>
    <row r="26" spans="1:53" hidden="1">
      <c r="A26" s="1" t="s">
        <v>152</v>
      </c>
      <c r="B26" s="1">
        <v>11006006</v>
      </c>
      <c r="C26">
        <v>2019</v>
      </c>
      <c r="D26" s="8">
        <v>4651</v>
      </c>
      <c r="E26">
        <v>3.6</v>
      </c>
      <c r="F26" s="8">
        <v>2715</v>
      </c>
      <c r="G26">
        <v>2.1</v>
      </c>
      <c r="H26" s="8">
        <v>7366</v>
      </c>
      <c r="I26">
        <v>5.7</v>
      </c>
    </row>
    <row r="27" spans="1:53" hidden="1">
      <c r="A27" t="s">
        <v>153</v>
      </c>
      <c r="B27">
        <v>11007007</v>
      </c>
      <c r="C27">
        <v>2016</v>
      </c>
      <c r="D27" s="8">
        <v>13516</v>
      </c>
      <c r="E27" s="3">
        <v>7.8E-2</v>
      </c>
      <c r="F27" s="8">
        <v>3111</v>
      </c>
      <c r="G27">
        <v>1.8</v>
      </c>
      <c r="H27" s="8">
        <v>16627</v>
      </c>
      <c r="I27">
        <v>9.6999999999999993</v>
      </c>
      <c r="J27" s="9">
        <v>80.3</v>
      </c>
      <c r="K27">
        <v>138.19999999999999</v>
      </c>
      <c r="L27">
        <v>119.6</v>
      </c>
      <c r="M27" s="25">
        <v>372.3</v>
      </c>
      <c r="N27" s="9">
        <v>140751</v>
      </c>
      <c r="O27" s="9">
        <v>277767</v>
      </c>
      <c r="P27" s="9">
        <v>120745</v>
      </c>
      <c r="Q27" s="9">
        <v>287567</v>
      </c>
      <c r="R27" s="9">
        <v>269665</v>
      </c>
      <c r="S27" s="9">
        <v>179553</v>
      </c>
      <c r="T27" s="9">
        <v>134282</v>
      </c>
      <c r="U27" s="9">
        <v>85012</v>
      </c>
      <c r="V27" s="9">
        <v>3292</v>
      </c>
      <c r="W27" s="9">
        <v>22502</v>
      </c>
      <c r="X27" s="9">
        <v>135049</v>
      </c>
      <c r="Y27" s="9">
        <v>276944</v>
      </c>
      <c r="Z27" s="9">
        <v>115978</v>
      </c>
      <c r="AA27" s="9">
        <v>237866</v>
      </c>
      <c r="AB27" s="9">
        <v>214261</v>
      </c>
      <c r="AC27" s="9">
        <v>160757</v>
      </c>
      <c r="AD27" s="9">
        <v>131583</v>
      </c>
      <c r="AE27" s="9">
        <v>105696</v>
      </c>
      <c r="AF27" s="9">
        <v>12368</v>
      </c>
      <c r="AG27" s="9">
        <v>52006</v>
      </c>
      <c r="AH27" s="14">
        <v>74.900000000000006</v>
      </c>
      <c r="AI27" s="14">
        <v>116.3</v>
      </c>
      <c r="AJ27" s="15" t="s">
        <v>154</v>
      </c>
      <c r="AK27" s="14">
        <v>12.3</v>
      </c>
      <c r="AL27" s="14">
        <v>20.6</v>
      </c>
      <c r="AM27" s="14">
        <v>9.5</v>
      </c>
      <c r="AN27" s="14">
        <v>28.2</v>
      </c>
      <c r="AO27" s="14">
        <v>29.7</v>
      </c>
      <c r="AP27" s="14">
        <v>26.3</v>
      </c>
      <c r="AQ27" s="14">
        <v>64.5</v>
      </c>
      <c r="AR27" s="14">
        <v>65.8</v>
      </c>
      <c r="AS27" s="14">
        <v>115.4</v>
      </c>
      <c r="AT27" s="15" t="s">
        <v>154</v>
      </c>
      <c r="AU27" s="14">
        <v>9.6999999999999993</v>
      </c>
      <c r="AV27" s="14">
        <v>25.5</v>
      </c>
      <c r="AW27" s="14">
        <v>11.9</v>
      </c>
      <c r="AX27" s="14">
        <v>29.5</v>
      </c>
      <c r="AY27" s="14">
        <v>26.7</v>
      </c>
      <c r="AZ27" s="14">
        <v>21.1</v>
      </c>
      <c r="BA27" s="14">
        <v>56.3</v>
      </c>
    </row>
    <row r="28" spans="1:53">
      <c r="A28" t="s">
        <v>153</v>
      </c>
      <c r="B28">
        <v>11007007</v>
      </c>
      <c r="C28">
        <v>2017</v>
      </c>
      <c r="D28" s="8">
        <v>11981</v>
      </c>
      <c r="E28">
        <v>6.9</v>
      </c>
      <c r="F28" s="8">
        <v>3631</v>
      </c>
      <c r="G28">
        <v>2.1</v>
      </c>
      <c r="H28" s="8">
        <v>15612</v>
      </c>
      <c r="I28">
        <v>8.9</v>
      </c>
      <c r="J28" s="9">
        <v>50.9</v>
      </c>
      <c r="K28">
        <v>125.5</v>
      </c>
      <c r="L28">
        <v>110</v>
      </c>
      <c r="M28" s="25">
        <v>274.3</v>
      </c>
      <c r="N28" s="9">
        <v>112485</v>
      </c>
      <c r="O28" s="9">
        <v>240618</v>
      </c>
      <c r="P28" s="9">
        <v>88925</v>
      </c>
      <c r="Q28" s="9">
        <v>284632</v>
      </c>
      <c r="R28" s="9">
        <v>218261</v>
      </c>
      <c r="S28" s="9">
        <v>128442</v>
      </c>
      <c r="T28" s="9">
        <v>79251</v>
      </c>
      <c r="U28" s="9">
        <v>48682</v>
      </c>
      <c r="V28" s="9">
        <v>1612</v>
      </c>
      <c r="W28" s="9">
        <v>13007</v>
      </c>
      <c r="X28" s="9">
        <v>107067</v>
      </c>
      <c r="Y28" s="9">
        <v>265266</v>
      </c>
      <c r="Z28" s="9">
        <v>84741</v>
      </c>
      <c r="AA28" s="9">
        <v>243688</v>
      </c>
      <c r="AB28" s="9">
        <v>177510</v>
      </c>
      <c r="AC28" s="9">
        <v>110190</v>
      </c>
      <c r="AD28" s="9">
        <v>78617</v>
      </c>
      <c r="AE28" s="9">
        <v>62080</v>
      </c>
      <c r="AF28" s="9">
        <v>6657</v>
      </c>
      <c r="AG28" s="9">
        <v>31129</v>
      </c>
      <c r="AH28" s="14">
        <v>53.3</v>
      </c>
      <c r="AI28" s="14">
        <v>86.3</v>
      </c>
      <c r="AJ28" s="15" t="s">
        <v>154</v>
      </c>
      <c r="AK28" s="14">
        <v>10</v>
      </c>
      <c r="AL28" s="14">
        <v>13.5</v>
      </c>
      <c r="AM28" s="14">
        <v>5</v>
      </c>
      <c r="AN28" s="14">
        <v>16.399999999999999</v>
      </c>
      <c r="AO28" s="14">
        <v>20.5</v>
      </c>
      <c r="AP28" s="14">
        <v>18.8</v>
      </c>
      <c r="AQ28" s="14">
        <v>55.3</v>
      </c>
      <c r="AR28" s="14">
        <v>45.9</v>
      </c>
      <c r="AS28" s="14">
        <v>88.8</v>
      </c>
      <c r="AT28" s="15" t="s">
        <v>154</v>
      </c>
      <c r="AU28" s="14">
        <v>7.9</v>
      </c>
      <c r="AV28" s="14">
        <v>17.2</v>
      </c>
      <c r="AW28" s="14">
        <v>5.7</v>
      </c>
      <c r="AX28" s="14">
        <v>17.5</v>
      </c>
      <c r="AY28" s="14">
        <v>17.8</v>
      </c>
      <c r="AZ28" s="14">
        <v>18.100000000000001</v>
      </c>
      <c r="BA28" s="14">
        <v>50.6</v>
      </c>
    </row>
    <row r="29" spans="1:53" hidden="1">
      <c r="A29" t="s">
        <v>153</v>
      </c>
      <c r="B29">
        <v>11007007</v>
      </c>
      <c r="C29">
        <v>2018</v>
      </c>
      <c r="D29" s="8">
        <v>10236</v>
      </c>
      <c r="E29">
        <v>5.8</v>
      </c>
      <c r="F29" s="8">
        <v>3564</v>
      </c>
      <c r="G29">
        <v>2</v>
      </c>
      <c r="H29" s="8">
        <v>13800</v>
      </c>
      <c r="I29">
        <v>7.8</v>
      </c>
      <c r="J29" s="9">
        <v>109.1</v>
      </c>
      <c r="K29">
        <v>171.2</v>
      </c>
      <c r="L29">
        <v>137.5</v>
      </c>
      <c r="M29" s="25">
        <v>393.9</v>
      </c>
      <c r="N29" s="9">
        <v>158746</v>
      </c>
      <c r="O29" s="9">
        <v>237447</v>
      </c>
      <c r="P29" s="9">
        <v>111839</v>
      </c>
      <c r="Q29" s="9">
        <v>332126</v>
      </c>
      <c r="R29" s="9">
        <v>320415</v>
      </c>
      <c r="S29" s="9">
        <v>182437</v>
      </c>
      <c r="T29" s="9">
        <v>131105</v>
      </c>
      <c r="U29" s="9">
        <v>105012</v>
      </c>
      <c r="V29" s="9">
        <v>3470</v>
      </c>
      <c r="W29" s="9">
        <v>29113</v>
      </c>
      <c r="X29" s="9">
        <v>148718</v>
      </c>
      <c r="Y29" s="9">
        <v>265659</v>
      </c>
      <c r="Z29" s="9">
        <v>107838</v>
      </c>
      <c r="AA29" s="9">
        <v>323483</v>
      </c>
      <c r="AB29" s="9">
        <v>273483</v>
      </c>
      <c r="AC29" s="9">
        <v>167910</v>
      </c>
      <c r="AD29" s="9">
        <v>151639</v>
      </c>
      <c r="AE29" s="9">
        <v>141740</v>
      </c>
      <c r="AF29" s="9">
        <v>16979</v>
      </c>
      <c r="AG29" s="9">
        <v>64833</v>
      </c>
      <c r="AH29" s="14">
        <v>59.4</v>
      </c>
      <c r="AI29" s="14">
        <v>133.4</v>
      </c>
      <c r="AJ29" s="15" t="s">
        <v>154</v>
      </c>
      <c r="AK29" s="14">
        <v>7.2</v>
      </c>
      <c r="AL29" s="14">
        <v>9.6999999999999993</v>
      </c>
      <c r="AM29" s="14">
        <v>6.2</v>
      </c>
      <c r="AN29" s="14">
        <v>23.8</v>
      </c>
      <c r="AO29" s="14">
        <v>25.8</v>
      </c>
      <c r="AP29" s="14">
        <v>22.7</v>
      </c>
      <c r="AQ29" s="14">
        <v>97.2</v>
      </c>
      <c r="AR29" s="14">
        <v>59.5</v>
      </c>
      <c r="AS29" s="14">
        <v>141.5</v>
      </c>
      <c r="AT29" s="14" t="s">
        <v>155</v>
      </c>
      <c r="AU29" s="14" t="s">
        <v>155</v>
      </c>
      <c r="AV29" s="14">
        <v>14</v>
      </c>
      <c r="AW29" s="14">
        <v>7.5</v>
      </c>
      <c r="AX29" s="14">
        <v>27.7</v>
      </c>
      <c r="AY29" s="14">
        <v>30.4</v>
      </c>
      <c r="AZ29" s="14">
        <v>23.3</v>
      </c>
      <c r="BA29" s="14">
        <v>93.3</v>
      </c>
    </row>
    <row r="30" spans="1:53" hidden="1">
      <c r="A30" s="1" t="s">
        <v>153</v>
      </c>
      <c r="B30" s="1">
        <v>11007007</v>
      </c>
      <c r="C30">
        <v>2019</v>
      </c>
      <c r="D30" s="8">
        <v>9297</v>
      </c>
      <c r="E30">
        <v>5.2</v>
      </c>
      <c r="F30" s="8">
        <v>3744</v>
      </c>
      <c r="G30">
        <v>2.1</v>
      </c>
      <c r="H30" s="8">
        <v>13041</v>
      </c>
      <c r="I30">
        <v>7.4</v>
      </c>
      <c r="J30" s="9">
        <v>87.8</v>
      </c>
      <c r="K30">
        <v>126.6</v>
      </c>
      <c r="L30">
        <v>111.9</v>
      </c>
      <c r="M30" s="25">
        <v>315.39999999999998</v>
      </c>
      <c r="N30" s="9">
        <v>102720</v>
      </c>
      <c r="O30" s="9">
        <v>159642</v>
      </c>
      <c r="P30" s="9">
        <v>100328</v>
      </c>
      <c r="Q30" s="9">
        <v>184878</v>
      </c>
      <c r="R30" s="9">
        <v>232956</v>
      </c>
      <c r="S30" s="9">
        <v>197711</v>
      </c>
      <c r="T30" s="9">
        <v>190060</v>
      </c>
      <c r="U30" s="9">
        <v>112908</v>
      </c>
      <c r="V30" s="9">
        <v>6774</v>
      </c>
      <c r="W30" s="9">
        <v>33828</v>
      </c>
      <c r="X30" s="9">
        <v>97563</v>
      </c>
      <c r="Y30" s="9">
        <v>173777</v>
      </c>
      <c r="Z30" s="9">
        <v>98769</v>
      </c>
      <c r="AA30" s="9">
        <v>193993</v>
      </c>
      <c r="AB30" s="9">
        <v>236785</v>
      </c>
      <c r="AC30" s="9">
        <v>218981</v>
      </c>
      <c r="AD30" s="9">
        <v>208275</v>
      </c>
      <c r="AE30" s="9">
        <v>143781</v>
      </c>
      <c r="AF30" s="9">
        <v>24733</v>
      </c>
      <c r="AG30" s="9">
        <v>82222</v>
      </c>
      <c r="AH30" s="14">
        <v>48.9</v>
      </c>
      <c r="AI30" s="14">
        <v>101.9</v>
      </c>
      <c r="AJ30" s="15" t="s">
        <v>154</v>
      </c>
      <c r="AK30" s="14">
        <v>9.6999999999999993</v>
      </c>
      <c r="AL30" s="14">
        <v>14.1</v>
      </c>
      <c r="AM30" s="14">
        <v>6.3</v>
      </c>
      <c r="AN30" s="14">
        <v>17.8</v>
      </c>
      <c r="AO30" s="14">
        <v>18.3</v>
      </c>
      <c r="AP30" s="14">
        <v>17.7</v>
      </c>
      <c r="AQ30" s="14">
        <v>66.8</v>
      </c>
      <c r="AR30" s="14">
        <v>57.7</v>
      </c>
      <c r="AS30" s="14">
        <v>106.9</v>
      </c>
      <c r="AT30" s="15" t="s">
        <v>154</v>
      </c>
      <c r="AU30" s="14">
        <v>7.3</v>
      </c>
      <c r="AV30" s="14">
        <v>16.600000000000001</v>
      </c>
      <c r="AW30" s="14">
        <v>10.1</v>
      </c>
      <c r="AX30" s="14">
        <v>25.3</v>
      </c>
      <c r="AY30" s="14">
        <v>22.4</v>
      </c>
      <c r="AZ30" s="14">
        <v>21.4</v>
      </c>
      <c r="BA30" s="14">
        <v>61.4</v>
      </c>
    </row>
    <row r="31" spans="1:53" hidden="1">
      <c r="A31" t="s">
        <v>156</v>
      </c>
      <c r="B31">
        <v>11008008</v>
      </c>
      <c r="C31">
        <v>2016</v>
      </c>
      <c r="D31" s="8">
        <v>19350</v>
      </c>
      <c r="E31" s="2">
        <v>0.11600000000000001</v>
      </c>
      <c r="F31" s="8">
        <v>3992</v>
      </c>
      <c r="G31">
        <v>2.4</v>
      </c>
      <c r="H31" s="8">
        <v>23343</v>
      </c>
      <c r="I31">
        <v>14</v>
      </c>
      <c r="J31" s="9">
        <v>91.9</v>
      </c>
      <c r="K31">
        <v>42.6</v>
      </c>
      <c r="L31">
        <v>33.9</v>
      </c>
      <c r="M31" s="25">
        <v>236.3</v>
      </c>
      <c r="N31" s="9">
        <v>87362</v>
      </c>
      <c r="O31" s="9">
        <v>119341</v>
      </c>
      <c r="P31" s="9">
        <v>101880</v>
      </c>
      <c r="Q31" s="9">
        <v>115136</v>
      </c>
      <c r="R31" s="9">
        <v>161668</v>
      </c>
      <c r="S31" s="9">
        <v>136590</v>
      </c>
      <c r="T31" s="9">
        <v>128473</v>
      </c>
      <c r="U31" s="9">
        <v>89169</v>
      </c>
      <c r="V31" s="9">
        <v>4091</v>
      </c>
      <c r="W31" s="9">
        <v>25327</v>
      </c>
      <c r="X31" s="9">
        <v>82251</v>
      </c>
      <c r="Y31" s="9">
        <v>118661</v>
      </c>
      <c r="Z31" s="9">
        <v>94317</v>
      </c>
      <c r="AA31" s="9">
        <v>117408</v>
      </c>
      <c r="AB31" s="9">
        <v>160094</v>
      </c>
      <c r="AC31" s="9">
        <v>141367</v>
      </c>
      <c r="AD31" s="9">
        <v>138554</v>
      </c>
      <c r="AE31" s="9">
        <v>112977</v>
      </c>
      <c r="AF31" s="9">
        <v>13716</v>
      </c>
      <c r="AG31" s="9">
        <v>55733</v>
      </c>
      <c r="AH31" s="14">
        <v>25</v>
      </c>
      <c r="AI31" s="14">
        <v>90.5</v>
      </c>
      <c r="AJ31" s="15" t="s">
        <v>154</v>
      </c>
      <c r="AK31" s="14">
        <v>5.7</v>
      </c>
      <c r="AL31" s="14">
        <v>11.1</v>
      </c>
      <c r="AM31" s="14">
        <v>5.5</v>
      </c>
      <c r="AN31" s="14">
        <v>18.2</v>
      </c>
      <c r="AO31" s="14">
        <v>18.899999999999999</v>
      </c>
      <c r="AP31" s="14">
        <v>16.3</v>
      </c>
      <c r="AQ31" s="14">
        <v>39.5</v>
      </c>
      <c r="AR31" s="14">
        <v>29.7</v>
      </c>
      <c r="AS31" s="14">
        <v>91.1</v>
      </c>
      <c r="AT31" s="15" t="s">
        <v>154</v>
      </c>
      <c r="AU31" s="14">
        <v>5.4</v>
      </c>
      <c r="AV31" s="14">
        <v>10.4</v>
      </c>
      <c r="AW31" s="14">
        <v>9.1</v>
      </c>
      <c r="AX31" s="14">
        <v>22.4</v>
      </c>
      <c r="AY31" s="14">
        <v>21.3</v>
      </c>
      <c r="AZ31" s="14">
        <v>15.6</v>
      </c>
      <c r="BA31" s="14">
        <v>36.200000000000003</v>
      </c>
    </row>
    <row r="32" spans="1:53">
      <c r="A32" t="s">
        <v>156</v>
      </c>
      <c r="B32">
        <v>11008008</v>
      </c>
      <c r="C32">
        <v>2017</v>
      </c>
      <c r="D32" s="8">
        <v>16225</v>
      </c>
      <c r="E32">
        <v>9.5</v>
      </c>
      <c r="F32" s="8">
        <v>5414</v>
      </c>
      <c r="G32">
        <v>3.2</v>
      </c>
      <c r="H32" s="8">
        <v>21639</v>
      </c>
      <c r="I32">
        <v>12.6</v>
      </c>
      <c r="J32" s="9">
        <v>101.6</v>
      </c>
      <c r="K32">
        <v>99.4</v>
      </c>
      <c r="L32">
        <v>87.8</v>
      </c>
      <c r="M32" s="25">
        <v>289.2</v>
      </c>
      <c r="N32" s="9">
        <v>109127</v>
      </c>
      <c r="O32" s="9">
        <v>128877</v>
      </c>
      <c r="P32" s="9">
        <v>118544</v>
      </c>
      <c r="Q32" s="9">
        <v>137886</v>
      </c>
      <c r="R32" s="9">
        <v>197674</v>
      </c>
      <c r="S32" s="9">
        <v>167366</v>
      </c>
      <c r="T32" s="9">
        <v>176306</v>
      </c>
      <c r="U32" s="9">
        <v>119977</v>
      </c>
      <c r="V32" s="9">
        <v>5673</v>
      </c>
      <c r="W32" s="9">
        <v>37069</v>
      </c>
      <c r="X32" s="9">
        <v>103183</v>
      </c>
      <c r="Y32" s="9">
        <v>136127</v>
      </c>
      <c r="Z32" s="9">
        <v>115012</v>
      </c>
      <c r="AA32" s="9">
        <v>157630</v>
      </c>
      <c r="AB32" s="9">
        <v>225586</v>
      </c>
      <c r="AC32" s="9">
        <v>196035</v>
      </c>
      <c r="AD32" s="9">
        <v>204171</v>
      </c>
      <c r="AE32" s="9">
        <v>150996</v>
      </c>
      <c r="AF32" s="9">
        <v>22532</v>
      </c>
      <c r="AG32" s="9">
        <v>83965</v>
      </c>
      <c r="AH32" s="14">
        <v>30.1</v>
      </c>
      <c r="AI32" s="14">
        <v>106.2</v>
      </c>
      <c r="AJ32" s="15" t="s">
        <v>154</v>
      </c>
      <c r="AK32" s="14">
        <v>6</v>
      </c>
      <c r="AL32" s="14">
        <v>7</v>
      </c>
      <c r="AM32" s="14">
        <v>6.1</v>
      </c>
      <c r="AN32" s="14">
        <v>13.2</v>
      </c>
      <c r="AO32" s="14">
        <v>18.3</v>
      </c>
      <c r="AP32" s="14">
        <v>14.2</v>
      </c>
      <c r="AQ32" s="14">
        <v>71.2</v>
      </c>
      <c r="AR32" s="14">
        <v>42.5</v>
      </c>
      <c r="AS32" s="14">
        <v>110.4</v>
      </c>
      <c r="AT32" s="15" t="s">
        <v>154</v>
      </c>
      <c r="AU32" s="14" t="s">
        <v>155</v>
      </c>
      <c r="AV32" s="14">
        <v>12.4</v>
      </c>
      <c r="AW32" s="14">
        <v>8.4</v>
      </c>
      <c r="AX32" s="14">
        <v>20.5</v>
      </c>
      <c r="AY32" s="14">
        <v>21.5</v>
      </c>
      <c r="AZ32" s="14">
        <v>14.5</v>
      </c>
      <c r="BA32" s="14">
        <v>70.900000000000006</v>
      </c>
    </row>
    <row r="33" spans="1:53" hidden="1">
      <c r="A33" t="s">
        <v>156</v>
      </c>
      <c r="B33">
        <v>11008008</v>
      </c>
      <c r="C33">
        <v>2018</v>
      </c>
      <c r="D33" s="8">
        <v>15353</v>
      </c>
      <c r="E33">
        <v>8.9</v>
      </c>
      <c r="F33" s="8">
        <v>4699</v>
      </c>
      <c r="G33">
        <v>2.7</v>
      </c>
      <c r="H33" s="8">
        <v>20052</v>
      </c>
      <c r="I33">
        <v>11.6</v>
      </c>
      <c r="J33" s="9">
        <v>111.7</v>
      </c>
      <c r="K33">
        <v>107.2</v>
      </c>
      <c r="L33">
        <v>96.5</v>
      </c>
      <c r="M33" s="25">
        <v>341.5</v>
      </c>
      <c r="N33" s="9">
        <v>122966</v>
      </c>
      <c r="O33" s="9">
        <v>172794</v>
      </c>
      <c r="P33" s="9">
        <v>128139</v>
      </c>
      <c r="Q33" s="9">
        <v>200448</v>
      </c>
      <c r="R33" s="9">
        <v>257054</v>
      </c>
      <c r="S33" s="9">
        <v>206994</v>
      </c>
      <c r="T33" s="9">
        <v>185785</v>
      </c>
      <c r="U33" s="9">
        <v>113940</v>
      </c>
      <c r="V33" s="9">
        <v>6636</v>
      </c>
      <c r="W33" s="9">
        <v>31591</v>
      </c>
      <c r="X33" s="9">
        <v>116299</v>
      </c>
      <c r="Y33" s="9">
        <v>186828</v>
      </c>
      <c r="Z33" s="9">
        <v>121477</v>
      </c>
      <c r="AA33" s="9">
        <v>201031</v>
      </c>
      <c r="AB33" s="9">
        <v>253765</v>
      </c>
      <c r="AC33" s="9">
        <v>219173</v>
      </c>
      <c r="AD33" s="9">
        <v>196832</v>
      </c>
      <c r="AE33" s="9">
        <v>144091</v>
      </c>
      <c r="AF33" s="9">
        <v>22458</v>
      </c>
      <c r="AG33" s="9">
        <v>77364</v>
      </c>
      <c r="AH33" s="14">
        <v>49.4</v>
      </c>
      <c r="AI33" s="14">
        <v>118.3</v>
      </c>
      <c r="AJ33" s="14" t="s">
        <v>155</v>
      </c>
      <c r="AK33" s="14">
        <v>9</v>
      </c>
      <c r="AL33" s="14">
        <v>13.2</v>
      </c>
      <c r="AM33" s="14">
        <v>7.4</v>
      </c>
      <c r="AN33" s="14">
        <v>23.5</v>
      </c>
      <c r="AO33" s="14">
        <v>25</v>
      </c>
      <c r="AP33" s="14">
        <v>22</v>
      </c>
      <c r="AQ33" s="14">
        <v>67.099999999999994</v>
      </c>
      <c r="AR33" s="14">
        <v>48.8</v>
      </c>
      <c r="AS33" s="14">
        <v>125</v>
      </c>
      <c r="AT33" s="15" t="s">
        <v>154</v>
      </c>
      <c r="AU33" s="14">
        <v>7.4</v>
      </c>
      <c r="AV33" s="14">
        <v>17.2</v>
      </c>
      <c r="AW33" s="14">
        <v>10.8</v>
      </c>
      <c r="AX33" s="14">
        <v>28.7</v>
      </c>
      <c r="AY33" s="14">
        <v>24.2</v>
      </c>
      <c r="AZ33" s="14">
        <v>23.2</v>
      </c>
      <c r="BA33" s="14">
        <v>61.7</v>
      </c>
    </row>
    <row r="34" spans="1:53" hidden="1">
      <c r="A34" s="1" t="s">
        <v>156</v>
      </c>
      <c r="B34" s="1">
        <v>11008008</v>
      </c>
      <c r="C34">
        <v>2019</v>
      </c>
      <c r="D34" s="8">
        <v>15511</v>
      </c>
      <c r="E34">
        <v>9</v>
      </c>
      <c r="F34" s="8">
        <v>4969</v>
      </c>
      <c r="G34">
        <v>2.9</v>
      </c>
      <c r="H34" s="8">
        <v>20480</v>
      </c>
      <c r="I34">
        <v>11.8</v>
      </c>
      <c r="J34" s="9">
        <v>105.6</v>
      </c>
      <c r="K34">
        <v>72.8</v>
      </c>
      <c r="L34">
        <v>61.7</v>
      </c>
      <c r="M34" s="25">
        <v>320</v>
      </c>
      <c r="N34" s="9">
        <v>131134</v>
      </c>
      <c r="O34" s="9">
        <v>206720</v>
      </c>
      <c r="P34" s="9">
        <v>134749</v>
      </c>
      <c r="Q34" s="9">
        <v>216173</v>
      </c>
      <c r="R34" s="9">
        <v>230476</v>
      </c>
      <c r="S34" s="9">
        <v>174628</v>
      </c>
      <c r="T34" s="9">
        <v>155944</v>
      </c>
      <c r="U34" s="9">
        <v>98938</v>
      </c>
      <c r="V34" s="9">
        <v>4150</v>
      </c>
      <c r="W34" s="9">
        <v>24178</v>
      </c>
      <c r="X34" s="9">
        <v>124525</v>
      </c>
      <c r="Y34" s="9">
        <v>215596</v>
      </c>
      <c r="Z34" s="9">
        <v>128949</v>
      </c>
      <c r="AA34" s="9">
        <v>194622</v>
      </c>
      <c r="AB34" s="9">
        <v>207089</v>
      </c>
      <c r="AC34" s="9">
        <v>171634</v>
      </c>
      <c r="AD34" s="9">
        <v>159781</v>
      </c>
      <c r="AE34" s="9">
        <v>123382</v>
      </c>
      <c r="AF34" s="9">
        <v>14576</v>
      </c>
      <c r="AG34" s="9">
        <v>58574</v>
      </c>
      <c r="AH34" s="14">
        <v>49.6</v>
      </c>
      <c r="AI34" s="14">
        <v>109.9</v>
      </c>
      <c r="AJ34" s="15" t="s">
        <v>154</v>
      </c>
      <c r="AK34" s="14">
        <v>11</v>
      </c>
      <c r="AL34" s="14">
        <v>18.7</v>
      </c>
      <c r="AM34" s="14">
        <v>10.6</v>
      </c>
      <c r="AN34" s="14">
        <v>22.2</v>
      </c>
      <c r="AO34" s="14">
        <v>31.6</v>
      </c>
      <c r="AP34" s="14">
        <v>20</v>
      </c>
      <c r="AQ34" s="14">
        <v>44.9</v>
      </c>
      <c r="AR34" s="14">
        <v>43.8</v>
      </c>
      <c r="AS34" s="14">
        <v>116.7</v>
      </c>
      <c r="AT34" s="15" t="s">
        <v>154</v>
      </c>
      <c r="AU34" s="14">
        <v>8.6</v>
      </c>
      <c r="AV34" s="14">
        <v>16.399999999999999</v>
      </c>
      <c r="AW34" s="14">
        <v>12</v>
      </c>
      <c r="AX34" s="14">
        <v>24.9</v>
      </c>
      <c r="AY34" s="14">
        <v>31.4</v>
      </c>
      <c r="AZ34" s="14">
        <v>23.9</v>
      </c>
      <c r="BA34" s="14">
        <v>43.1</v>
      </c>
    </row>
    <row r="35" spans="1:53" hidden="1">
      <c r="A35" t="s">
        <v>157</v>
      </c>
      <c r="B35">
        <v>11009009</v>
      </c>
      <c r="C35">
        <v>2016</v>
      </c>
      <c r="D35" s="8">
        <v>8160</v>
      </c>
      <c r="E35" s="3">
        <v>0.06</v>
      </c>
      <c r="F35" s="8">
        <v>2281</v>
      </c>
      <c r="G35">
        <v>1.7</v>
      </c>
      <c r="H35" s="8">
        <v>10441</v>
      </c>
      <c r="I35">
        <v>7.7</v>
      </c>
      <c r="J35" s="9">
        <v>93.4</v>
      </c>
      <c r="K35">
        <v>90.9</v>
      </c>
      <c r="L35">
        <v>63.5</v>
      </c>
      <c r="M35" s="25">
        <v>258.2</v>
      </c>
      <c r="N35" s="9">
        <v>86691</v>
      </c>
      <c r="O35" s="9">
        <v>138140</v>
      </c>
      <c r="P35" s="9">
        <v>82244</v>
      </c>
      <c r="Q35" s="9">
        <v>144717</v>
      </c>
      <c r="R35" s="9">
        <v>187967</v>
      </c>
      <c r="S35" s="9">
        <v>138154</v>
      </c>
      <c r="T35" s="9">
        <v>118416</v>
      </c>
      <c r="U35" s="9">
        <v>115782</v>
      </c>
      <c r="V35" s="9">
        <v>3568</v>
      </c>
      <c r="W35" s="9">
        <v>32383</v>
      </c>
      <c r="X35" s="9">
        <v>82317</v>
      </c>
      <c r="Y35" s="9">
        <v>140596</v>
      </c>
      <c r="Z35" s="9">
        <v>76738</v>
      </c>
      <c r="AA35" s="9">
        <v>137680</v>
      </c>
      <c r="AB35" s="9">
        <v>172819</v>
      </c>
      <c r="AC35" s="9">
        <v>135819</v>
      </c>
      <c r="AD35" s="9">
        <v>141481</v>
      </c>
      <c r="AE35" s="9">
        <v>148862</v>
      </c>
      <c r="AF35" s="9">
        <v>13458</v>
      </c>
      <c r="AG35" s="9">
        <v>60333</v>
      </c>
      <c r="AH35" s="14">
        <v>32.799999999999997</v>
      </c>
      <c r="AI35" s="14">
        <v>95.7</v>
      </c>
      <c r="AJ35" s="14" t="s">
        <v>155</v>
      </c>
      <c r="AK35" s="14">
        <v>5.7</v>
      </c>
      <c r="AL35" s="14">
        <v>8.5</v>
      </c>
      <c r="AM35" s="14">
        <v>7</v>
      </c>
      <c r="AN35" s="14">
        <v>16.5</v>
      </c>
      <c r="AO35" s="14">
        <v>19.100000000000001</v>
      </c>
      <c r="AP35" s="14">
        <v>16.3</v>
      </c>
      <c r="AQ35" s="14">
        <v>55.3</v>
      </c>
      <c r="AR35" s="14">
        <v>34.200000000000003</v>
      </c>
      <c r="AS35" s="14">
        <v>95.5</v>
      </c>
      <c r="AT35" s="15" t="s">
        <v>154</v>
      </c>
      <c r="AU35" s="14" t="s">
        <v>155</v>
      </c>
      <c r="AV35" s="14">
        <v>10.6</v>
      </c>
      <c r="AW35" s="14">
        <v>7.1</v>
      </c>
      <c r="AX35" s="14">
        <v>20.5</v>
      </c>
      <c r="AY35" s="14">
        <v>21.2</v>
      </c>
      <c r="AZ35" s="14">
        <v>14.9</v>
      </c>
      <c r="BA35" s="14">
        <v>51.7</v>
      </c>
    </row>
    <row r="36" spans="1:53">
      <c r="A36" t="s">
        <v>157</v>
      </c>
      <c r="B36">
        <v>11009009</v>
      </c>
      <c r="C36">
        <v>2017</v>
      </c>
      <c r="D36" s="8">
        <v>6924</v>
      </c>
      <c r="E36">
        <v>5</v>
      </c>
      <c r="F36" s="8">
        <v>2685</v>
      </c>
      <c r="G36">
        <v>1.9</v>
      </c>
      <c r="H36" s="8">
        <v>9609</v>
      </c>
      <c r="I36">
        <v>6.9</v>
      </c>
      <c r="J36" s="9">
        <v>105.7</v>
      </c>
      <c r="K36">
        <v>68</v>
      </c>
      <c r="L36">
        <v>39.299999999999997</v>
      </c>
      <c r="M36" s="25">
        <v>253</v>
      </c>
      <c r="N36" s="9">
        <v>95247</v>
      </c>
      <c r="O36" s="9">
        <v>181546</v>
      </c>
      <c r="P36" s="9">
        <v>100170</v>
      </c>
      <c r="Q36" s="9">
        <v>130766</v>
      </c>
      <c r="R36" s="9">
        <v>185966</v>
      </c>
      <c r="S36" s="9">
        <v>191332</v>
      </c>
      <c r="T36" s="9">
        <v>124187</v>
      </c>
      <c r="U36" s="9">
        <v>73946</v>
      </c>
      <c r="V36" s="9">
        <v>1897</v>
      </c>
      <c r="W36" s="9">
        <v>18685</v>
      </c>
      <c r="X36" s="9">
        <v>91880</v>
      </c>
      <c r="Y36" s="9">
        <v>166057</v>
      </c>
      <c r="Z36" s="9">
        <v>98425</v>
      </c>
      <c r="AA36" s="9">
        <v>121588</v>
      </c>
      <c r="AB36" s="9">
        <v>193969</v>
      </c>
      <c r="AC36" s="9">
        <v>196170</v>
      </c>
      <c r="AD36" s="9">
        <v>127061</v>
      </c>
      <c r="AE36" s="9">
        <v>94437</v>
      </c>
      <c r="AF36" s="9">
        <v>7989</v>
      </c>
      <c r="AG36" s="9">
        <v>40207</v>
      </c>
      <c r="AH36" s="14">
        <v>29.4</v>
      </c>
      <c r="AI36" s="14">
        <v>97.3</v>
      </c>
      <c r="AJ36" s="14" t="s">
        <v>155</v>
      </c>
      <c r="AK36" s="14">
        <v>5.2</v>
      </c>
      <c r="AL36" s="14">
        <v>10.7</v>
      </c>
      <c r="AM36" s="14">
        <v>5.2</v>
      </c>
      <c r="AN36" s="14">
        <v>21.3</v>
      </c>
      <c r="AO36" s="14">
        <v>22.7</v>
      </c>
      <c r="AP36" s="14">
        <v>20.5</v>
      </c>
      <c r="AQ36" s="14">
        <v>41.1</v>
      </c>
      <c r="AR36" s="14">
        <v>26.2</v>
      </c>
      <c r="AS36" s="14">
        <v>100</v>
      </c>
      <c r="AT36" s="15" t="s">
        <v>154</v>
      </c>
      <c r="AU36" s="14">
        <v>5</v>
      </c>
      <c r="AV36" s="14">
        <v>10.7</v>
      </c>
      <c r="AW36" s="14">
        <v>7.9</v>
      </c>
      <c r="AX36" s="14">
        <v>19.8</v>
      </c>
      <c r="AY36" s="14">
        <v>22.4</v>
      </c>
      <c r="AZ36" s="14">
        <v>20.100000000000001</v>
      </c>
      <c r="BA36" s="14">
        <v>40.1</v>
      </c>
    </row>
    <row r="37" spans="1:53" hidden="1">
      <c r="A37" t="s">
        <v>157</v>
      </c>
      <c r="B37">
        <v>11009009</v>
      </c>
      <c r="C37">
        <v>2018</v>
      </c>
      <c r="D37" s="8">
        <v>6426</v>
      </c>
      <c r="E37">
        <v>4.5</v>
      </c>
      <c r="F37" s="8">
        <v>2728</v>
      </c>
      <c r="G37">
        <v>1.9</v>
      </c>
      <c r="H37" s="8">
        <v>9155</v>
      </c>
      <c r="I37">
        <v>6.4</v>
      </c>
      <c r="J37" s="9">
        <v>114.8</v>
      </c>
      <c r="K37">
        <v>82.6</v>
      </c>
      <c r="L37">
        <v>61.3</v>
      </c>
      <c r="M37" s="25">
        <v>279.7</v>
      </c>
      <c r="N37" s="9">
        <v>94689</v>
      </c>
      <c r="O37" s="9">
        <v>199232</v>
      </c>
      <c r="P37" s="9">
        <v>84083</v>
      </c>
      <c r="Q37" s="9">
        <v>170097</v>
      </c>
      <c r="R37" s="9">
        <v>185434</v>
      </c>
      <c r="S37" s="9">
        <v>161744</v>
      </c>
      <c r="T37" s="9">
        <v>128476</v>
      </c>
      <c r="U37" s="9">
        <v>95871</v>
      </c>
      <c r="V37" s="9">
        <v>2687</v>
      </c>
      <c r="W37" s="9">
        <v>25187</v>
      </c>
      <c r="X37" s="9">
        <v>89741</v>
      </c>
      <c r="Y37" s="9">
        <v>200532</v>
      </c>
      <c r="Z37" s="9">
        <v>81839</v>
      </c>
      <c r="AA37" s="9">
        <v>144137</v>
      </c>
      <c r="AB37" s="9">
        <v>170445</v>
      </c>
      <c r="AC37" s="9">
        <v>160816</v>
      </c>
      <c r="AD37" s="9">
        <v>146737</v>
      </c>
      <c r="AE37" s="9">
        <v>125187</v>
      </c>
      <c r="AF37" s="9">
        <v>12211</v>
      </c>
      <c r="AG37" s="9">
        <v>52268</v>
      </c>
      <c r="AH37" s="14">
        <v>44.8</v>
      </c>
      <c r="AI37" s="14">
        <v>93.3</v>
      </c>
      <c r="AJ37" s="15" t="s">
        <v>154</v>
      </c>
      <c r="AK37" s="14">
        <v>9.6999999999999993</v>
      </c>
      <c r="AL37" s="14">
        <v>12.3</v>
      </c>
      <c r="AM37" s="14">
        <v>10.1</v>
      </c>
      <c r="AN37" s="14">
        <v>19.899999999999999</v>
      </c>
      <c r="AO37" s="14">
        <v>26.2</v>
      </c>
      <c r="AP37" s="14">
        <v>18.899999999999999</v>
      </c>
      <c r="AQ37" s="14">
        <v>41</v>
      </c>
      <c r="AR37" s="14">
        <v>40.200000000000003</v>
      </c>
      <c r="AS37" s="14">
        <v>101.4</v>
      </c>
      <c r="AT37" s="15" t="s">
        <v>154</v>
      </c>
      <c r="AU37" s="14">
        <v>6.9</v>
      </c>
      <c r="AV37" s="14">
        <v>13.8</v>
      </c>
      <c r="AW37" s="14">
        <v>9.6999999999999993</v>
      </c>
      <c r="AX37" s="14">
        <v>26</v>
      </c>
      <c r="AY37" s="14">
        <v>25.5</v>
      </c>
      <c r="AZ37" s="14">
        <v>18</v>
      </c>
      <c r="BA37" s="14">
        <v>41.8</v>
      </c>
    </row>
    <row r="38" spans="1:53" hidden="1">
      <c r="A38" s="1" t="s">
        <v>157</v>
      </c>
      <c r="B38" s="1">
        <v>11009009</v>
      </c>
      <c r="C38">
        <v>2019</v>
      </c>
      <c r="D38" s="8">
        <v>6235</v>
      </c>
      <c r="E38">
        <v>4.3</v>
      </c>
      <c r="F38" s="8">
        <v>2844</v>
      </c>
      <c r="G38">
        <v>1.9</v>
      </c>
      <c r="H38" s="8">
        <v>9079</v>
      </c>
      <c r="I38">
        <v>6.2</v>
      </c>
      <c r="J38" s="9">
        <v>105.5</v>
      </c>
      <c r="K38">
        <v>56.6</v>
      </c>
      <c r="L38">
        <v>48.5</v>
      </c>
      <c r="M38" s="25">
        <v>255.7</v>
      </c>
      <c r="N38" s="9">
        <v>94193</v>
      </c>
      <c r="O38" s="9">
        <v>119371</v>
      </c>
      <c r="P38" s="9">
        <v>109933</v>
      </c>
      <c r="Q38" s="9">
        <v>119515</v>
      </c>
      <c r="R38" s="9">
        <v>170985</v>
      </c>
      <c r="S38" s="9">
        <v>148553</v>
      </c>
      <c r="T38" s="9">
        <v>153208</v>
      </c>
      <c r="U38" s="9">
        <v>103763</v>
      </c>
      <c r="V38" s="9">
        <v>3513</v>
      </c>
      <c r="W38" s="9">
        <v>27951</v>
      </c>
      <c r="X38" s="9">
        <v>89579</v>
      </c>
      <c r="Y38" s="9">
        <v>115848</v>
      </c>
      <c r="Z38" s="9">
        <v>104813</v>
      </c>
      <c r="AA38" s="9">
        <v>121818</v>
      </c>
      <c r="AB38" s="9">
        <v>171536</v>
      </c>
      <c r="AC38" s="9">
        <v>157895</v>
      </c>
      <c r="AD38" s="9">
        <v>163598</v>
      </c>
      <c r="AE38" s="9">
        <v>129228</v>
      </c>
      <c r="AF38" s="9">
        <v>14742</v>
      </c>
      <c r="AG38" s="9">
        <v>61950</v>
      </c>
      <c r="AH38" s="14">
        <v>26.6</v>
      </c>
      <c r="AI38" s="14">
        <v>95.7</v>
      </c>
      <c r="AJ38" s="15" t="s">
        <v>154</v>
      </c>
      <c r="AK38" s="14" t="s">
        <v>155</v>
      </c>
      <c r="AL38" s="14">
        <v>8.3000000000000007</v>
      </c>
      <c r="AM38" s="14">
        <v>5.2</v>
      </c>
      <c r="AN38" s="14">
        <v>20.5</v>
      </c>
      <c r="AO38" s="14">
        <v>18.399999999999999</v>
      </c>
      <c r="AP38" s="14">
        <v>14.4</v>
      </c>
      <c r="AQ38" s="14">
        <v>50.5</v>
      </c>
      <c r="AR38" s="14">
        <v>34.4</v>
      </c>
      <c r="AS38" s="14">
        <v>98.9</v>
      </c>
      <c r="AT38" s="15" t="s">
        <v>154</v>
      </c>
      <c r="AU38" s="14" t="s">
        <v>155</v>
      </c>
      <c r="AV38" s="14">
        <v>12.3</v>
      </c>
      <c r="AW38" s="14">
        <v>8.5</v>
      </c>
      <c r="AX38" s="14">
        <v>25.5</v>
      </c>
      <c r="AY38" s="14">
        <v>20.9</v>
      </c>
      <c r="AZ38" s="14">
        <v>14.8</v>
      </c>
      <c r="BA38" s="14">
        <v>48.1</v>
      </c>
    </row>
    <row r="39" spans="1:53" hidden="1">
      <c r="A39" t="s">
        <v>158</v>
      </c>
      <c r="B39">
        <v>11010010</v>
      </c>
      <c r="C39">
        <v>2016</v>
      </c>
      <c r="D39" s="8">
        <v>11087</v>
      </c>
      <c r="E39" s="2">
        <v>7.0000000000000007E-2</v>
      </c>
      <c r="F39" s="8">
        <v>2662</v>
      </c>
      <c r="G39">
        <v>1.7</v>
      </c>
      <c r="H39" s="8">
        <v>13749</v>
      </c>
      <c r="I39">
        <v>8.6</v>
      </c>
    </row>
    <row r="40" spans="1:53">
      <c r="A40" t="s">
        <v>158</v>
      </c>
      <c r="B40">
        <v>11010010</v>
      </c>
      <c r="C40">
        <v>2017</v>
      </c>
      <c r="D40" s="8">
        <v>8809</v>
      </c>
      <c r="E40">
        <v>5.6</v>
      </c>
      <c r="F40" s="8">
        <v>3140</v>
      </c>
      <c r="G40">
        <v>2</v>
      </c>
      <c r="H40" s="8">
        <v>11949</v>
      </c>
      <c r="I40">
        <v>7.6</v>
      </c>
    </row>
    <row r="41" spans="1:53" hidden="1">
      <c r="A41" t="s">
        <v>158</v>
      </c>
      <c r="B41">
        <v>11010010</v>
      </c>
      <c r="C41">
        <v>2018</v>
      </c>
      <c r="D41" s="8">
        <v>7536</v>
      </c>
      <c r="E41">
        <v>4.8</v>
      </c>
      <c r="F41" s="8">
        <v>2836</v>
      </c>
      <c r="G41">
        <v>1.8</v>
      </c>
      <c r="H41" s="8">
        <v>10371</v>
      </c>
      <c r="I41">
        <v>6.6</v>
      </c>
    </row>
    <row r="42" spans="1:53" hidden="1">
      <c r="A42" s="1" t="s">
        <v>158</v>
      </c>
      <c r="B42" s="1">
        <v>11010010</v>
      </c>
      <c r="C42">
        <v>2019</v>
      </c>
      <c r="D42" s="8">
        <v>7147</v>
      </c>
      <c r="E42">
        <v>4.5999999999999996</v>
      </c>
      <c r="F42" s="8">
        <v>2710</v>
      </c>
      <c r="G42">
        <v>1.7</v>
      </c>
      <c r="H42" s="8">
        <v>9856</v>
      </c>
      <c r="I42">
        <v>6.3</v>
      </c>
    </row>
    <row r="43" spans="1:53" hidden="1">
      <c r="A43" t="s">
        <v>159</v>
      </c>
      <c r="B43">
        <v>11011011</v>
      </c>
      <c r="C43">
        <v>2016</v>
      </c>
      <c r="D43" s="8">
        <v>10708</v>
      </c>
      <c r="E43" s="2">
        <v>6.9000000000000006E-2</v>
      </c>
      <c r="F43" s="8">
        <v>2513</v>
      </c>
      <c r="G43">
        <v>1.6</v>
      </c>
      <c r="H43" s="8">
        <v>13221</v>
      </c>
      <c r="I43">
        <v>8.5</v>
      </c>
    </row>
    <row r="44" spans="1:53">
      <c r="A44" t="s">
        <v>159</v>
      </c>
      <c r="B44">
        <v>11011011</v>
      </c>
      <c r="C44">
        <v>2017</v>
      </c>
      <c r="D44" s="8">
        <v>9308</v>
      </c>
      <c r="E44">
        <v>5.8</v>
      </c>
      <c r="F44" s="8">
        <v>3064</v>
      </c>
      <c r="G44">
        <v>1.9</v>
      </c>
      <c r="H44" s="8">
        <v>12372</v>
      </c>
      <c r="I44">
        <v>7.8</v>
      </c>
    </row>
    <row r="45" spans="1:53" hidden="1">
      <c r="A45" t="s">
        <v>159</v>
      </c>
      <c r="B45">
        <v>11011011</v>
      </c>
      <c r="C45">
        <v>2018</v>
      </c>
      <c r="D45" s="8">
        <v>8650</v>
      </c>
      <c r="E45">
        <v>5.3</v>
      </c>
      <c r="F45" s="8">
        <v>3004</v>
      </c>
      <c r="G45">
        <v>1.9</v>
      </c>
      <c r="H45" s="8">
        <v>11654</v>
      </c>
      <c r="I45">
        <v>7.2</v>
      </c>
    </row>
    <row r="46" spans="1:53" hidden="1">
      <c r="A46" s="1" t="s">
        <v>159</v>
      </c>
      <c r="B46" s="1">
        <v>11011011</v>
      </c>
      <c r="C46">
        <v>2019</v>
      </c>
      <c r="D46" s="8">
        <v>8103</v>
      </c>
      <c r="E46">
        <v>4.9000000000000004</v>
      </c>
      <c r="F46" s="8">
        <v>3148</v>
      </c>
      <c r="G46">
        <v>1.9</v>
      </c>
      <c r="H46" s="8">
        <v>11251</v>
      </c>
      <c r="I46">
        <v>6.9</v>
      </c>
    </row>
    <row r="47" spans="1:53" hidden="1">
      <c r="A47" t="s">
        <v>160</v>
      </c>
      <c r="B47">
        <v>11012012</v>
      </c>
      <c r="C47">
        <v>2016</v>
      </c>
      <c r="D47" s="8">
        <v>9785</v>
      </c>
      <c r="E47" s="2">
        <v>0.10299999999999999</v>
      </c>
      <c r="F47" s="8">
        <v>2000</v>
      </c>
      <c r="G47">
        <v>2.1</v>
      </c>
      <c r="H47" s="8">
        <v>11785</v>
      </c>
      <c r="I47">
        <v>12.3</v>
      </c>
    </row>
    <row r="48" spans="1:53">
      <c r="A48" t="s">
        <v>160</v>
      </c>
      <c r="B48">
        <v>11012012</v>
      </c>
      <c r="C48">
        <v>2017</v>
      </c>
      <c r="D48" s="8">
        <v>8379</v>
      </c>
      <c r="E48">
        <v>8.3000000000000007</v>
      </c>
      <c r="F48" s="8">
        <v>2400</v>
      </c>
      <c r="G48">
        <v>2.4</v>
      </c>
      <c r="H48" s="8">
        <v>10779</v>
      </c>
      <c r="I48">
        <v>10.7</v>
      </c>
    </row>
    <row r="49" spans="1:9" hidden="1">
      <c r="A49" t="s">
        <v>160</v>
      </c>
      <c r="B49">
        <v>11012012</v>
      </c>
      <c r="C49">
        <v>2018</v>
      </c>
      <c r="D49" s="8">
        <v>7600</v>
      </c>
      <c r="E49">
        <v>7.1</v>
      </c>
      <c r="F49" s="8">
        <v>2365</v>
      </c>
      <c r="G49">
        <v>2.2000000000000002</v>
      </c>
      <c r="H49" s="8">
        <v>9965</v>
      </c>
      <c r="I49">
        <v>9.1999999999999993</v>
      </c>
    </row>
    <row r="50" spans="1:9" hidden="1">
      <c r="A50" s="1" t="s">
        <v>160</v>
      </c>
      <c r="B50" s="1">
        <v>11012012</v>
      </c>
      <c r="C50">
        <v>2019</v>
      </c>
      <c r="D50" s="8">
        <v>7549</v>
      </c>
      <c r="E50">
        <v>6.7</v>
      </c>
      <c r="F50" s="8">
        <v>2576</v>
      </c>
      <c r="G50">
        <v>2.2999999999999998</v>
      </c>
      <c r="H50" s="8">
        <v>10126</v>
      </c>
      <c r="I50">
        <v>9</v>
      </c>
    </row>
  </sheetData>
  <autoFilter ref="A2:F50" xr:uid="{DE565D54-96CF-2E48-BCF2-380FD0F97576}">
    <filterColumn colId="2">
      <filters>
        <filter val="2017"/>
      </filters>
    </filterColumn>
    <sortState xmlns:xlrd2="http://schemas.microsoft.com/office/spreadsheetml/2017/richdata2" ref="A3:F50">
      <sortCondition ref="B2:B50"/>
    </sortState>
  </autoFilter>
  <mergeCells count="4">
    <mergeCell ref="N1:W1"/>
    <mergeCell ref="X1:AG1"/>
    <mergeCell ref="AH1:AQ1"/>
    <mergeCell ref="AR1:B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6BC2-A77B-4F15-8F53-C372FCC2C5DB}">
  <dimension ref="A1:BE14"/>
  <sheetViews>
    <sheetView workbookViewId="0">
      <pane xSplit="1" ySplit="2" topLeftCell="AQ14" activePane="bottomRight" state="frozen"/>
      <selection pane="bottomRight" activeCell="D12" sqref="D12"/>
      <selection pane="bottomLeft" activeCell="A3" sqref="A3"/>
      <selection pane="topRight" activeCell="B1" sqref="B1"/>
    </sheetView>
  </sheetViews>
  <sheetFormatPr defaultRowHeight="15.6"/>
  <cols>
    <col min="1" max="1" width="19.75" customWidth="1"/>
    <col min="13" max="13" width="9.875" bestFit="1" customWidth="1"/>
    <col min="16" max="17" width="18.625" customWidth="1"/>
  </cols>
  <sheetData>
    <row r="1" spans="1:57">
      <c r="R1" s="27" t="s">
        <v>115</v>
      </c>
      <c r="S1" s="27"/>
      <c r="T1" s="27"/>
      <c r="U1" s="27"/>
      <c r="V1" s="27"/>
      <c r="W1" s="27"/>
      <c r="X1" s="27"/>
      <c r="Y1" s="27"/>
      <c r="Z1" s="27"/>
      <c r="AA1" s="27"/>
      <c r="AB1" s="27" t="s">
        <v>116</v>
      </c>
      <c r="AC1" s="27"/>
      <c r="AD1" s="27"/>
      <c r="AE1" s="27"/>
      <c r="AF1" s="27"/>
      <c r="AG1" s="27"/>
      <c r="AH1" s="27"/>
      <c r="AI1" s="27"/>
      <c r="AJ1" s="27"/>
      <c r="AK1" s="27"/>
      <c r="AL1" s="28" t="s">
        <v>117</v>
      </c>
      <c r="AM1" s="28"/>
      <c r="AN1" s="28"/>
      <c r="AO1" s="28"/>
      <c r="AP1" s="28"/>
      <c r="AQ1" s="28"/>
      <c r="AR1" s="28"/>
      <c r="AS1" s="28"/>
      <c r="AT1" s="28"/>
      <c r="AU1" s="28"/>
      <c r="AV1" s="28" t="s">
        <v>118</v>
      </c>
      <c r="AW1" s="28"/>
      <c r="AX1" s="28"/>
      <c r="AY1" s="28"/>
      <c r="AZ1" s="28"/>
      <c r="BA1" s="28"/>
      <c r="BB1" s="28"/>
      <c r="BC1" s="28"/>
      <c r="BD1" s="28"/>
      <c r="BE1" s="28"/>
    </row>
    <row r="2" spans="1:57" ht="187.15">
      <c r="A2" t="s">
        <v>161</v>
      </c>
      <c r="B2" t="s">
        <v>3</v>
      </c>
      <c r="C2" s="11" t="s">
        <v>72</v>
      </c>
      <c r="D2" s="11" t="s">
        <v>120</v>
      </c>
      <c r="E2" s="11" t="s">
        <v>6</v>
      </c>
      <c r="F2" s="11" t="s">
        <v>121</v>
      </c>
      <c r="G2" s="11" t="s">
        <v>122</v>
      </c>
      <c r="H2" s="11" t="s">
        <v>123</v>
      </c>
      <c r="I2" s="11" t="s">
        <v>124</v>
      </c>
      <c r="J2" s="11" t="s">
        <v>125</v>
      </c>
      <c r="K2" s="11" t="s">
        <v>126</v>
      </c>
      <c r="L2" s="11" t="s">
        <v>162</v>
      </c>
      <c r="M2" s="11" t="s">
        <v>12</v>
      </c>
      <c r="N2" s="11" t="s">
        <v>163</v>
      </c>
      <c r="O2" s="11" t="s">
        <v>80</v>
      </c>
      <c r="P2" s="11" t="s">
        <v>74</v>
      </c>
      <c r="Q2" s="11" t="s">
        <v>164</v>
      </c>
      <c r="R2" s="16" t="s">
        <v>127</v>
      </c>
      <c r="S2" s="16" t="s">
        <v>128</v>
      </c>
      <c r="T2" s="16" t="s">
        <v>129</v>
      </c>
      <c r="U2" s="16" t="s">
        <v>130</v>
      </c>
      <c r="V2" s="16" t="s">
        <v>131</v>
      </c>
      <c r="W2" s="16" t="s">
        <v>132</v>
      </c>
      <c r="X2" s="16" t="s">
        <v>133</v>
      </c>
      <c r="Y2" s="16" t="s">
        <v>134</v>
      </c>
      <c r="Z2" s="16" t="s">
        <v>135</v>
      </c>
      <c r="AA2" s="16" t="s">
        <v>136</v>
      </c>
      <c r="AB2" s="16" t="s">
        <v>127</v>
      </c>
      <c r="AC2" s="16" t="s">
        <v>128</v>
      </c>
      <c r="AD2" s="16" t="s">
        <v>129</v>
      </c>
      <c r="AE2" s="16" t="s">
        <v>130</v>
      </c>
      <c r="AF2" s="16" t="s">
        <v>131</v>
      </c>
      <c r="AG2" s="16" t="s">
        <v>132</v>
      </c>
      <c r="AH2" s="16" t="s">
        <v>133</v>
      </c>
      <c r="AI2" s="16" t="s">
        <v>134</v>
      </c>
      <c r="AJ2" s="16" t="s">
        <v>135</v>
      </c>
      <c r="AK2" s="16" t="s">
        <v>136</v>
      </c>
      <c r="AL2" s="17" t="s">
        <v>137</v>
      </c>
      <c r="AM2" s="17" t="s">
        <v>138</v>
      </c>
      <c r="AN2" s="17" t="s">
        <v>139</v>
      </c>
      <c r="AO2" s="17" t="s">
        <v>140</v>
      </c>
      <c r="AP2" s="17" t="s">
        <v>141</v>
      </c>
      <c r="AQ2" s="17" t="s">
        <v>142</v>
      </c>
      <c r="AR2" s="17" t="s">
        <v>143</v>
      </c>
      <c r="AS2" s="17" t="s">
        <v>144</v>
      </c>
      <c r="AT2" s="17" t="s">
        <v>145</v>
      </c>
      <c r="AU2" s="17" t="s">
        <v>146</v>
      </c>
      <c r="AV2" s="17" t="s">
        <v>137</v>
      </c>
      <c r="AW2" s="17" t="s">
        <v>138</v>
      </c>
      <c r="AX2" s="17" t="s">
        <v>139</v>
      </c>
      <c r="AY2" s="17" t="s">
        <v>140</v>
      </c>
      <c r="AZ2" s="17" t="s">
        <v>141</v>
      </c>
      <c r="BA2" s="17" t="s">
        <v>142</v>
      </c>
      <c r="BB2" s="17" t="s">
        <v>143</v>
      </c>
      <c r="BC2" s="17" t="s">
        <v>144</v>
      </c>
      <c r="BD2" s="17" t="s">
        <v>145</v>
      </c>
      <c r="BE2" s="17" t="s">
        <v>146</v>
      </c>
    </row>
    <row r="3" spans="1:57">
      <c r="A3" t="s">
        <v>147</v>
      </c>
      <c r="B3">
        <v>11001001</v>
      </c>
      <c r="C3" s="8">
        <v>19337</v>
      </c>
      <c r="D3" s="10">
        <f>C3/P3*100</f>
        <v>5.1939296266451791</v>
      </c>
      <c r="E3" s="8">
        <v>3814</v>
      </c>
      <c r="F3">
        <f>E3/P3*100</f>
        <v>1.0244426537738383</v>
      </c>
      <c r="G3" s="8">
        <v>23151</v>
      </c>
      <c r="H3" s="10">
        <f>(C3+E3)/P3*100</f>
        <v>6.2183722804190174</v>
      </c>
      <c r="I3" s="9">
        <v>80.3</v>
      </c>
      <c r="J3">
        <v>138.19999999999999</v>
      </c>
      <c r="K3">
        <v>119.6</v>
      </c>
      <c r="L3">
        <v>19</v>
      </c>
      <c r="M3">
        <f>P3/100*L3</f>
        <v>70737</v>
      </c>
      <c r="N3">
        <v>1.7</v>
      </c>
      <c r="O3">
        <f>P3/N3</f>
        <v>219000</v>
      </c>
      <c r="P3">
        <v>372300</v>
      </c>
      <c r="Q3">
        <v>1850</v>
      </c>
      <c r="R3" s="9">
        <v>140751</v>
      </c>
      <c r="S3" s="9">
        <v>277767</v>
      </c>
      <c r="T3" s="9">
        <v>120745</v>
      </c>
      <c r="U3" s="9">
        <v>287567</v>
      </c>
      <c r="V3" s="9">
        <v>269665</v>
      </c>
      <c r="W3" s="9">
        <v>179553</v>
      </c>
      <c r="X3" s="9">
        <v>134282</v>
      </c>
      <c r="Y3" s="9">
        <v>85012</v>
      </c>
      <c r="Z3" s="9">
        <v>3292</v>
      </c>
      <c r="AA3" s="9">
        <v>22502</v>
      </c>
      <c r="AB3" s="9">
        <v>135049</v>
      </c>
      <c r="AC3" s="9">
        <v>276944</v>
      </c>
      <c r="AD3" s="9">
        <v>115978</v>
      </c>
      <c r="AE3" s="9">
        <v>237866</v>
      </c>
      <c r="AF3" s="9">
        <v>214261</v>
      </c>
      <c r="AG3" s="9">
        <v>160757</v>
      </c>
      <c r="AH3" s="9">
        <v>131583</v>
      </c>
      <c r="AI3" s="9">
        <v>105696</v>
      </c>
      <c r="AJ3" s="9">
        <v>12368</v>
      </c>
      <c r="AK3" s="9">
        <v>52006</v>
      </c>
      <c r="AL3" s="14">
        <v>74.900000000000006</v>
      </c>
      <c r="AM3" s="14">
        <v>116.3</v>
      </c>
      <c r="AN3" s="15" t="s">
        <v>154</v>
      </c>
      <c r="AO3" s="14">
        <v>12.3</v>
      </c>
      <c r="AP3" s="14">
        <v>20.6</v>
      </c>
      <c r="AQ3" s="14">
        <v>9.5</v>
      </c>
      <c r="AR3" s="14">
        <v>28.2</v>
      </c>
      <c r="AS3" s="14">
        <v>29.7</v>
      </c>
      <c r="AT3" s="14">
        <v>26.3</v>
      </c>
      <c r="AU3" s="14">
        <v>64.5</v>
      </c>
      <c r="AV3" s="14">
        <v>65.8</v>
      </c>
      <c r="AW3" s="14">
        <v>115.4</v>
      </c>
      <c r="AX3" s="15" t="s">
        <v>154</v>
      </c>
      <c r="AY3" s="14">
        <v>9.6999999999999993</v>
      </c>
      <c r="AZ3" s="14">
        <v>25.5</v>
      </c>
      <c r="BA3" s="14">
        <v>11.9</v>
      </c>
      <c r="BB3" s="14">
        <v>29.5</v>
      </c>
      <c r="BC3" s="14">
        <v>26.7</v>
      </c>
      <c r="BD3" s="14">
        <v>21.1</v>
      </c>
      <c r="BE3" s="14">
        <v>56.3</v>
      </c>
    </row>
    <row r="4" spans="1:57">
      <c r="A4" t="s">
        <v>148</v>
      </c>
      <c r="B4">
        <v>11002002</v>
      </c>
      <c r="C4" s="8">
        <v>12613</v>
      </c>
      <c r="D4" s="10">
        <f>C4/P4*100</f>
        <v>4.5982500911410868</v>
      </c>
      <c r="E4" s="8">
        <v>3523</v>
      </c>
      <c r="F4">
        <f t="shared" ref="F4:F14" si="0">E4/P4*100</f>
        <v>1.2843601895734598</v>
      </c>
      <c r="G4" s="8">
        <v>16136</v>
      </c>
      <c r="H4" s="10">
        <f>(C4+E4)/P4*100</f>
        <v>5.8826102807145464</v>
      </c>
      <c r="I4" s="9">
        <v>50.9</v>
      </c>
      <c r="J4">
        <v>125.5</v>
      </c>
      <c r="K4">
        <v>110</v>
      </c>
      <c r="L4">
        <v>18</v>
      </c>
      <c r="M4">
        <f t="shared" ref="M4:M14" si="1">P4/100*L4</f>
        <v>49374</v>
      </c>
      <c r="N4">
        <v>1.7</v>
      </c>
      <c r="O4">
        <f t="shared" ref="O4:O14" si="2">P4/N4</f>
        <v>161352.9411764706</v>
      </c>
      <c r="P4">
        <v>274300</v>
      </c>
      <c r="Q4">
        <v>1900</v>
      </c>
      <c r="R4" s="9">
        <v>112485</v>
      </c>
      <c r="S4" s="9">
        <v>240618</v>
      </c>
      <c r="T4" s="9">
        <v>88925</v>
      </c>
      <c r="U4" s="9">
        <v>284632</v>
      </c>
      <c r="V4" s="9">
        <v>218261</v>
      </c>
      <c r="W4" s="9">
        <v>128442</v>
      </c>
      <c r="X4" s="9">
        <v>79251</v>
      </c>
      <c r="Y4" s="9">
        <v>48682</v>
      </c>
      <c r="Z4" s="9">
        <v>1612</v>
      </c>
      <c r="AA4" s="9">
        <v>13007</v>
      </c>
      <c r="AB4" s="9">
        <v>107067</v>
      </c>
      <c r="AC4" s="9">
        <v>265266</v>
      </c>
      <c r="AD4" s="9">
        <v>84741</v>
      </c>
      <c r="AE4" s="9">
        <v>243688</v>
      </c>
      <c r="AF4" s="9">
        <v>177510</v>
      </c>
      <c r="AG4" s="9">
        <v>110190</v>
      </c>
      <c r="AH4" s="9">
        <v>78617</v>
      </c>
      <c r="AI4" s="9">
        <v>62080</v>
      </c>
      <c r="AJ4" s="9">
        <v>6657</v>
      </c>
      <c r="AK4" s="9">
        <v>31129</v>
      </c>
      <c r="AL4" s="14">
        <v>53.3</v>
      </c>
      <c r="AM4" s="14">
        <v>86.3</v>
      </c>
      <c r="AN4" s="15" t="s">
        <v>154</v>
      </c>
      <c r="AO4" s="14">
        <v>10</v>
      </c>
      <c r="AP4" s="14">
        <v>13.5</v>
      </c>
      <c r="AQ4" s="14">
        <v>5</v>
      </c>
      <c r="AR4" s="14">
        <v>16.399999999999999</v>
      </c>
      <c r="AS4" s="14">
        <v>20.5</v>
      </c>
      <c r="AT4" s="14">
        <v>18.8</v>
      </c>
      <c r="AU4" s="14">
        <v>55.3</v>
      </c>
      <c r="AV4" s="14">
        <v>45.9</v>
      </c>
      <c r="AW4" s="14">
        <v>88.8</v>
      </c>
      <c r="AX4" s="15" t="s">
        <v>154</v>
      </c>
      <c r="AY4" s="14">
        <v>7.9</v>
      </c>
      <c r="AZ4" s="14">
        <v>17.2</v>
      </c>
      <c r="BA4" s="14">
        <v>5.7</v>
      </c>
      <c r="BB4" s="14">
        <v>17.5</v>
      </c>
      <c r="BC4" s="14">
        <v>17.8</v>
      </c>
      <c r="BD4" s="14">
        <v>18.100000000000001</v>
      </c>
      <c r="BE4" s="14">
        <v>50.6</v>
      </c>
    </row>
    <row r="5" spans="1:57">
      <c r="A5" t="s">
        <v>149</v>
      </c>
      <c r="B5">
        <v>11003003</v>
      </c>
      <c r="C5" s="8">
        <v>11543</v>
      </c>
      <c r="D5" s="10">
        <f>C5/P5*100</f>
        <v>2.9304391977659305</v>
      </c>
      <c r="E5" s="8">
        <v>4303</v>
      </c>
      <c r="F5">
        <f t="shared" si="0"/>
        <v>1.0924092409240924</v>
      </c>
      <c r="G5" s="8">
        <v>15847</v>
      </c>
      <c r="H5" s="10">
        <f>(C5+E5)/P5*100</f>
        <v>4.0228484386900227</v>
      </c>
      <c r="I5" s="9">
        <v>109.1</v>
      </c>
      <c r="J5">
        <v>171.2</v>
      </c>
      <c r="K5">
        <v>137.5</v>
      </c>
      <c r="L5">
        <v>27</v>
      </c>
      <c r="M5">
        <f t="shared" si="1"/>
        <v>106353</v>
      </c>
      <c r="N5">
        <v>1.8</v>
      </c>
      <c r="O5">
        <f t="shared" si="2"/>
        <v>218833.33333333331</v>
      </c>
      <c r="P5">
        <v>393900</v>
      </c>
      <c r="Q5">
        <v>2225</v>
      </c>
      <c r="R5" s="9">
        <v>158746</v>
      </c>
      <c r="S5" s="9">
        <v>237447</v>
      </c>
      <c r="T5" s="9">
        <v>111839</v>
      </c>
      <c r="U5" s="9">
        <v>332126</v>
      </c>
      <c r="V5" s="9">
        <v>320415</v>
      </c>
      <c r="W5" s="9">
        <v>182437</v>
      </c>
      <c r="X5" s="9">
        <v>131105</v>
      </c>
      <c r="Y5" s="9">
        <v>105012</v>
      </c>
      <c r="Z5" s="9">
        <v>3470</v>
      </c>
      <c r="AA5" s="9">
        <v>29113</v>
      </c>
      <c r="AB5" s="9">
        <v>148718</v>
      </c>
      <c r="AC5" s="9">
        <v>265659</v>
      </c>
      <c r="AD5" s="9">
        <v>107838</v>
      </c>
      <c r="AE5" s="9">
        <v>323483</v>
      </c>
      <c r="AF5" s="9">
        <v>273483</v>
      </c>
      <c r="AG5" s="9">
        <v>167910</v>
      </c>
      <c r="AH5" s="9">
        <v>151639</v>
      </c>
      <c r="AI5" s="9">
        <v>141740</v>
      </c>
      <c r="AJ5" s="9">
        <v>16979</v>
      </c>
      <c r="AK5" s="9">
        <v>64833</v>
      </c>
      <c r="AL5" s="14">
        <v>59.4</v>
      </c>
      <c r="AM5" s="14">
        <v>133.4</v>
      </c>
      <c r="AN5" s="15" t="s">
        <v>154</v>
      </c>
      <c r="AO5" s="14">
        <v>7.2</v>
      </c>
      <c r="AP5" s="14">
        <v>9.6999999999999993</v>
      </c>
      <c r="AQ5" s="14">
        <v>6.2</v>
      </c>
      <c r="AR5" s="14">
        <v>23.8</v>
      </c>
      <c r="AS5" s="14">
        <v>25.8</v>
      </c>
      <c r="AT5" s="14">
        <v>22.7</v>
      </c>
      <c r="AU5" s="14">
        <v>97.2</v>
      </c>
      <c r="AV5" s="14">
        <v>59.5</v>
      </c>
      <c r="AW5" s="14">
        <v>141.5</v>
      </c>
      <c r="AX5" s="14" t="s">
        <v>155</v>
      </c>
      <c r="AY5" s="14" t="s">
        <v>155</v>
      </c>
      <c r="AZ5" s="14">
        <v>14</v>
      </c>
      <c r="BA5" s="14">
        <v>7.5</v>
      </c>
      <c r="BB5" s="14">
        <v>27.7</v>
      </c>
      <c r="BC5" s="14">
        <v>30.4</v>
      </c>
      <c r="BD5" s="14">
        <v>23.3</v>
      </c>
      <c r="BE5" s="14">
        <v>93.3</v>
      </c>
    </row>
    <row r="6" spans="1:57">
      <c r="A6" t="s">
        <v>150</v>
      </c>
      <c r="B6">
        <v>11004004</v>
      </c>
      <c r="C6" s="8">
        <v>10698</v>
      </c>
      <c r="D6" s="10">
        <f t="shared" ref="D6:D14" si="3">C6/P6*100</f>
        <v>3.3918833227647429</v>
      </c>
      <c r="E6" s="8">
        <v>3162</v>
      </c>
      <c r="F6">
        <f t="shared" si="0"/>
        <v>1.0025364616360177</v>
      </c>
      <c r="G6" s="8">
        <v>13860</v>
      </c>
      <c r="H6" s="10">
        <f>(C6+E6)/P6*100</f>
        <v>4.3944197844007613</v>
      </c>
      <c r="I6" s="9">
        <v>87.8</v>
      </c>
      <c r="J6">
        <v>126.6</v>
      </c>
      <c r="K6">
        <v>111.9</v>
      </c>
      <c r="L6">
        <v>29</v>
      </c>
      <c r="M6">
        <f t="shared" si="1"/>
        <v>91466</v>
      </c>
      <c r="N6">
        <v>1.7</v>
      </c>
      <c r="O6">
        <f t="shared" si="2"/>
        <v>185529.41176470587</v>
      </c>
      <c r="P6">
        <v>315400</v>
      </c>
      <c r="Q6">
        <v>2150</v>
      </c>
      <c r="R6" s="9">
        <v>102720</v>
      </c>
      <c r="S6" s="9">
        <v>159642</v>
      </c>
      <c r="T6" s="9">
        <v>100328</v>
      </c>
      <c r="U6" s="9">
        <v>184878</v>
      </c>
      <c r="V6" s="9">
        <v>232956</v>
      </c>
      <c r="W6" s="9">
        <v>197711</v>
      </c>
      <c r="X6" s="9">
        <v>190060</v>
      </c>
      <c r="Y6" s="9">
        <v>112908</v>
      </c>
      <c r="Z6" s="9">
        <v>6774</v>
      </c>
      <c r="AA6" s="9">
        <v>33828</v>
      </c>
      <c r="AB6" s="9">
        <v>97563</v>
      </c>
      <c r="AC6" s="9">
        <v>173777</v>
      </c>
      <c r="AD6" s="9">
        <v>98769</v>
      </c>
      <c r="AE6" s="9">
        <v>193993</v>
      </c>
      <c r="AF6" s="9">
        <v>236785</v>
      </c>
      <c r="AG6" s="9">
        <v>218981</v>
      </c>
      <c r="AH6" s="9">
        <v>208275</v>
      </c>
      <c r="AI6" s="9">
        <v>143781</v>
      </c>
      <c r="AJ6" s="9">
        <v>24733</v>
      </c>
      <c r="AK6" s="9">
        <v>82222</v>
      </c>
      <c r="AL6" s="14">
        <v>48.9</v>
      </c>
      <c r="AM6" s="14">
        <v>101.9</v>
      </c>
      <c r="AN6" s="15" t="s">
        <v>154</v>
      </c>
      <c r="AO6" s="14">
        <v>9.6999999999999993</v>
      </c>
      <c r="AP6" s="14">
        <v>14.1</v>
      </c>
      <c r="AQ6" s="14">
        <v>6.3</v>
      </c>
      <c r="AR6" s="14">
        <v>17.8</v>
      </c>
      <c r="AS6" s="14">
        <v>18.3</v>
      </c>
      <c r="AT6" s="14">
        <v>17.7</v>
      </c>
      <c r="AU6" s="14">
        <v>66.8</v>
      </c>
      <c r="AV6" s="14">
        <v>57.7</v>
      </c>
      <c r="AW6" s="14">
        <v>106.9</v>
      </c>
      <c r="AX6" s="15" t="s">
        <v>154</v>
      </c>
      <c r="AY6" s="14">
        <v>7.3</v>
      </c>
      <c r="AZ6" s="14">
        <v>16.600000000000001</v>
      </c>
      <c r="BA6" s="14">
        <v>10.1</v>
      </c>
      <c r="BB6" s="14">
        <v>25.3</v>
      </c>
      <c r="BC6" s="14">
        <v>22.4</v>
      </c>
      <c r="BD6" s="14">
        <v>21.4</v>
      </c>
      <c r="BE6" s="14">
        <v>61.4</v>
      </c>
    </row>
    <row r="7" spans="1:57">
      <c r="A7" t="s">
        <v>151</v>
      </c>
      <c r="B7">
        <v>11005005</v>
      </c>
      <c r="C7" s="8">
        <v>11664</v>
      </c>
      <c r="D7" s="10">
        <f t="shared" si="3"/>
        <v>4.9360981802793056</v>
      </c>
      <c r="E7" s="8">
        <v>1916</v>
      </c>
      <c r="F7">
        <f t="shared" si="0"/>
        <v>0.81083368599238259</v>
      </c>
      <c r="G7" s="8">
        <v>13580</v>
      </c>
      <c r="H7" s="10">
        <f>(C7+E7)/P7*100</f>
        <v>5.7469318662716891</v>
      </c>
      <c r="I7" s="9">
        <v>91.9</v>
      </c>
      <c r="J7">
        <v>42.6</v>
      </c>
      <c r="K7">
        <v>33.9</v>
      </c>
      <c r="L7">
        <v>34</v>
      </c>
      <c r="M7">
        <f t="shared" si="1"/>
        <v>80342</v>
      </c>
      <c r="N7">
        <v>1.9</v>
      </c>
      <c r="O7">
        <f t="shared" si="2"/>
        <v>124368.42105263159</v>
      </c>
      <c r="P7">
        <v>236300</v>
      </c>
      <c r="Q7">
        <v>190</v>
      </c>
      <c r="R7" s="9">
        <v>87362</v>
      </c>
      <c r="S7" s="9">
        <v>119341</v>
      </c>
      <c r="T7" s="9">
        <v>101880</v>
      </c>
      <c r="U7" s="9">
        <v>115136</v>
      </c>
      <c r="V7" s="9">
        <v>161668</v>
      </c>
      <c r="W7" s="9">
        <v>136590</v>
      </c>
      <c r="X7" s="9">
        <v>128473</v>
      </c>
      <c r="Y7" s="9">
        <v>89169</v>
      </c>
      <c r="Z7" s="9">
        <v>4091</v>
      </c>
      <c r="AA7" s="9">
        <v>25327</v>
      </c>
      <c r="AB7" s="9">
        <v>82251</v>
      </c>
      <c r="AC7" s="9">
        <v>118661</v>
      </c>
      <c r="AD7" s="9">
        <v>94317</v>
      </c>
      <c r="AE7" s="9">
        <v>117408</v>
      </c>
      <c r="AF7" s="9">
        <v>160094</v>
      </c>
      <c r="AG7" s="9">
        <v>141367</v>
      </c>
      <c r="AH7" s="9">
        <v>138554</v>
      </c>
      <c r="AI7" s="9">
        <v>112977</v>
      </c>
      <c r="AJ7" s="9">
        <v>13716</v>
      </c>
      <c r="AK7" s="9">
        <v>55733</v>
      </c>
      <c r="AL7" s="14">
        <v>25</v>
      </c>
      <c r="AM7" s="14">
        <v>90.5</v>
      </c>
      <c r="AN7" s="15" t="s">
        <v>154</v>
      </c>
      <c r="AO7" s="14">
        <v>5.7</v>
      </c>
      <c r="AP7" s="14">
        <v>11.1</v>
      </c>
      <c r="AQ7" s="14">
        <v>5.5</v>
      </c>
      <c r="AR7" s="14">
        <v>18.2</v>
      </c>
      <c r="AS7" s="14">
        <v>18.899999999999999</v>
      </c>
      <c r="AT7" s="14">
        <v>16.3</v>
      </c>
      <c r="AU7" s="14">
        <v>39.5</v>
      </c>
      <c r="AV7" s="14">
        <v>29.7</v>
      </c>
      <c r="AW7" s="14">
        <v>91.1</v>
      </c>
      <c r="AX7" s="15" t="s">
        <v>154</v>
      </c>
      <c r="AY7" s="14">
        <v>5.4</v>
      </c>
      <c r="AZ7" s="14">
        <v>10.4</v>
      </c>
      <c r="BA7" s="14">
        <v>9.1</v>
      </c>
      <c r="BB7" s="14">
        <v>22.4</v>
      </c>
      <c r="BC7" s="14">
        <v>21.3</v>
      </c>
      <c r="BD7" s="14">
        <v>15.6</v>
      </c>
      <c r="BE7" s="14">
        <v>36.200000000000003</v>
      </c>
    </row>
    <row r="8" spans="1:57">
      <c r="A8" t="s">
        <v>152</v>
      </c>
      <c r="B8">
        <v>11006006</v>
      </c>
      <c r="C8" s="8">
        <v>6830</v>
      </c>
      <c r="D8" s="10">
        <f t="shared" si="3"/>
        <v>2.3616874135546335</v>
      </c>
      <c r="E8" s="8">
        <v>2448</v>
      </c>
      <c r="F8">
        <f t="shared" si="0"/>
        <v>0.84647302904564314</v>
      </c>
      <c r="G8" s="8">
        <v>9278</v>
      </c>
      <c r="H8" s="10">
        <f>(C8+E8)/P8*100</f>
        <v>3.2081604426002768</v>
      </c>
      <c r="I8" s="9">
        <v>101.6</v>
      </c>
      <c r="J8">
        <v>99.4</v>
      </c>
      <c r="K8">
        <v>87.8</v>
      </c>
      <c r="L8">
        <v>38</v>
      </c>
      <c r="M8">
        <f t="shared" si="1"/>
        <v>109896</v>
      </c>
      <c r="N8">
        <v>1.9</v>
      </c>
      <c r="O8">
        <f t="shared" si="2"/>
        <v>152210.5263157895</v>
      </c>
      <c r="P8">
        <v>289200</v>
      </c>
      <c r="Q8">
        <v>2325</v>
      </c>
      <c r="R8" s="9">
        <v>109127</v>
      </c>
      <c r="S8" s="9">
        <v>128877</v>
      </c>
      <c r="T8" s="9">
        <v>118544</v>
      </c>
      <c r="U8" s="9">
        <v>137886</v>
      </c>
      <c r="V8" s="9">
        <v>197674</v>
      </c>
      <c r="W8" s="9">
        <v>167366</v>
      </c>
      <c r="X8" s="9">
        <v>176306</v>
      </c>
      <c r="Y8" s="9">
        <v>119977</v>
      </c>
      <c r="Z8" s="9">
        <v>5673</v>
      </c>
      <c r="AA8" s="9">
        <v>37069</v>
      </c>
      <c r="AB8" s="9">
        <v>103183</v>
      </c>
      <c r="AC8" s="9">
        <v>136127</v>
      </c>
      <c r="AD8" s="9">
        <v>115012</v>
      </c>
      <c r="AE8" s="9">
        <v>157630</v>
      </c>
      <c r="AF8" s="9">
        <v>225586</v>
      </c>
      <c r="AG8" s="9">
        <v>196035</v>
      </c>
      <c r="AH8" s="9">
        <v>204171</v>
      </c>
      <c r="AI8" s="9">
        <v>150996</v>
      </c>
      <c r="AJ8" s="9">
        <v>22532</v>
      </c>
      <c r="AK8" s="9">
        <v>83965</v>
      </c>
      <c r="AL8" s="14">
        <v>30.1</v>
      </c>
      <c r="AM8" s="14">
        <v>106.2</v>
      </c>
      <c r="AN8" s="15" t="s">
        <v>154</v>
      </c>
      <c r="AO8" s="14">
        <v>6</v>
      </c>
      <c r="AP8" s="14">
        <v>7</v>
      </c>
      <c r="AQ8" s="14">
        <v>6.1</v>
      </c>
      <c r="AR8" s="14">
        <v>13.2</v>
      </c>
      <c r="AS8" s="14">
        <v>18.3</v>
      </c>
      <c r="AT8" s="14">
        <v>14.2</v>
      </c>
      <c r="AU8" s="14">
        <v>71.2</v>
      </c>
      <c r="AV8" s="14">
        <v>42.5</v>
      </c>
      <c r="AW8" s="14">
        <v>110.4</v>
      </c>
      <c r="AX8" s="15" t="s">
        <v>154</v>
      </c>
      <c r="AY8" s="14" t="s">
        <v>155</v>
      </c>
      <c r="AZ8" s="14">
        <v>12.4</v>
      </c>
      <c r="BA8" s="14">
        <v>8.4</v>
      </c>
      <c r="BB8" s="14">
        <v>20.5</v>
      </c>
      <c r="BC8" s="14">
        <v>21.5</v>
      </c>
      <c r="BD8" s="14">
        <v>14.5</v>
      </c>
      <c r="BE8" s="14">
        <v>70.900000000000006</v>
      </c>
    </row>
    <row r="9" spans="1:57">
      <c r="A9" t="s">
        <v>153</v>
      </c>
      <c r="B9">
        <v>11007007</v>
      </c>
      <c r="C9" s="8">
        <v>13516</v>
      </c>
      <c r="D9" s="10">
        <f t="shared" si="3"/>
        <v>3.9578330893118596</v>
      </c>
      <c r="E9" s="8">
        <v>3111</v>
      </c>
      <c r="F9">
        <f t="shared" si="0"/>
        <v>0.91098096632503656</v>
      </c>
      <c r="G9" s="8">
        <v>16627</v>
      </c>
      <c r="H9" s="10">
        <f>(C9+E9)/P9*100</f>
        <v>4.8688140556368964</v>
      </c>
      <c r="I9" s="9">
        <v>111.7</v>
      </c>
      <c r="J9">
        <v>107.2</v>
      </c>
      <c r="K9">
        <v>96.5</v>
      </c>
      <c r="L9">
        <v>30</v>
      </c>
      <c r="M9">
        <f t="shared" si="1"/>
        <v>102450</v>
      </c>
      <c r="N9">
        <v>1.8</v>
      </c>
      <c r="O9">
        <f t="shared" si="2"/>
        <v>189722.22222222222</v>
      </c>
      <c r="P9">
        <v>341500</v>
      </c>
      <c r="Q9">
        <v>2025</v>
      </c>
      <c r="R9" s="9">
        <v>122966</v>
      </c>
      <c r="S9" s="9">
        <v>172794</v>
      </c>
      <c r="T9" s="9">
        <v>128139</v>
      </c>
      <c r="U9" s="9">
        <v>200448</v>
      </c>
      <c r="V9" s="9">
        <v>257054</v>
      </c>
      <c r="W9" s="9">
        <v>206994</v>
      </c>
      <c r="X9" s="9">
        <v>185785</v>
      </c>
      <c r="Y9" s="9">
        <v>113940</v>
      </c>
      <c r="Z9" s="9">
        <v>6636</v>
      </c>
      <c r="AA9" s="9">
        <v>31591</v>
      </c>
      <c r="AB9" s="9">
        <v>116299</v>
      </c>
      <c r="AC9" s="9">
        <v>186828</v>
      </c>
      <c r="AD9" s="9">
        <v>121477</v>
      </c>
      <c r="AE9" s="9">
        <v>201031</v>
      </c>
      <c r="AF9" s="9">
        <v>253765</v>
      </c>
      <c r="AG9" s="9">
        <v>219173</v>
      </c>
      <c r="AH9" s="9">
        <v>196832</v>
      </c>
      <c r="AI9" s="9">
        <v>144091</v>
      </c>
      <c r="AJ9" s="9">
        <v>22458</v>
      </c>
      <c r="AK9" s="9">
        <v>77364</v>
      </c>
      <c r="AL9" s="14">
        <v>49.4</v>
      </c>
      <c r="AM9" s="14">
        <v>118.3</v>
      </c>
      <c r="AN9" s="14" t="s">
        <v>155</v>
      </c>
      <c r="AO9" s="14">
        <v>9</v>
      </c>
      <c r="AP9" s="14">
        <v>13.2</v>
      </c>
      <c r="AQ9" s="14">
        <v>7.4</v>
      </c>
      <c r="AR9" s="14">
        <v>23.5</v>
      </c>
      <c r="AS9" s="14">
        <v>25</v>
      </c>
      <c r="AT9" s="14">
        <v>22</v>
      </c>
      <c r="AU9" s="14">
        <v>67.099999999999994</v>
      </c>
      <c r="AV9" s="14">
        <v>48.8</v>
      </c>
      <c r="AW9" s="14">
        <v>125</v>
      </c>
      <c r="AX9" s="15" t="s">
        <v>154</v>
      </c>
      <c r="AY9" s="14">
        <v>7.4</v>
      </c>
      <c r="AZ9" s="14">
        <v>17.2</v>
      </c>
      <c r="BA9" s="14">
        <v>10.8</v>
      </c>
      <c r="BB9" s="14">
        <v>28.7</v>
      </c>
      <c r="BC9" s="14">
        <v>24.2</v>
      </c>
      <c r="BD9" s="14">
        <v>23.2</v>
      </c>
      <c r="BE9" s="14">
        <v>61.7</v>
      </c>
    </row>
    <row r="10" spans="1:57">
      <c r="A10" t="s">
        <v>156</v>
      </c>
      <c r="B10">
        <v>11008008</v>
      </c>
      <c r="C10" s="8">
        <v>19350</v>
      </c>
      <c r="D10" s="10">
        <f t="shared" si="3"/>
        <v>6.046875</v>
      </c>
      <c r="E10" s="8">
        <v>3992</v>
      </c>
      <c r="F10">
        <f t="shared" si="0"/>
        <v>1.2475000000000001</v>
      </c>
      <c r="G10" s="8">
        <v>23343</v>
      </c>
      <c r="H10" s="10">
        <f>(C10+E10)/P10*100</f>
        <v>7.2943750000000005</v>
      </c>
      <c r="I10" s="9">
        <v>105.6</v>
      </c>
      <c r="J10">
        <v>72.8</v>
      </c>
      <c r="K10">
        <v>61.7</v>
      </c>
      <c r="L10">
        <v>27</v>
      </c>
      <c r="M10">
        <f t="shared" si="1"/>
        <v>86400</v>
      </c>
      <c r="N10">
        <v>1.8</v>
      </c>
      <c r="O10">
        <f t="shared" si="2"/>
        <v>177777.77777777778</v>
      </c>
      <c r="P10">
        <v>320000</v>
      </c>
      <c r="Q10">
        <v>1775</v>
      </c>
      <c r="R10" s="9">
        <v>131134</v>
      </c>
      <c r="S10" s="9">
        <v>206720</v>
      </c>
      <c r="T10" s="9">
        <v>134749</v>
      </c>
      <c r="U10" s="9">
        <v>216173</v>
      </c>
      <c r="V10" s="9">
        <v>230476</v>
      </c>
      <c r="W10" s="9">
        <v>174628</v>
      </c>
      <c r="X10" s="9">
        <v>155944</v>
      </c>
      <c r="Y10" s="9">
        <v>98938</v>
      </c>
      <c r="Z10" s="9">
        <v>4150</v>
      </c>
      <c r="AA10" s="9">
        <v>24178</v>
      </c>
      <c r="AB10" s="9">
        <v>124525</v>
      </c>
      <c r="AC10" s="9">
        <v>215596</v>
      </c>
      <c r="AD10" s="9">
        <v>128949</v>
      </c>
      <c r="AE10" s="9">
        <v>194622</v>
      </c>
      <c r="AF10" s="9">
        <v>207089</v>
      </c>
      <c r="AG10" s="9">
        <v>171634</v>
      </c>
      <c r="AH10" s="9">
        <v>159781</v>
      </c>
      <c r="AI10" s="9">
        <v>123382</v>
      </c>
      <c r="AJ10" s="9">
        <v>14576</v>
      </c>
      <c r="AK10" s="9">
        <v>58574</v>
      </c>
      <c r="AL10" s="14">
        <v>49.6</v>
      </c>
      <c r="AM10" s="14">
        <v>109.9</v>
      </c>
      <c r="AN10" s="15" t="s">
        <v>154</v>
      </c>
      <c r="AO10" s="14">
        <v>11</v>
      </c>
      <c r="AP10" s="14">
        <v>18.7</v>
      </c>
      <c r="AQ10" s="14">
        <v>10.6</v>
      </c>
      <c r="AR10" s="14">
        <v>22.2</v>
      </c>
      <c r="AS10" s="14">
        <v>31.6</v>
      </c>
      <c r="AT10" s="14">
        <v>20</v>
      </c>
      <c r="AU10" s="14">
        <v>44.9</v>
      </c>
      <c r="AV10" s="14">
        <v>43.8</v>
      </c>
      <c r="AW10" s="14">
        <v>116.7</v>
      </c>
      <c r="AX10" s="15" t="s">
        <v>154</v>
      </c>
      <c r="AY10" s="14">
        <v>8.6</v>
      </c>
      <c r="AZ10" s="14">
        <v>16.399999999999999</v>
      </c>
      <c r="BA10" s="14">
        <v>12</v>
      </c>
      <c r="BB10" s="14">
        <v>24.9</v>
      </c>
      <c r="BC10" s="14">
        <v>31.4</v>
      </c>
      <c r="BD10" s="14">
        <v>23.9</v>
      </c>
      <c r="BE10" s="14">
        <v>43.1</v>
      </c>
    </row>
    <row r="11" spans="1:57">
      <c r="A11" t="s">
        <v>157</v>
      </c>
      <c r="B11">
        <v>11009009</v>
      </c>
      <c r="C11" s="8">
        <v>8160</v>
      </c>
      <c r="D11" s="10">
        <f t="shared" si="3"/>
        <v>3.1603408210689388</v>
      </c>
      <c r="E11" s="8">
        <v>2281</v>
      </c>
      <c r="F11">
        <f t="shared" si="0"/>
        <v>0.8834237025561581</v>
      </c>
      <c r="G11" s="8">
        <v>10441</v>
      </c>
      <c r="H11" s="10">
        <f>(C11+E11)/P11*100</f>
        <v>4.0437645236250974</v>
      </c>
      <c r="I11" s="9">
        <v>93.4</v>
      </c>
      <c r="J11">
        <v>90.9</v>
      </c>
      <c r="K11">
        <v>63.5</v>
      </c>
      <c r="L11">
        <v>35</v>
      </c>
      <c r="M11">
        <f t="shared" si="1"/>
        <v>90370</v>
      </c>
      <c r="N11">
        <v>1.8</v>
      </c>
      <c r="O11">
        <f t="shared" si="2"/>
        <v>143444.44444444444</v>
      </c>
      <c r="P11">
        <v>258200</v>
      </c>
      <c r="Q11">
        <v>2150</v>
      </c>
      <c r="R11" s="9">
        <v>86691</v>
      </c>
      <c r="S11" s="9">
        <v>138140</v>
      </c>
      <c r="T11" s="9">
        <v>82244</v>
      </c>
      <c r="U11" s="9">
        <v>144717</v>
      </c>
      <c r="V11" s="9">
        <v>187967</v>
      </c>
      <c r="W11" s="9">
        <v>138154</v>
      </c>
      <c r="X11" s="9">
        <v>118416</v>
      </c>
      <c r="Y11" s="9">
        <v>115782</v>
      </c>
      <c r="Z11" s="9">
        <v>3568</v>
      </c>
      <c r="AA11" s="9">
        <v>32383</v>
      </c>
      <c r="AB11" s="9">
        <v>82317</v>
      </c>
      <c r="AC11" s="9">
        <v>140596</v>
      </c>
      <c r="AD11" s="9">
        <v>76738</v>
      </c>
      <c r="AE11" s="9">
        <v>137680</v>
      </c>
      <c r="AF11" s="9">
        <v>172819</v>
      </c>
      <c r="AG11" s="9">
        <v>135819</v>
      </c>
      <c r="AH11" s="9">
        <v>141481</v>
      </c>
      <c r="AI11" s="9">
        <v>148862</v>
      </c>
      <c r="AJ11" s="9">
        <v>13458</v>
      </c>
      <c r="AK11" s="9">
        <v>60333</v>
      </c>
      <c r="AL11" s="14">
        <v>32.799999999999997</v>
      </c>
      <c r="AM11" s="14">
        <v>95.7</v>
      </c>
      <c r="AN11" s="14" t="s">
        <v>155</v>
      </c>
      <c r="AO11" s="14">
        <v>5.7</v>
      </c>
      <c r="AP11" s="14">
        <v>8.5</v>
      </c>
      <c r="AQ11" s="14">
        <v>7</v>
      </c>
      <c r="AR11" s="14">
        <v>16.5</v>
      </c>
      <c r="AS11" s="14">
        <v>19.100000000000001</v>
      </c>
      <c r="AT11" s="14">
        <v>16.3</v>
      </c>
      <c r="AU11" s="14">
        <v>55.3</v>
      </c>
      <c r="AV11" s="14">
        <v>34.200000000000003</v>
      </c>
      <c r="AW11" s="14">
        <v>95.5</v>
      </c>
      <c r="AX11" s="15" t="s">
        <v>154</v>
      </c>
      <c r="AY11" s="14" t="s">
        <v>155</v>
      </c>
      <c r="AZ11" s="14">
        <v>10.6</v>
      </c>
      <c r="BA11" s="14">
        <v>7.1</v>
      </c>
      <c r="BB11" s="14">
        <v>20.5</v>
      </c>
      <c r="BC11" s="14">
        <v>21.2</v>
      </c>
      <c r="BD11" s="14">
        <v>14.9</v>
      </c>
      <c r="BE11" s="14">
        <v>51.7</v>
      </c>
    </row>
    <row r="12" spans="1:57">
      <c r="A12" t="s">
        <v>158</v>
      </c>
      <c r="B12">
        <v>11010010</v>
      </c>
      <c r="C12" s="8">
        <v>11087</v>
      </c>
      <c r="D12" s="10">
        <f>C12/P12*100</f>
        <v>4.3822134387351781</v>
      </c>
      <c r="E12" s="8">
        <v>2662</v>
      </c>
      <c r="F12">
        <f t="shared" si="0"/>
        <v>1.0521739130434784</v>
      </c>
      <c r="G12" s="8">
        <f>C12+E12</f>
        <v>13749</v>
      </c>
      <c r="H12" s="10">
        <f>(C12+E12)/P12*100</f>
        <v>5.4343873517786561</v>
      </c>
      <c r="I12" s="9">
        <v>105.7</v>
      </c>
      <c r="J12">
        <v>68</v>
      </c>
      <c r="K12">
        <v>39.299999999999997</v>
      </c>
      <c r="L12">
        <v>34</v>
      </c>
      <c r="M12">
        <f t="shared" si="1"/>
        <v>86020</v>
      </c>
      <c r="N12">
        <v>1.9</v>
      </c>
      <c r="O12">
        <f t="shared" si="2"/>
        <v>133157.89473684211</v>
      </c>
      <c r="P12">
        <v>253000</v>
      </c>
      <c r="Q12">
        <v>1975</v>
      </c>
      <c r="R12" s="9">
        <v>95247</v>
      </c>
      <c r="S12" s="9">
        <v>181546</v>
      </c>
      <c r="T12" s="9">
        <v>100170</v>
      </c>
      <c r="U12" s="9">
        <v>130766</v>
      </c>
      <c r="V12" s="9">
        <v>185966</v>
      </c>
      <c r="W12" s="9">
        <v>191332</v>
      </c>
      <c r="X12" s="9">
        <v>124187</v>
      </c>
      <c r="Y12" s="9">
        <v>73946</v>
      </c>
      <c r="Z12" s="9">
        <v>1897</v>
      </c>
      <c r="AA12" s="9">
        <v>18685</v>
      </c>
      <c r="AB12" s="9">
        <v>91880</v>
      </c>
      <c r="AC12" s="9">
        <v>166057</v>
      </c>
      <c r="AD12" s="9">
        <v>98425</v>
      </c>
      <c r="AE12" s="9">
        <v>121588</v>
      </c>
      <c r="AF12" s="9">
        <v>193969</v>
      </c>
      <c r="AG12" s="9">
        <v>196170</v>
      </c>
      <c r="AH12" s="9">
        <v>127061</v>
      </c>
      <c r="AI12" s="9">
        <v>94437</v>
      </c>
      <c r="AJ12" s="9">
        <v>7989</v>
      </c>
      <c r="AK12" s="9">
        <v>40207</v>
      </c>
      <c r="AL12" s="14">
        <v>29.4</v>
      </c>
      <c r="AM12" s="14">
        <v>97.3</v>
      </c>
      <c r="AN12" s="14" t="s">
        <v>155</v>
      </c>
      <c r="AO12" s="14">
        <v>5.2</v>
      </c>
      <c r="AP12" s="14">
        <v>10.7</v>
      </c>
      <c r="AQ12" s="14">
        <v>5.2</v>
      </c>
      <c r="AR12" s="14">
        <v>21.3</v>
      </c>
      <c r="AS12" s="14">
        <v>22.7</v>
      </c>
      <c r="AT12" s="14">
        <v>20.5</v>
      </c>
      <c r="AU12" s="14">
        <v>41.1</v>
      </c>
      <c r="AV12" s="14">
        <v>26.2</v>
      </c>
      <c r="AW12" s="14">
        <v>100</v>
      </c>
      <c r="AX12" s="15" t="s">
        <v>154</v>
      </c>
      <c r="AY12" s="14">
        <v>5</v>
      </c>
      <c r="AZ12" s="14">
        <v>10.7</v>
      </c>
      <c r="BA12" s="14">
        <v>7.9</v>
      </c>
      <c r="BB12" s="14">
        <v>19.8</v>
      </c>
      <c r="BC12" s="14">
        <v>22.4</v>
      </c>
      <c r="BD12" s="14">
        <v>20.100000000000001</v>
      </c>
      <c r="BE12" s="14">
        <v>40.1</v>
      </c>
    </row>
    <row r="13" spans="1:57">
      <c r="A13" t="s">
        <v>159</v>
      </c>
      <c r="B13">
        <v>11011011</v>
      </c>
      <c r="C13" s="8">
        <v>10708</v>
      </c>
      <c r="D13" s="10">
        <f t="shared" si="3"/>
        <v>3.8283875580979618</v>
      </c>
      <c r="E13" s="8">
        <v>2513</v>
      </c>
      <c r="F13">
        <f t="shared" si="0"/>
        <v>0.89846263854129416</v>
      </c>
      <c r="G13" s="8">
        <v>13221</v>
      </c>
      <c r="H13" s="10">
        <f>(C13+E13)/P13*100</f>
        <v>4.7268501966392558</v>
      </c>
      <c r="I13" s="9">
        <v>114.8</v>
      </c>
      <c r="J13">
        <v>82.6</v>
      </c>
      <c r="K13">
        <v>61.3</v>
      </c>
      <c r="L13">
        <v>28</v>
      </c>
      <c r="M13">
        <f t="shared" si="1"/>
        <v>78316</v>
      </c>
      <c r="N13">
        <v>1.8</v>
      </c>
      <c r="O13">
        <f t="shared" si="2"/>
        <v>155388.88888888888</v>
      </c>
      <c r="P13">
        <v>279700</v>
      </c>
      <c r="Q13">
        <v>1925</v>
      </c>
      <c r="R13" s="9">
        <v>94689</v>
      </c>
      <c r="S13" s="9">
        <v>199232</v>
      </c>
      <c r="T13" s="9">
        <v>84083</v>
      </c>
      <c r="U13" s="9">
        <v>170097</v>
      </c>
      <c r="V13" s="9">
        <v>185434</v>
      </c>
      <c r="W13" s="9">
        <v>161744</v>
      </c>
      <c r="X13" s="9">
        <v>128476</v>
      </c>
      <c r="Y13" s="9">
        <v>95871</v>
      </c>
      <c r="Z13" s="9">
        <v>2687</v>
      </c>
      <c r="AA13" s="9">
        <v>25187</v>
      </c>
      <c r="AB13" s="9">
        <v>89741</v>
      </c>
      <c r="AC13" s="9">
        <v>200532</v>
      </c>
      <c r="AD13" s="9">
        <v>81839</v>
      </c>
      <c r="AE13" s="9">
        <v>144137</v>
      </c>
      <c r="AF13" s="9">
        <v>170445</v>
      </c>
      <c r="AG13" s="9">
        <v>160816</v>
      </c>
      <c r="AH13" s="9">
        <v>146737</v>
      </c>
      <c r="AI13" s="9">
        <v>125187</v>
      </c>
      <c r="AJ13" s="9">
        <v>12211</v>
      </c>
      <c r="AK13" s="9">
        <v>52268</v>
      </c>
      <c r="AL13" s="14">
        <v>44.8</v>
      </c>
      <c r="AM13" s="14">
        <v>93.3</v>
      </c>
      <c r="AN13" s="15" t="s">
        <v>154</v>
      </c>
      <c r="AO13" s="14">
        <v>9.6999999999999993</v>
      </c>
      <c r="AP13" s="14">
        <v>12.3</v>
      </c>
      <c r="AQ13" s="14">
        <v>10.1</v>
      </c>
      <c r="AR13" s="14">
        <v>19.899999999999999</v>
      </c>
      <c r="AS13" s="14">
        <v>26.2</v>
      </c>
      <c r="AT13" s="14">
        <v>18.899999999999999</v>
      </c>
      <c r="AU13" s="14">
        <v>41</v>
      </c>
      <c r="AV13" s="14">
        <v>40.200000000000003</v>
      </c>
      <c r="AW13" s="14">
        <v>101.4</v>
      </c>
      <c r="AX13" s="15" t="s">
        <v>154</v>
      </c>
      <c r="AY13" s="14">
        <v>6.9</v>
      </c>
      <c r="AZ13" s="14">
        <v>13.8</v>
      </c>
      <c r="BA13" s="14">
        <v>9.6999999999999993</v>
      </c>
      <c r="BB13" s="14">
        <v>26</v>
      </c>
      <c r="BC13" s="14">
        <v>25.5</v>
      </c>
      <c r="BD13" s="14">
        <v>18</v>
      </c>
      <c r="BE13" s="14">
        <v>41.8</v>
      </c>
    </row>
    <row r="14" spans="1:57">
      <c r="A14" t="s">
        <v>160</v>
      </c>
      <c r="B14">
        <v>11012012</v>
      </c>
      <c r="C14" s="8">
        <v>9785</v>
      </c>
      <c r="D14" s="10">
        <f t="shared" si="3"/>
        <v>3.8267500977708249</v>
      </c>
      <c r="E14" s="8">
        <v>2000</v>
      </c>
      <c r="F14">
        <f t="shared" si="0"/>
        <v>0.78216660148611661</v>
      </c>
      <c r="G14" s="8">
        <v>11785</v>
      </c>
      <c r="H14" s="10">
        <f>(C14+E14)/P14*100</f>
        <v>4.6089166992569419</v>
      </c>
      <c r="I14" s="9">
        <v>105.5</v>
      </c>
      <c r="J14">
        <v>56.6</v>
      </c>
      <c r="K14">
        <v>48.5</v>
      </c>
      <c r="L14">
        <v>35</v>
      </c>
      <c r="M14">
        <f t="shared" si="1"/>
        <v>89495</v>
      </c>
      <c r="N14">
        <v>2</v>
      </c>
      <c r="O14">
        <f t="shared" si="2"/>
        <v>127850</v>
      </c>
      <c r="P14">
        <v>255700</v>
      </c>
      <c r="Q14">
        <v>2025</v>
      </c>
      <c r="R14" s="9">
        <v>94193</v>
      </c>
      <c r="S14" s="9">
        <v>119371</v>
      </c>
      <c r="T14" s="9">
        <v>109933</v>
      </c>
      <c r="U14" s="9">
        <v>119515</v>
      </c>
      <c r="V14" s="9">
        <v>170985</v>
      </c>
      <c r="W14" s="9">
        <v>148553</v>
      </c>
      <c r="X14" s="9">
        <v>153208</v>
      </c>
      <c r="Y14" s="9">
        <v>103763</v>
      </c>
      <c r="Z14" s="9">
        <v>3513</v>
      </c>
      <c r="AA14" s="9">
        <v>27951</v>
      </c>
      <c r="AB14" s="9">
        <v>89579</v>
      </c>
      <c r="AC14" s="9">
        <v>115848</v>
      </c>
      <c r="AD14" s="9">
        <v>104813</v>
      </c>
      <c r="AE14" s="9">
        <v>121818</v>
      </c>
      <c r="AF14" s="9">
        <v>171536</v>
      </c>
      <c r="AG14" s="9">
        <v>157895</v>
      </c>
      <c r="AH14" s="9">
        <v>163598</v>
      </c>
      <c r="AI14" s="9">
        <v>129228</v>
      </c>
      <c r="AJ14" s="9">
        <v>14742</v>
      </c>
      <c r="AK14" s="9">
        <v>61950</v>
      </c>
      <c r="AL14" s="14">
        <v>26.6</v>
      </c>
      <c r="AM14" s="14">
        <v>95.7</v>
      </c>
      <c r="AN14" s="15" t="s">
        <v>154</v>
      </c>
      <c r="AO14" s="14" t="s">
        <v>155</v>
      </c>
      <c r="AP14" s="14">
        <v>8.3000000000000007</v>
      </c>
      <c r="AQ14" s="14">
        <v>5.2</v>
      </c>
      <c r="AR14" s="14">
        <v>20.5</v>
      </c>
      <c r="AS14" s="14">
        <v>18.399999999999999</v>
      </c>
      <c r="AT14" s="14">
        <v>14.4</v>
      </c>
      <c r="AU14" s="14">
        <v>50.5</v>
      </c>
      <c r="AV14" s="14">
        <v>34.4</v>
      </c>
      <c r="AW14" s="14">
        <v>98.9</v>
      </c>
      <c r="AX14" s="15" t="s">
        <v>154</v>
      </c>
      <c r="AY14" s="14" t="s">
        <v>155</v>
      </c>
      <c r="AZ14" s="14">
        <v>12.3</v>
      </c>
      <c r="BA14" s="14">
        <v>8.5</v>
      </c>
      <c r="BB14" s="14">
        <v>25.5</v>
      </c>
      <c r="BC14" s="14">
        <v>20.9</v>
      </c>
      <c r="BD14" s="14">
        <v>14.8</v>
      </c>
      <c r="BE14" s="14">
        <v>48.1</v>
      </c>
    </row>
  </sheetData>
  <mergeCells count="4">
    <mergeCell ref="R1:AA1"/>
    <mergeCell ref="AB1:AK1"/>
    <mergeCell ref="AL1:AU1"/>
    <mergeCell ref="AV1:B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Georg Gauger</cp:lastModifiedBy>
  <cp:revision/>
  <dcterms:created xsi:type="dcterms:W3CDTF">2022-05-11T11:28:54Z</dcterms:created>
  <dcterms:modified xsi:type="dcterms:W3CDTF">2022-05-24T10:35:36Z</dcterms:modified>
  <cp:category/>
  <cp:contentStatus/>
</cp:coreProperties>
</file>