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AIMadeProgramsForTeachers\GradeSheetAnalyzer\"/>
    </mc:Choice>
  </mc:AlternateContent>
  <xr:revisionPtr revIDLastSave="0" documentId="13_ncr:1_{D5F4A68D-72EC-4DF3-AAC1-C2DFCBA5E6CB}" xr6:coauthVersionLast="47" xr6:coauthVersionMax="47" xr10:uidLastSave="{00000000-0000-0000-0000-000000000000}"/>
  <bookViews>
    <workbookView xWindow="-120" yWindow="-120" windowWidth="20730" windowHeight="11160" xr2:uid="{F1BD653E-71FC-4F57-BAB3-7B4AC21A04D5}"/>
  </bookViews>
  <sheets>
    <sheet name="First Grading" sheetId="1" r:id="rId1"/>
    <sheet name="Assessment" sheetId="2" r:id="rId2"/>
    <sheet name="transmutation table" sheetId="5" r:id="rId3"/>
    <sheet name="BaseRecord" sheetId="4" r:id="rId4"/>
    <sheet name="Standardized Record" sheetId="3" r:id="rId5"/>
    <sheet name="Transmuted Reco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2" i="6"/>
  <c r="A50" i="6"/>
  <c r="A46" i="6"/>
  <c r="A42" i="6"/>
  <c r="A38" i="6"/>
  <c r="A34" i="6"/>
  <c r="A30" i="6"/>
  <c r="A26" i="6"/>
  <c r="A18" i="6"/>
  <c r="U1" i="6"/>
  <c r="T1" i="6"/>
  <c r="S1" i="6"/>
  <c r="R1" i="6"/>
  <c r="Q1" i="6"/>
  <c r="P1" i="6"/>
  <c r="O1" i="6"/>
  <c r="N1" i="6"/>
  <c r="M1" i="6"/>
  <c r="L1" i="6"/>
  <c r="B1" i="6"/>
  <c r="B1" i="6" a="1"/>
  <c r="A1" i="6"/>
  <c r="E21" i="2"/>
  <c r="E20" i="2"/>
  <c r="E19" i="2"/>
  <c r="E18" i="2"/>
  <c r="E17" i="2"/>
  <c r="E16" i="2"/>
  <c r="E15" i="2"/>
  <c r="E14" i="2"/>
  <c r="E13" i="2"/>
  <c r="E12" i="2"/>
  <c r="A21" i="2"/>
  <c r="A20" i="2"/>
  <c r="A19" i="2"/>
  <c r="A18" i="2"/>
  <c r="A17" i="2"/>
  <c r="A16" i="2"/>
  <c r="A15" i="2"/>
  <c r="A14" i="2"/>
  <c r="A13" i="2"/>
  <c r="A12" i="2"/>
  <c r="M2" i="3"/>
  <c r="N2" i="3"/>
  <c r="O2" i="3"/>
  <c r="P2" i="3"/>
  <c r="Q2" i="3"/>
  <c r="R2" i="3"/>
  <c r="S2" i="3"/>
  <c r="T2" i="3"/>
  <c r="U2" i="3"/>
  <c r="M3" i="3"/>
  <c r="N3" i="3"/>
  <c r="O3" i="3"/>
  <c r="P3" i="3"/>
  <c r="Q3" i="3"/>
  <c r="R3" i="3"/>
  <c r="S3" i="3"/>
  <c r="T3" i="3"/>
  <c r="U3" i="3"/>
  <c r="M4" i="3"/>
  <c r="N4" i="3"/>
  <c r="O4" i="3"/>
  <c r="P4" i="3"/>
  <c r="Q4" i="3"/>
  <c r="R4" i="3"/>
  <c r="S4" i="3"/>
  <c r="T4" i="3"/>
  <c r="U4" i="3"/>
  <c r="M5" i="3"/>
  <c r="N5" i="3"/>
  <c r="O5" i="3"/>
  <c r="P5" i="3"/>
  <c r="Q5" i="3"/>
  <c r="R5" i="3"/>
  <c r="S5" i="3"/>
  <c r="T5" i="3"/>
  <c r="U5" i="3"/>
  <c r="M6" i="3"/>
  <c r="N6" i="3"/>
  <c r="O6" i="3"/>
  <c r="P6" i="3"/>
  <c r="Q6" i="3"/>
  <c r="R6" i="3"/>
  <c r="S6" i="3"/>
  <c r="T6" i="3"/>
  <c r="U6" i="3"/>
  <c r="M7" i="3"/>
  <c r="N7" i="3"/>
  <c r="O7" i="3"/>
  <c r="P7" i="3"/>
  <c r="Q7" i="3"/>
  <c r="R7" i="3"/>
  <c r="S7" i="3"/>
  <c r="T7" i="3"/>
  <c r="U7" i="3"/>
  <c r="M8" i="3"/>
  <c r="N8" i="3"/>
  <c r="O8" i="3"/>
  <c r="P8" i="3"/>
  <c r="Q8" i="3"/>
  <c r="R8" i="3"/>
  <c r="S8" i="3"/>
  <c r="T8" i="3"/>
  <c r="U8" i="3"/>
  <c r="M9" i="3"/>
  <c r="N9" i="3"/>
  <c r="O9" i="3"/>
  <c r="P9" i="3"/>
  <c r="Q9" i="3"/>
  <c r="R9" i="3"/>
  <c r="S9" i="3"/>
  <c r="T9" i="3"/>
  <c r="U9" i="3"/>
  <c r="M10" i="3"/>
  <c r="N10" i="3"/>
  <c r="O10" i="3"/>
  <c r="P10" i="3"/>
  <c r="Q10" i="3"/>
  <c r="R10" i="3"/>
  <c r="S10" i="3"/>
  <c r="T10" i="3"/>
  <c r="U10" i="3"/>
  <c r="M11" i="3"/>
  <c r="N11" i="3"/>
  <c r="O11" i="3"/>
  <c r="P11" i="3"/>
  <c r="Q11" i="3"/>
  <c r="R11" i="3"/>
  <c r="S11" i="3"/>
  <c r="T11" i="3"/>
  <c r="U11" i="3"/>
  <c r="M12" i="3"/>
  <c r="N12" i="3"/>
  <c r="O12" i="3"/>
  <c r="P12" i="3"/>
  <c r="Q12" i="3"/>
  <c r="R12" i="3"/>
  <c r="S12" i="3"/>
  <c r="T12" i="3"/>
  <c r="U12" i="3"/>
  <c r="M13" i="3"/>
  <c r="N13" i="3"/>
  <c r="O13" i="3"/>
  <c r="P13" i="3"/>
  <c r="Q13" i="3"/>
  <c r="R13" i="3"/>
  <c r="S13" i="3"/>
  <c r="T13" i="3"/>
  <c r="U13" i="3"/>
  <c r="M14" i="3"/>
  <c r="N14" i="3"/>
  <c r="O14" i="3"/>
  <c r="P14" i="3"/>
  <c r="Q14" i="3"/>
  <c r="R14" i="3"/>
  <c r="S14" i="3"/>
  <c r="T14" i="3"/>
  <c r="U14" i="3"/>
  <c r="M15" i="3"/>
  <c r="N15" i="3"/>
  <c r="O15" i="3"/>
  <c r="P15" i="3"/>
  <c r="Q15" i="3"/>
  <c r="R15" i="3"/>
  <c r="S15" i="3"/>
  <c r="T15" i="3"/>
  <c r="U15" i="3"/>
  <c r="M16" i="3"/>
  <c r="N16" i="3"/>
  <c r="O16" i="3"/>
  <c r="P16" i="3"/>
  <c r="Q16" i="3"/>
  <c r="R16" i="3"/>
  <c r="S16" i="3"/>
  <c r="T16" i="3"/>
  <c r="U16" i="3"/>
  <c r="M17" i="3"/>
  <c r="N17" i="3"/>
  <c r="O17" i="3"/>
  <c r="P17" i="3"/>
  <c r="Q17" i="3"/>
  <c r="R17" i="3"/>
  <c r="S17" i="3"/>
  <c r="T17" i="3"/>
  <c r="U17" i="3"/>
  <c r="M18" i="3"/>
  <c r="N18" i="3"/>
  <c r="O18" i="3"/>
  <c r="P18" i="3"/>
  <c r="Q18" i="3"/>
  <c r="R18" i="3"/>
  <c r="S18" i="3"/>
  <c r="T18" i="3"/>
  <c r="U18" i="3"/>
  <c r="M19" i="3"/>
  <c r="N19" i="3"/>
  <c r="O19" i="3"/>
  <c r="P19" i="3"/>
  <c r="Q19" i="3"/>
  <c r="R19" i="3"/>
  <c r="S19" i="3"/>
  <c r="T19" i="3"/>
  <c r="U19" i="3"/>
  <c r="M20" i="3"/>
  <c r="N20" i="3"/>
  <c r="O20" i="3"/>
  <c r="P20" i="3"/>
  <c r="Q20" i="3"/>
  <c r="R20" i="3"/>
  <c r="S20" i="3"/>
  <c r="T20" i="3"/>
  <c r="U20" i="3"/>
  <c r="M21" i="3"/>
  <c r="N21" i="3"/>
  <c r="O21" i="3"/>
  <c r="P21" i="3"/>
  <c r="Q21" i="3"/>
  <c r="R21" i="3"/>
  <c r="S21" i="3"/>
  <c r="T21" i="3"/>
  <c r="U21" i="3"/>
  <c r="M22" i="3"/>
  <c r="N22" i="3"/>
  <c r="O22" i="3"/>
  <c r="P22" i="3"/>
  <c r="Q22" i="3"/>
  <c r="R22" i="3"/>
  <c r="S22" i="3"/>
  <c r="T22" i="3"/>
  <c r="U22" i="3"/>
  <c r="M23" i="3"/>
  <c r="N23" i="3"/>
  <c r="O23" i="3"/>
  <c r="P23" i="3"/>
  <c r="Q23" i="3"/>
  <c r="R23" i="3"/>
  <c r="S23" i="3"/>
  <c r="T23" i="3"/>
  <c r="U23" i="3"/>
  <c r="M24" i="3"/>
  <c r="N24" i="3"/>
  <c r="O24" i="3"/>
  <c r="P24" i="3"/>
  <c r="Q24" i="3"/>
  <c r="R24" i="3"/>
  <c r="S24" i="3"/>
  <c r="T24" i="3"/>
  <c r="U24" i="3"/>
  <c r="M25" i="3"/>
  <c r="N25" i="3"/>
  <c r="O25" i="3"/>
  <c r="P25" i="3"/>
  <c r="Q25" i="3"/>
  <c r="R25" i="3"/>
  <c r="S25" i="3"/>
  <c r="T25" i="3"/>
  <c r="U25" i="3"/>
  <c r="M26" i="3"/>
  <c r="N26" i="3"/>
  <c r="O26" i="3"/>
  <c r="P26" i="3"/>
  <c r="Q26" i="3"/>
  <c r="R26" i="3"/>
  <c r="S26" i="3"/>
  <c r="T26" i="3"/>
  <c r="U26" i="3"/>
  <c r="M27" i="3"/>
  <c r="N27" i="3"/>
  <c r="O27" i="3"/>
  <c r="P27" i="3"/>
  <c r="Q27" i="3"/>
  <c r="R27" i="3"/>
  <c r="S27" i="3"/>
  <c r="T27" i="3"/>
  <c r="U27" i="3"/>
  <c r="M28" i="3"/>
  <c r="N28" i="3"/>
  <c r="O28" i="3"/>
  <c r="P28" i="3"/>
  <c r="Q28" i="3"/>
  <c r="R28" i="3"/>
  <c r="S28" i="3"/>
  <c r="T28" i="3"/>
  <c r="U28" i="3"/>
  <c r="M29" i="3"/>
  <c r="N29" i="3"/>
  <c r="O29" i="3"/>
  <c r="P29" i="3"/>
  <c r="Q29" i="3"/>
  <c r="R29" i="3"/>
  <c r="S29" i="3"/>
  <c r="T29" i="3"/>
  <c r="U29" i="3"/>
  <c r="M30" i="3"/>
  <c r="N30" i="3"/>
  <c r="O30" i="3"/>
  <c r="P30" i="3"/>
  <c r="Q30" i="3"/>
  <c r="R30" i="3"/>
  <c r="S30" i="3"/>
  <c r="T30" i="3"/>
  <c r="U30" i="3"/>
  <c r="M31" i="3"/>
  <c r="N31" i="3"/>
  <c r="O31" i="3"/>
  <c r="P31" i="3"/>
  <c r="Q31" i="3"/>
  <c r="R31" i="3"/>
  <c r="S31" i="3"/>
  <c r="T31" i="3"/>
  <c r="U31" i="3"/>
  <c r="M32" i="3"/>
  <c r="N32" i="3"/>
  <c r="O32" i="3"/>
  <c r="P32" i="3"/>
  <c r="Q32" i="3"/>
  <c r="R32" i="3"/>
  <c r="S32" i="3"/>
  <c r="T32" i="3"/>
  <c r="U32" i="3"/>
  <c r="M33" i="3"/>
  <c r="N33" i="3"/>
  <c r="O33" i="3"/>
  <c r="P33" i="3"/>
  <c r="Q33" i="3"/>
  <c r="R33" i="3"/>
  <c r="S33" i="3"/>
  <c r="T33" i="3"/>
  <c r="U33" i="3"/>
  <c r="M34" i="3"/>
  <c r="N34" i="3"/>
  <c r="O34" i="3"/>
  <c r="P34" i="3"/>
  <c r="Q34" i="3"/>
  <c r="R34" i="3"/>
  <c r="S34" i="3"/>
  <c r="T34" i="3"/>
  <c r="U34" i="3"/>
  <c r="M35" i="3"/>
  <c r="N35" i="3"/>
  <c r="O35" i="3"/>
  <c r="P35" i="3"/>
  <c r="Q35" i="3"/>
  <c r="R35" i="3"/>
  <c r="S35" i="3"/>
  <c r="T35" i="3"/>
  <c r="U35" i="3"/>
  <c r="M36" i="3"/>
  <c r="N36" i="3"/>
  <c r="O36" i="3"/>
  <c r="P36" i="3"/>
  <c r="Q36" i="3"/>
  <c r="R36" i="3"/>
  <c r="S36" i="3"/>
  <c r="T36" i="3"/>
  <c r="U36" i="3"/>
  <c r="M37" i="3"/>
  <c r="N37" i="3"/>
  <c r="O37" i="3"/>
  <c r="P37" i="3"/>
  <c r="Q37" i="3"/>
  <c r="R37" i="3"/>
  <c r="S37" i="3"/>
  <c r="T37" i="3"/>
  <c r="U37" i="3"/>
  <c r="M38" i="3"/>
  <c r="N38" i="3"/>
  <c r="O38" i="3"/>
  <c r="P38" i="3"/>
  <c r="Q38" i="3"/>
  <c r="R38" i="3"/>
  <c r="S38" i="3"/>
  <c r="T38" i="3"/>
  <c r="U38" i="3"/>
  <c r="M39" i="3"/>
  <c r="N39" i="3"/>
  <c r="O39" i="3"/>
  <c r="P39" i="3"/>
  <c r="Q39" i="3"/>
  <c r="R39" i="3"/>
  <c r="S39" i="3"/>
  <c r="T39" i="3"/>
  <c r="U39" i="3"/>
  <c r="M40" i="3"/>
  <c r="N40" i="3"/>
  <c r="O40" i="3"/>
  <c r="P40" i="3"/>
  <c r="Q40" i="3"/>
  <c r="R40" i="3"/>
  <c r="S40" i="3"/>
  <c r="T40" i="3"/>
  <c r="U40" i="3"/>
  <c r="M41" i="3"/>
  <c r="N41" i="3"/>
  <c r="O41" i="3"/>
  <c r="P41" i="3"/>
  <c r="Q41" i="3"/>
  <c r="R41" i="3"/>
  <c r="S41" i="3"/>
  <c r="T41" i="3"/>
  <c r="U41" i="3"/>
  <c r="M42" i="3"/>
  <c r="N42" i="3"/>
  <c r="O42" i="3"/>
  <c r="P42" i="3"/>
  <c r="Q42" i="3"/>
  <c r="R42" i="3"/>
  <c r="S42" i="3"/>
  <c r="T42" i="3"/>
  <c r="U42" i="3"/>
  <c r="M43" i="3"/>
  <c r="N43" i="3"/>
  <c r="O43" i="3"/>
  <c r="P43" i="3"/>
  <c r="Q43" i="3"/>
  <c r="R43" i="3"/>
  <c r="S43" i="3"/>
  <c r="T43" i="3"/>
  <c r="U43" i="3"/>
  <c r="M44" i="3"/>
  <c r="N44" i="3"/>
  <c r="O44" i="3"/>
  <c r="P44" i="3"/>
  <c r="Q44" i="3"/>
  <c r="R44" i="3"/>
  <c r="S44" i="3"/>
  <c r="T44" i="3"/>
  <c r="U44" i="3"/>
  <c r="M45" i="3"/>
  <c r="N45" i="3"/>
  <c r="O45" i="3"/>
  <c r="P45" i="3"/>
  <c r="Q45" i="3"/>
  <c r="R45" i="3"/>
  <c r="S45" i="3"/>
  <c r="T45" i="3"/>
  <c r="U45" i="3"/>
  <c r="M46" i="3"/>
  <c r="N46" i="3"/>
  <c r="O46" i="3"/>
  <c r="P46" i="3"/>
  <c r="Q46" i="3"/>
  <c r="R46" i="3"/>
  <c r="S46" i="3"/>
  <c r="T46" i="3"/>
  <c r="U46" i="3"/>
  <c r="M47" i="3"/>
  <c r="N47" i="3"/>
  <c r="O47" i="3"/>
  <c r="P47" i="3"/>
  <c r="Q47" i="3"/>
  <c r="R47" i="3"/>
  <c r="S47" i="3"/>
  <c r="T47" i="3"/>
  <c r="U47" i="3"/>
  <c r="M48" i="3"/>
  <c r="N48" i="3"/>
  <c r="O48" i="3"/>
  <c r="P48" i="3"/>
  <c r="Q48" i="3"/>
  <c r="R48" i="3"/>
  <c r="S48" i="3"/>
  <c r="T48" i="3"/>
  <c r="U48" i="3"/>
  <c r="M49" i="3"/>
  <c r="N49" i="3"/>
  <c r="O49" i="3"/>
  <c r="P49" i="3"/>
  <c r="Q49" i="3"/>
  <c r="R49" i="3"/>
  <c r="S49" i="3"/>
  <c r="T49" i="3"/>
  <c r="U49" i="3"/>
  <c r="M50" i="3"/>
  <c r="N50" i="3"/>
  <c r="O50" i="3"/>
  <c r="P50" i="3"/>
  <c r="Q50" i="3"/>
  <c r="R50" i="3"/>
  <c r="S50" i="3"/>
  <c r="T50" i="3"/>
  <c r="U50" i="3"/>
  <c r="M51" i="3"/>
  <c r="N51" i="3"/>
  <c r="O51" i="3"/>
  <c r="P51" i="3"/>
  <c r="Q51" i="3"/>
  <c r="R51" i="3"/>
  <c r="S51" i="3"/>
  <c r="T51" i="3"/>
  <c r="U51" i="3"/>
  <c r="M52" i="3"/>
  <c r="N52" i="3"/>
  <c r="O52" i="3"/>
  <c r="P52" i="3"/>
  <c r="Q52" i="3"/>
  <c r="R52" i="3"/>
  <c r="S52" i="3"/>
  <c r="T52" i="3"/>
  <c r="U52" i="3"/>
  <c r="M53" i="3"/>
  <c r="N53" i="3"/>
  <c r="O53" i="3"/>
  <c r="P53" i="3"/>
  <c r="Q53" i="3"/>
  <c r="R53" i="3"/>
  <c r="S53" i="3"/>
  <c r="T53" i="3"/>
  <c r="U53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3" i="3"/>
  <c r="L4" i="3"/>
  <c r="L5" i="3"/>
  <c r="L6" i="3"/>
  <c r="L7" i="3"/>
  <c r="L8" i="3"/>
  <c r="L9" i="3"/>
  <c r="L10" i="3"/>
  <c r="L11" i="3"/>
  <c r="L12" i="3"/>
  <c r="L2" i="3"/>
  <c r="U1" i="4"/>
  <c r="P1" i="4"/>
  <c r="Q1" i="4"/>
  <c r="R1" i="4"/>
  <c r="S1" i="4"/>
  <c r="T1" i="4"/>
  <c r="L24" i="4" a="1"/>
  <c r="L24" i="4" s="1"/>
  <c r="M2" i="4"/>
  <c r="N2" i="4"/>
  <c r="O2" i="4"/>
  <c r="M3" i="4"/>
  <c r="N3" i="4"/>
  <c r="O3" i="4"/>
  <c r="M4" i="4"/>
  <c r="N4" i="4"/>
  <c r="O4" i="4"/>
  <c r="M5" i="4"/>
  <c r="N5" i="4"/>
  <c r="O5" i="4"/>
  <c r="M6" i="4"/>
  <c r="N6" i="4"/>
  <c r="O6" i="4"/>
  <c r="M7" i="4"/>
  <c r="N7" i="4"/>
  <c r="O7" i="4"/>
  <c r="M8" i="4"/>
  <c r="N8" i="4"/>
  <c r="O8" i="4"/>
  <c r="M9" i="4"/>
  <c r="N9" i="4"/>
  <c r="O9" i="4"/>
  <c r="M10" i="4"/>
  <c r="N10" i="4"/>
  <c r="O10" i="4"/>
  <c r="M11" i="4"/>
  <c r="N11" i="4"/>
  <c r="O11" i="4"/>
  <c r="M12" i="4"/>
  <c r="N12" i="4"/>
  <c r="O12" i="4"/>
  <c r="M13" i="4"/>
  <c r="N13" i="4"/>
  <c r="O13" i="4"/>
  <c r="M14" i="4"/>
  <c r="N14" i="4"/>
  <c r="O14" i="4"/>
  <c r="M15" i="4"/>
  <c r="N15" i="4"/>
  <c r="O15" i="4"/>
  <c r="M16" i="4"/>
  <c r="N16" i="4"/>
  <c r="O16" i="4"/>
  <c r="M17" i="4"/>
  <c r="N17" i="4"/>
  <c r="O17" i="4"/>
  <c r="M18" i="4"/>
  <c r="N18" i="4"/>
  <c r="O18" i="4"/>
  <c r="M19" i="4"/>
  <c r="N19" i="4"/>
  <c r="O19" i="4"/>
  <c r="M20" i="4"/>
  <c r="N20" i="4"/>
  <c r="O20" i="4"/>
  <c r="M21" i="4"/>
  <c r="N21" i="4"/>
  <c r="O21" i="4"/>
  <c r="M22" i="4"/>
  <c r="N22" i="4"/>
  <c r="O22" i="4"/>
  <c r="M23" i="4"/>
  <c r="N23" i="4"/>
  <c r="O23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" i="4"/>
  <c r="M1" i="4"/>
  <c r="N1" i="4"/>
  <c r="O1" i="4"/>
  <c r="L1" i="4"/>
  <c r="AD56" i="1"/>
  <c r="AD60" i="1"/>
  <c r="AD64" i="1"/>
  <c r="AD68" i="1"/>
  <c r="AD72" i="1"/>
  <c r="AD76" i="1"/>
  <c r="AD80" i="1"/>
  <c r="AD13" i="1"/>
  <c r="AD14" i="1"/>
  <c r="AD15" i="1"/>
  <c r="AD16" i="1"/>
  <c r="AE16" i="1" s="1"/>
  <c r="AD17" i="1"/>
  <c r="AD18" i="1"/>
  <c r="AD19" i="1"/>
  <c r="AD20" i="1"/>
  <c r="AD21" i="1"/>
  <c r="AD22" i="1"/>
  <c r="AD23" i="1"/>
  <c r="AD24" i="1"/>
  <c r="AE24" i="1" s="1"/>
  <c r="AD25" i="1"/>
  <c r="AD26" i="1"/>
  <c r="AD27" i="1"/>
  <c r="AD28" i="1"/>
  <c r="AD29" i="1"/>
  <c r="AD30" i="1"/>
  <c r="AD31" i="1"/>
  <c r="AD32" i="1"/>
  <c r="AE32" i="1" s="1"/>
  <c r="AD33" i="1"/>
  <c r="AD12" i="1"/>
  <c r="AE12" i="1" s="1"/>
  <c r="M1" i="3"/>
  <c r="N1" i="3"/>
  <c r="O1" i="3"/>
  <c r="P1" i="3"/>
  <c r="Q1" i="3"/>
  <c r="R1" i="3"/>
  <c r="S1" i="3"/>
  <c r="T1" i="3"/>
  <c r="U1" i="3"/>
  <c r="L1" i="3"/>
  <c r="F37" i="3"/>
  <c r="A29" i="3"/>
  <c r="A1" i="3"/>
  <c r="B25" i="4"/>
  <c r="B25" i="3" s="1"/>
  <c r="C25" i="4"/>
  <c r="C25" i="3" s="1"/>
  <c r="D25" i="4"/>
  <c r="D25" i="3" s="1"/>
  <c r="E25" i="4"/>
  <c r="E25" i="3" s="1"/>
  <c r="F25" i="4"/>
  <c r="F25" i="3" s="1"/>
  <c r="G25" i="4"/>
  <c r="G25" i="3" s="1"/>
  <c r="H25" i="4"/>
  <c r="H25" i="3" s="1"/>
  <c r="I25" i="4"/>
  <c r="I25" i="3" s="1"/>
  <c r="J25" i="4"/>
  <c r="J25" i="3" s="1"/>
  <c r="K25" i="4"/>
  <c r="K25" i="3" s="1"/>
  <c r="B26" i="4"/>
  <c r="B26" i="3" s="1"/>
  <c r="C26" i="4"/>
  <c r="C26" i="3" s="1"/>
  <c r="D26" i="4"/>
  <c r="D26" i="3" s="1"/>
  <c r="E26" i="4"/>
  <c r="E26" i="3" s="1"/>
  <c r="F26" i="4"/>
  <c r="F26" i="3" s="1"/>
  <c r="G26" i="4"/>
  <c r="G26" i="3" s="1"/>
  <c r="H26" i="4"/>
  <c r="H26" i="3" s="1"/>
  <c r="I26" i="4"/>
  <c r="I26" i="3" s="1"/>
  <c r="J26" i="4"/>
  <c r="J26" i="3" s="1"/>
  <c r="K26" i="4"/>
  <c r="K26" i="3" s="1"/>
  <c r="B27" i="4"/>
  <c r="B27" i="3" s="1"/>
  <c r="C27" i="4"/>
  <c r="C27" i="3" s="1"/>
  <c r="D27" i="4"/>
  <c r="D27" i="3" s="1"/>
  <c r="E27" i="4"/>
  <c r="E27" i="3" s="1"/>
  <c r="F27" i="4"/>
  <c r="F27" i="3" s="1"/>
  <c r="G27" i="4"/>
  <c r="G27" i="3" s="1"/>
  <c r="H27" i="4"/>
  <c r="H27" i="3" s="1"/>
  <c r="I27" i="4"/>
  <c r="I27" i="3" s="1"/>
  <c r="J27" i="4"/>
  <c r="J27" i="3" s="1"/>
  <c r="K27" i="4"/>
  <c r="K27" i="3" s="1"/>
  <c r="B28" i="4"/>
  <c r="B28" i="3" s="1"/>
  <c r="C28" i="4"/>
  <c r="C28" i="3" s="1"/>
  <c r="D28" i="4"/>
  <c r="D28" i="3" s="1"/>
  <c r="E28" i="4"/>
  <c r="E28" i="3" s="1"/>
  <c r="F28" i="4"/>
  <c r="F28" i="3" s="1"/>
  <c r="G28" i="4"/>
  <c r="G28" i="3" s="1"/>
  <c r="H28" i="4"/>
  <c r="H28" i="3" s="1"/>
  <c r="I28" i="4"/>
  <c r="I28" i="3" s="1"/>
  <c r="J28" i="4"/>
  <c r="J28" i="3" s="1"/>
  <c r="K28" i="4"/>
  <c r="K28" i="3" s="1"/>
  <c r="B29" i="4"/>
  <c r="B29" i="3" s="1"/>
  <c r="C29" i="4"/>
  <c r="C29" i="3" s="1"/>
  <c r="D29" i="4"/>
  <c r="D29" i="3" s="1"/>
  <c r="E29" i="4"/>
  <c r="E29" i="3" s="1"/>
  <c r="F29" i="4"/>
  <c r="F29" i="3" s="1"/>
  <c r="G29" i="4"/>
  <c r="G29" i="3" s="1"/>
  <c r="H29" i="4"/>
  <c r="H29" i="3" s="1"/>
  <c r="I29" i="4"/>
  <c r="I29" i="3" s="1"/>
  <c r="J29" i="4"/>
  <c r="J29" i="3" s="1"/>
  <c r="K29" i="4"/>
  <c r="K29" i="3" s="1"/>
  <c r="B30" i="4"/>
  <c r="B30" i="3" s="1"/>
  <c r="C30" i="4"/>
  <c r="C30" i="3" s="1"/>
  <c r="D30" i="4"/>
  <c r="D30" i="3" s="1"/>
  <c r="E30" i="4"/>
  <c r="E30" i="3" s="1"/>
  <c r="F30" i="4"/>
  <c r="F30" i="3" s="1"/>
  <c r="G30" i="4"/>
  <c r="G30" i="3" s="1"/>
  <c r="H30" i="4"/>
  <c r="H30" i="3" s="1"/>
  <c r="I30" i="4"/>
  <c r="I30" i="3" s="1"/>
  <c r="J30" i="4"/>
  <c r="J30" i="3" s="1"/>
  <c r="K30" i="4"/>
  <c r="K30" i="3" s="1"/>
  <c r="B31" i="4"/>
  <c r="B31" i="3" s="1"/>
  <c r="C31" i="4"/>
  <c r="C31" i="3" s="1"/>
  <c r="D31" i="4"/>
  <c r="D31" i="3" s="1"/>
  <c r="E31" i="4"/>
  <c r="E31" i="3" s="1"/>
  <c r="F31" i="4"/>
  <c r="F31" i="3" s="1"/>
  <c r="G31" i="4"/>
  <c r="G31" i="3" s="1"/>
  <c r="H31" i="4"/>
  <c r="H31" i="3" s="1"/>
  <c r="I31" i="4"/>
  <c r="I31" i="3" s="1"/>
  <c r="J31" i="4"/>
  <c r="J31" i="3" s="1"/>
  <c r="K31" i="4"/>
  <c r="K31" i="3" s="1"/>
  <c r="B32" i="4"/>
  <c r="B32" i="3" s="1"/>
  <c r="C32" i="4"/>
  <c r="C32" i="3" s="1"/>
  <c r="D32" i="4"/>
  <c r="D32" i="3" s="1"/>
  <c r="E32" i="4"/>
  <c r="E32" i="3" s="1"/>
  <c r="F32" i="4"/>
  <c r="F32" i="3" s="1"/>
  <c r="G32" i="4"/>
  <c r="G32" i="3" s="1"/>
  <c r="H32" i="4"/>
  <c r="H32" i="3" s="1"/>
  <c r="I32" i="4"/>
  <c r="I32" i="3" s="1"/>
  <c r="J32" i="4"/>
  <c r="J32" i="3" s="1"/>
  <c r="K32" i="4"/>
  <c r="K32" i="3" s="1"/>
  <c r="B33" i="4"/>
  <c r="B33" i="3" s="1"/>
  <c r="C33" i="4"/>
  <c r="C33" i="3" s="1"/>
  <c r="D33" i="4"/>
  <c r="D33" i="3" s="1"/>
  <c r="E33" i="4"/>
  <c r="E33" i="3" s="1"/>
  <c r="F33" i="4"/>
  <c r="F33" i="3" s="1"/>
  <c r="G33" i="4"/>
  <c r="G33" i="3" s="1"/>
  <c r="H33" i="4"/>
  <c r="H33" i="3" s="1"/>
  <c r="I33" i="4"/>
  <c r="I33" i="3" s="1"/>
  <c r="J33" i="4"/>
  <c r="J33" i="3" s="1"/>
  <c r="K33" i="4"/>
  <c r="K33" i="3" s="1"/>
  <c r="B34" i="4"/>
  <c r="B34" i="3" s="1"/>
  <c r="C34" i="4"/>
  <c r="C34" i="3" s="1"/>
  <c r="D34" i="4"/>
  <c r="D34" i="3" s="1"/>
  <c r="E34" i="4"/>
  <c r="E34" i="3" s="1"/>
  <c r="F34" i="4"/>
  <c r="F34" i="3" s="1"/>
  <c r="G34" i="4"/>
  <c r="G34" i="3" s="1"/>
  <c r="H34" i="4"/>
  <c r="H34" i="3" s="1"/>
  <c r="I34" i="4"/>
  <c r="I34" i="3" s="1"/>
  <c r="J34" i="4"/>
  <c r="J34" i="3" s="1"/>
  <c r="K34" i="4"/>
  <c r="K34" i="3" s="1"/>
  <c r="B35" i="4"/>
  <c r="B35" i="3" s="1"/>
  <c r="C35" i="4"/>
  <c r="C35" i="3" s="1"/>
  <c r="D35" i="4"/>
  <c r="D35" i="3" s="1"/>
  <c r="E35" i="4"/>
  <c r="E35" i="3" s="1"/>
  <c r="F35" i="4"/>
  <c r="F35" i="3" s="1"/>
  <c r="G35" i="4"/>
  <c r="G35" i="3" s="1"/>
  <c r="H35" i="4"/>
  <c r="H35" i="3" s="1"/>
  <c r="I35" i="4"/>
  <c r="I35" i="3" s="1"/>
  <c r="J35" i="4"/>
  <c r="J35" i="3" s="1"/>
  <c r="K35" i="4"/>
  <c r="K35" i="3" s="1"/>
  <c r="B36" i="4"/>
  <c r="B36" i="3" s="1"/>
  <c r="C36" i="4"/>
  <c r="C36" i="3" s="1"/>
  <c r="D36" i="4"/>
  <c r="D36" i="3" s="1"/>
  <c r="E36" i="4"/>
  <c r="E36" i="3" s="1"/>
  <c r="F36" i="4"/>
  <c r="F36" i="3" s="1"/>
  <c r="G36" i="4"/>
  <c r="G36" i="3" s="1"/>
  <c r="H36" i="4"/>
  <c r="H36" i="3" s="1"/>
  <c r="I36" i="4"/>
  <c r="I36" i="3" s="1"/>
  <c r="J36" i="4"/>
  <c r="J36" i="3" s="1"/>
  <c r="K36" i="4"/>
  <c r="K36" i="3" s="1"/>
  <c r="B37" i="4"/>
  <c r="B37" i="3" s="1"/>
  <c r="C37" i="4"/>
  <c r="C37" i="3" s="1"/>
  <c r="D37" i="4"/>
  <c r="D37" i="3" s="1"/>
  <c r="E37" i="4"/>
  <c r="E37" i="3" s="1"/>
  <c r="F37" i="4"/>
  <c r="G37" i="4"/>
  <c r="G37" i="3" s="1"/>
  <c r="H37" i="4"/>
  <c r="H37" i="3" s="1"/>
  <c r="I37" i="4"/>
  <c r="I37" i="3" s="1"/>
  <c r="J37" i="4"/>
  <c r="J37" i="3" s="1"/>
  <c r="K37" i="4"/>
  <c r="K37" i="3" s="1"/>
  <c r="B38" i="4"/>
  <c r="B38" i="3" s="1"/>
  <c r="C38" i="4"/>
  <c r="C38" i="3" s="1"/>
  <c r="D38" i="4"/>
  <c r="D38" i="3" s="1"/>
  <c r="E38" i="4"/>
  <c r="E38" i="3" s="1"/>
  <c r="F38" i="4"/>
  <c r="F38" i="3" s="1"/>
  <c r="G38" i="4"/>
  <c r="G38" i="3" s="1"/>
  <c r="H38" i="4"/>
  <c r="H38" i="3" s="1"/>
  <c r="I38" i="4"/>
  <c r="I38" i="3" s="1"/>
  <c r="J38" i="4"/>
  <c r="J38" i="3" s="1"/>
  <c r="K38" i="4"/>
  <c r="K38" i="3" s="1"/>
  <c r="B39" i="4"/>
  <c r="B39" i="3" s="1"/>
  <c r="C39" i="4"/>
  <c r="C39" i="3" s="1"/>
  <c r="D39" i="4"/>
  <c r="D39" i="3" s="1"/>
  <c r="E39" i="4"/>
  <c r="E39" i="3" s="1"/>
  <c r="F39" i="4"/>
  <c r="F39" i="3" s="1"/>
  <c r="G39" i="4"/>
  <c r="G39" i="3" s="1"/>
  <c r="H39" i="4"/>
  <c r="H39" i="3" s="1"/>
  <c r="I39" i="4"/>
  <c r="I39" i="3" s="1"/>
  <c r="J39" i="4"/>
  <c r="J39" i="3" s="1"/>
  <c r="K39" i="4"/>
  <c r="K39" i="3" s="1"/>
  <c r="B40" i="4"/>
  <c r="B40" i="3" s="1"/>
  <c r="C40" i="4"/>
  <c r="C40" i="3" s="1"/>
  <c r="D40" i="4"/>
  <c r="D40" i="3" s="1"/>
  <c r="E40" i="4"/>
  <c r="E40" i="3" s="1"/>
  <c r="F40" i="4"/>
  <c r="F40" i="3" s="1"/>
  <c r="G40" i="4"/>
  <c r="G40" i="3" s="1"/>
  <c r="H40" i="4"/>
  <c r="H40" i="3" s="1"/>
  <c r="I40" i="4"/>
  <c r="I40" i="3" s="1"/>
  <c r="J40" i="4"/>
  <c r="J40" i="3" s="1"/>
  <c r="K40" i="4"/>
  <c r="K40" i="3" s="1"/>
  <c r="B41" i="4"/>
  <c r="B41" i="3" s="1"/>
  <c r="C41" i="4"/>
  <c r="C41" i="3" s="1"/>
  <c r="D41" i="4"/>
  <c r="D41" i="3" s="1"/>
  <c r="E41" i="4"/>
  <c r="E41" i="3" s="1"/>
  <c r="F41" i="4"/>
  <c r="F41" i="3" s="1"/>
  <c r="G41" i="4"/>
  <c r="G41" i="3" s="1"/>
  <c r="H41" i="4"/>
  <c r="H41" i="3" s="1"/>
  <c r="I41" i="4"/>
  <c r="I41" i="3" s="1"/>
  <c r="J41" i="4"/>
  <c r="J41" i="3" s="1"/>
  <c r="K41" i="4"/>
  <c r="K41" i="3" s="1"/>
  <c r="B42" i="4"/>
  <c r="B42" i="3" s="1"/>
  <c r="C42" i="4"/>
  <c r="C42" i="3" s="1"/>
  <c r="D42" i="4"/>
  <c r="D42" i="3" s="1"/>
  <c r="E42" i="4"/>
  <c r="E42" i="3" s="1"/>
  <c r="F42" i="4"/>
  <c r="F42" i="3" s="1"/>
  <c r="G42" i="4"/>
  <c r="G42" i="3" s="1"/>
  <c r="H42" i="4"/>
  <c r="H42" i="3" s="1"/>
  <c r="I42" i="4"/>
  <c r="I42" i="3" s="1"/>
  <c r="J42" i="4"/>
  <c r="J42" i="3" s="1"/>
  <c r="K42" i="4"/>
  <c r="K42" i="3" s="1"/>
  <c r="B43" i="4"/>
  <c r="B43" i="3" s="1"/>
  <c r="C43" i="4"/>
  <c r="C43" i="3" s="1"/>
  <c r="D43" i="4"/>
  <c r="D43" i="3" s="1"/>
  <c r="E43" i="4"/>
  <c r="E43" i="3" s="1"/>
  <c r="F43" i="4"/>
  <c r="F43" i="3" s="1"/>
  <c r="G43" i="4"/>
  <c r="G43" i="3" s="1"/>
  <c r="H43" i="4"/>
  <c r="H43" i="3" s="1"/>
  <c r="I43" i="4"/>
  <c r="I43" i="3" s="1"/>
  <c r="J43" i="4"/>
  <c r="J43" i="3" s="1"/>
  <c r="K43" i="4"/>
  <c r="K43" i="3" s="1"/>
  <c r="B44" i="4"/>
  <c r="B44" i="3" s="1"/>
  <c r="C44" i="4"/>
  <c r="C44" i="3" s="1"/>
  <c r="D44" i="4"/>
  <c r="D44" i="3" s="1"/>
  <c r="E44" i="4"/>
  <c r="E44" i="3" s="1"/>
  <c r="F44" i="4"/>
  <c r="F44" i="3" s="1"/>
  <c r="G44" i="4"/>
  <c r="G44" i="3" s="1"/>
  <c r="H44" i="4"/>
  <c r="H44" i="3" s="1"/>
  <c r="I44" i="4"/>
  <c r="I44" i="3" s="1"/>
  <c r="J44" i="4"/>
  <c r="J44" i="3" s="1"/>
  <c r="K44" i="4"/>
  <c r="K44" i="3" s="1"/>
  <c r="B45" i="4"/>
  <c r="B45" i="3" s="1"/>
  <c r="C45" i="4"/>
  <c r="C45" i="3" s="1"/>
  <c r="D45" i="4"/>
  <c r="D45" i="3" s="1"/>
  <c r="E45" i="4"/>
  <c r="E45" i="3" s="1"/>
  <c r="F45" i="4"/>
  <c r="F45" i="3" s="1"/>
  <c r="G45" i="4"/>
  <c r="G45" i="3" s="1"/>
  <c r="H45" i="4"/>
  <c r="H45" i="3" s="1"/>
  <c r="I45" i="4"/>
  <c r="I45" i="3" s="1"/>
  <c r="J45" i="4"/>
  <c r="J45" i="3" s="1"/>
  <c r="K45" i="4"/>
  <c r="K45" i="3" s="1"/>
  <c r="B46" i="4"/>
  <c r="B46" i="3" s="1"/>
  <c r="C46" i="4"/>
  <c r="C46" i="3" s="1"/>
  <c r="D46" i="4"/>
  <c r="D46" i="3" s="1"/>
  <c r="E46" i="4"/>
  <c r="E46" i="3" s="1"/>
  <c r="F46" i="4"/>
  <c r="F46" i="3" s="1"/>
  <c r="G46" i="4"/>
  <c r="G46" i="3" s="1"/>
  <c r="H46" i="4"/>
  <c r="H46" i="3" s="1"/>
  <c r="I46" i="4"/>
  <c r="I46" i="3" s="1"/>
  <c r="J46" i="4"/>
  <c r="J46" i="3" s="1"/>
  <c r="K46" i="4"/>
  <c r="K46" i="3" s="1"/>
  <c r="B47" i="4"/>
  <c r="B47" i="3" s="1"/>
  <c r="C47" i="4"/>
  <c r="C47" i="3" s="1"/>
  <c r="D47" i="4"/>
  <c r="D47" i="3" s="1"/>
  <c r="E47" i="4"/>
  <c r="E47" i="3" s="1"/>
  <c r="F47" i="4"/>
  <c r="F47" i="3" s="1"/>
  <c r="G47" i="4"/>
  <c r="G47" i="3" s="1"/>
  <c r="H47" i="4"/>
  <c r="H47" i="3" s="1"/>
  <c r="I47" i="4"/>
  <c r="I47" i="3" s="1"/>
  <c r="J47" i="4"/>
  <c r="J47" i="3" s="1"/>
  <c r="K47" i="4"/>
  <c r="K47" i="3" s="1"/>
  <c r="B48" i="4"/>
  <c r="B48" i="3" s="1"/>
  <c r="C48" i="4"/>
  <c r="C48" i="3" s="1"/>
  <c r="D48" i="4"/>
  <c r="D48" i="3" s="1"/>
  <c r="E48" i="4"/>
  <c r="E48" i="3" s="1"/>
  <c r="F48" i="4"/>
  <c r="F48" i="3" s="1"/>
  <c r="G48" i="4"/>
  <c r="G48" i="3" s="1"/>
  <c r="H48" i="4"/>
  <c r="H48" i="3" s="1"/>
  <c r="I48" i="4"/>
  <c r="I48" i="3" s="1"/>
  <c r="J48" i="4"/>
  <c r="J48" i="3" s="1"/>
  <c r="K48" i="4"/>
  <c r="K48" i="3" s="1"/>
  <c r="B49" i="4"/>
  <c r="B49" i="3" s="1"/>
  <c r="C49" i="4"/>
  <c r="C49" i="3" s="1"/>
  <c r="D49" i="4"/>
  <c r="D49" i="3" s="1"/>
  <c r="E49" i="4"/>
  <c r="E49" i="3" s="1"/>
  <c r="F49" i="4"/>
  <c r="F49" i="3" s="1"/>
  <c r="G49" i="4"/>
  <c r="G49" i="3" s="1"/>
  <c r="H49" i="4"/>
  <c r="H49" i="3" s="1"/>
  <c r="I49" i="4"/>
  <c r="I49" i="3" s="1"/>
  <c r="J49" i="4"/>
  <c r="J49" i="3" s="1"/>
  <c r="K49" i="4"/>
  <c r="K49" i="3" s="1"/>
  <c r="B50" i="4"/>
  <c r="B50" i="3" s="1"/>
  <c r="C50" i="4"/>
  <c r="C50" i="3" s="1"/>
  <c r="D50" i="4"/>
  <c r="D50" i="3" s="1"/>
  <c r="E50" i="4"/>
  <c r="E50" i="3" s="1"/>
  <c r="F50" i="4"/>
  <c r="F50" i="3" s="1"/>
  <c r="G50" i="4"/>
  <c r="G50" i="3" s="1"/>
  <c r="H50" i="4"/>
  <c r="H50" i="3" s="1"/>
  <c r="I50" i="4"/>
  <c r="I50" i="3" s="1"/>
  <c r="J50" i="4"/>
  <c r="J50" i="3" s="1"/>
  <c r="K50" i="4"/>
  <c r="K50" i="3" s="1"/>
  <c r="B51" i="4"/>
  <c r="B51" i="3" s="1"/>
  <c r="C51" i="4"/>
  <c r="C51" i="3" s="1"/>
  <c r="D51" i="4"/>
  <c r="D51" i="3" s="1"/>
  <c r="E51" i="4"/>
  <c r="E51" i="3" s="1"/>
  <c r="F51" i="4"/>
  <c r="F51" i="3" s="1"/>
  <c r="G51" i="4"/>
  <c r="G51" i="3" s="1"/>
  <c r="H51" i="4"/>
  <c r="H51" i="3" s="1"/>
  <c r="I51" i="4"/>
  <c r="I51" i="3" s="1"/>
  <c r="J51" i="4"/>
  <c r="J51" i="3" s="1"/>
  <c r="K51" i="4"/>
  <c r="K51" i="3" s="1"/>
  <c r="B52" i="4"/>
  <c r="B52" i="3" s="1"/>
  <c r="C52" i="4"/>
  <c r="C52" i="3" s="1"/>
  <c r="D52" i="4"/>
  <c r="D52" i="3" s="1"/>
  <c r="E52" i="4"/>
  <c r="E52" i="3" s="1"/>
  <c r="F52" i="4"/>
  <c r="F52" i="3" s="1"/>
  <c r="G52" i="4"/>
  <c r="G52" i="3" s="1"/>
  <c r="H52" i="4"/>
  <c r="H52" i="3" s="1"/>
  <c r="I52" i="4"/>
  <c r="I52" i="3" s="1"/>
  <c r="J52" i="4"/>
  <c r="J52" i="3" s="1"/>
  <c r="K52" i="4"/>
  <c r="K52" i="3" s="1"/>
  <c r="B53" i="4"/>
  <c r="B53" i="3" s="1"/>
  <c r="C53" i="4"/>
  <c r="C53" i="3" s="1"/>
  <c r="D53" i="4"/>
  <c r="D53" i="3" s="1"/>
  <c r="E53" i="4"/>
  <c r="E53" i="3" s="1"/>
  <c r="F53" i="4"/>
  <c r="F53" i="3" s="1"/>
  <c r="G53" i="4"/>
  <c r="G53" i="3" s="1"/>
  <c r="H53" i="4"/>
  <c r="H53" i="3" s="1"/>
  <c r="I53" i="4"/>
  <c r="I53" i="3" s="1"/>
  <c r="J53" i="4"/>
  <c r="J53" i="3" s="1"/>
  <c r="K53" i="4"/>
  <c r="K53" i="3" s="1"/>
  <c r="C24" i="4"/>
  <c r="C24" i="3" s="1"/>
  <c r="D24" i="4"/>
  <c r="D24" i="3" s="1"/>
  <c r="E24" i="4"/>
  <c r="E24" i="3" s="1"/>
  <c r="F24" i="4"/>
  <c r="F24" i="3" s="1"/>
  <c r="G24" i="4"/>
  <c r="G24" i="3" s="1"/>
  <c r="H24" i="4"/>
  <c r="H24" i="3" s="1"/>
  <c r="I24" i="4"/>
  <c r="I24" i="3" s="1"/>
  <c r="J24" i="4"/>
  <c r="J24" i="3" s="1"/>
  <c r="K24" i="4"/>
  <c r="K24" i="3" s="1"/>
  <c r="B24" i="4"/>
  <c r="B24" i="3" s="1"/>
  <c r="A25" i="4"/>
  <c r="A25" i="3" s="1"/>
  <c r="A26" i="4"/>
  <c r="A26" i="3" s="1"/>
  <c r="A27" i="4"/>
  <c r="A27" i="3" s="1"/>
  <c r="A28" i="4"/>
  <c r="A28" i="3" s="1"/>
  <c r="A29" i="4"/>
  <c r="A29" i="6" s="1"/>
  <c r="A30" i="4"/>
  <c r="A30" i="3" s="1"/>
  <c r="A31" i="4"/>
  <c r="A31" i="3" s="1"/>
  <c r="A32" i="4"/>
  <c r="A32" i="3" s="1"/>
  <c r="A33" i="4"/>
  <c r="A33" i="3" s="1"/>
  <c r="A34" i="4"/>
  <c r="A34" i="3" s="1"/>
  <c r="A35" i="4"/>
  <c r="A35" i="3" s="1"/>
  <c r="A36" i="4"/>
  <c r="A36" i="3" s="1"/>
  <c r="A37" i="4"/>
  <c r="A37" i="3" s="1"/>
  <c r="A38" i="4"/>
  <c r="A38" i="3" s="1"/>
  <c r="A39" i="4"/>
  <c r="A39" i="3" s="1"/>
  <c r="A40" i="4"/>
  <c r="A40" i="3" s="1"/>
  <c r="A41" i="4"/>
  <c r="A41" i="3" s="1"/>
  <c r="A42" i="4"/>
  <c r="A42" i="3" s="1"/>
  <c r="A43" i="4"/>
  <c r="A43" i="3" s="1"/>
  <c r="A44" i="4"/>
  <c r="A44" i="3" s="1"/>
  <c r="A45" i="4"/>
  <c r="A45" i="3" s="1"/>
  <c r="A46" i="4"/>
  <c r="A46" i="3" s="1"/>
  <c r="A47" i="4"/>
  <c r="A47" i="3" s="1"/>
  <c r="A48" i="4"/>
  <c r="A48" i="3" s="1"/>
  <c r="A49" i="4"/>
  <c r="A49" i="3" s="1"/>
  <c r="A50" i="4"/>
  <c r="A50" i="3" s="1"/>
  <c r="A51" i="4"/>
  <c r="A51" i="3" s="1"/>
  <c r="A52" i="4"/>
  <c r="A52" i="3" s="1"/>
  <c r="A53" i="4"/>
  <c r="A53" i="3" s="1"/>
  <c r="A24" i="4"/>
  <c r="A24" i="3" s="1"/>
  <c r="B3" i="4"/>
  <c r="B3" i="3" s="1"/>
  <c r="C3" i="4"/>
  <c r="C3" i="3" s="1"/>
  <c r="D3" i="4"/>
  <c r="D3" i="3" s="1"/>
  <c r="E3" i="4"/>
  <c r="E3" i="3" s="1"/>
  <c r="F3" i="4"/>
  <c r="F3" i="3" s="1"/>
  <c r="G3" i="4"/>
  <c r="G3" i="3" s="1"/>
  <c r="H3" i="4"/>
  <c r="H3" i="3" s="1"/>
  <c r="I3" i="4"/>
  <c r="I3" i="3" s="1"/>
  <c r="J3" i="4"/>
  <c r="J3" i="3" s="1"/>
  <c r="K3" i="4"/>
  <c r="K3" i="3" s="1"/>
  <c r="B4" i="4"/>
  <c r="B4" i="3" s="1"/>
  <c r="C4" i="4"/>
  <c r="C4" i="3" s="1"/>
  <c r="D4" i="4"/>
  <c r="D4" i="3" s="1"/>
  <c r="E4" i="4"/>
  <c r="E4" i="3" s="1"/>
  <c r="F4" i="4"/>
  <c r="F4" i="3" s="1"/>
  <c r="G4" i="4"/>
  <c r="G4" i="3" s="1"/>
  <c r="H4" i="4"/>
  <c r="H4" i="3" s="1"/>
  <c r="I4" i="4"/>
  <c r="I4" i="3" s="1"/>
  <c r="J4" i="4"/>
  <c r="J4" i="3" s="1"/>
  <c r="K4" i="4"/>
  <c r="K4" i="3" s="1"/>
  <c r="B5" i="4"/>
  <c r="B5" i="3" s="1"/>
  <c r="C5" i="4"/>
  <c r="C5" i="3" s="1"/>
  <c r="D5" i="4"/>
  <c r="D5" i="3" s="1"/>
  <c r="E5" i="4"/>
  <c r="E5" i="3" s="1"/>
  <c r="F5" i="4"/>
  <c r="F5" i="3" s="1"/>
  <c r="G5" i="4"/>
  <c r="G5" i="3" s="1"/>
  <c r="H5" i="4"/>
  <c r="H5" i="3" s="1"/>
  <c r="I5" i="4"/>
  <c r="I5" i="3" s="1"/>
  <c r="J5" i="4"/>
  <c r="J5" i="3" s="1"/>
  <c r="K5" i="4"/>
  <c r="K5" i="3" s="1"/>
  <c r="B6" i="4"/>
  <c r="B6" i="3" s="1"/>
  <c r="C6" i="4"/>
  <c r="C6" i="3" s="1"/>
  <c r="D6" i="4"/>
  <c r="D6" i="3" s="1"/>
  <c r="E6" i="4"/>
  <c r="E6" i="3" s="1"/>
  <c r="F6" i="4"/>
  <c r="F6" i="3" s="1"/>
  <c r="G6" i="4"/>
  <c r="G6" i="3" s="1"/>
  <c r="H6" i="4"/>
  <c r="H6" i="3" s="1"/>
  <c r="I6" i="4"/>
  <c r="I6" i="3" s="1"/>
  <c r="J6" i="4"/>
  <c r="J6" i="3" s="1"/>
  <c r="K6" i="4"/>
  <c r="K6" i="3" s="1"/>
  <c r="B7" i="4"/>
  <c r="B7" i="3" s="1"/>
  <c r="C7" i="4"/>
  <c r="C7" i="3" s="1"/>
  <c r="D7" i="4"/>
  <c r="D7" i="3" s="1"/>
  <c r="E7" i="4"/>
  <c r="E7" i="3" s="1"/>
  <c r="F7" i="4"/>
  <c r="F7" i="3" s="1"/>
  <c r="G7" i="4"/>
  <c r="G7" i="3" s="1"/>
  <c r="H7" i="4"/>
  <c r="H7" i="3" s="1"/>
  <c r="I7" i="4"/>
  <c r="I7" i="3" s="1"/>
  <c r="J7" i="4"/>
  <c r="J7" i="3" s="1"/>
  <c r="K7" i="4"/>
  <c r="K7" i="3" s="1"/>
  <c r="B8" i="4"/>
  <c r="B8" i="3" s="1"/>
  <c r="C8" i="4"/>
  <c r="C8" i="3" s="1"/>
  <c r="D8" i="4"/>
  <c r="D8" i="3" s="1"/>
  <c r="E8" i="4"/>
  <c r="E8" i="3" s="1"/>
  <c r="F8" i="4"/>
  <c r="F8" i="3" s="1"/>
  <c r="G8" i="4"/>
  <c r="G8" i="3" s="1"/>
  <c r="H8" i="4"/>
  <c r="H8" i="3" s="1"/>
  <c r="I8" i="4"/>
  <c r="I8" i="3" s="1"/>
  <c r="J8" i="4"/>
  <c r="J8" i="3" s="1"/>
  <c r="K8" i="4"/>
  <c r="K8" i="3" s="1"/>
  <c r="B9" i="4"/>
  <c r="B9" i="3" s="1"/>
  <c r="C9" i="4"/>
  <c r="C9" i="3" s="1"/>
  <c r="D9" i="4"/>
  <c r="D9" i="3" s="1"/>
  <c r="E9" i="4"/>
  <c r="E9" i="3" s="1"/>
  <c r="F9" i="4"/>
  <c r="F9" i="3" s="1"/>
  <c r="G9" i="4"/>
  <c r="G9" i="3" s="1"/>
  <c r="H9" i="4"/>
  <c r="H9" i="3" s="1"/>
  <c r="I9" i="4"/>
  <c r="I9" i="3" s="1"/>
  <c r="J9" i="4"/>
  <c r="J9" i="3" s="1"/>
  <c r="K9" i="4"/>
  <c r="K9" i="3" s="1"/>
  <c r="B10" i="4"/>
  <c r="B10" i="3" s="1"/>
  <c r="C10" i="4"/>
  <c r="C10" i="3" s="1"/>
  <c r="D10" i="4"/>
  <c r="D10" i="3" s="1"/>
  <c r="E10" i="4"/>
  <c r="E10" i="3" s="1"/>
  <c r="F10" i="4"/>
  <c r="F10" i="3" s="1"/>
  <c r="G10" i="4"/>
  <c r="G10" i="3" s="1"/>
  <c r="H10" i="4"/>
  <c r="H10" i="3" s="1"/>
  <c r="I10" i="4"/>
  <c r="I10" i="3" s="1"/>
  <c r="J10" i="4"/>
  <c r="J10" i="3" s="1"/>
  <c r="K10" i="4"/>
  <c r="K10" i="3" s="1"/>
  <c r="B11" i="4"/>
  <c r="B11" i="3" s="1"/>
  <c r="C11" i="4"/>
  <c r="C11" i="3" s="1"/>
  <c r="D11" i="4"/>
  <c r="D11" i="3" s="1"/>
  <c r="E11" i="4"/>
  <c r="E11" i="3" s="1"/>
  <c r="F11" i="4"/>
  <c r="F11" i="3" s="1"/>
  <c r="G11" i="4"/>
  <c r="G11" i="3" s="1"/>
  <c r="H11" i="4"/>
  <c r="H11" i="3" s="1"/>
  <c r="I11" i="4"/>
  <c r="I11" i="3" s="1"/>
  <c r="J11" i="4"/>
  <c r="J11" i="3" s="1"/>
  <c r="K11" i="4"/>
  <c r="K11" i="3" s="1"/>
  <c r="B12" i="4"/>
  <c r="B12" i="3" s="1"/>
  <c r="C12" i="4"/>
  <c r="C12" i="3" s="1"/>
  <c r="D12" i="4"/>
  <c r="D12" i="3" s="1"/>
  <c r="E12" i="4"/>
  <c r="E12" i="3" s="1"/>
  <c r="F12" i="4"/>
  <c r="F12" i="3" s="1"/>
  <c r="G12" i="4"/>
  <c r="G12" i="3" s="1"/>
  <c r="H12" i="4"/>
  <c r="H12" i="3" s="1"/>
  <c r="I12" i="4"/>
  <c r="I12" i="3" s="1"/>
  <c r="J12" i="4"/>
  <c r="J12" i="3" s="1"/>
  <c r="K12" i="4"/>
  <c r="K12" i="3" s="1"/>
  <c r="B13" i="4"/>
  <c r="B13" i="3" s="1"/>
  <c r="C13" i="4"/>
  <c r="C13" i="3" s="1"/>
  <c r="D13" i="4"/>
  <c r="D13" i="3" s="1"/>
  <c r="E13" i="4"/>
  <c r="E13" i="3" s="1"/>
  <c r="F13" i="4"/>
  <c r="F13" i="3" s="1"/>
  <c r="G13" i="4"/>
  <c r="G13" i="3" s="1"/>
  <c r="H13" i="4"/>
  <c r="H13" i="3" s="1"/>
  <c r="I13" i="4"/>
  <c r="I13" i="3" s="1"/>
  <c r="J13" i="4"/>
  <c r="J13" i="3" s="1"/>
  <c r="K13" i="4"/>
  <c r="K13" i="3" s="1"/>
  <c r="B14" i="4"/>
  <c r="B14" i="3" s="1"/>
  <c r="C14" i="4"/>
  <c r="C14" i="3" s="1"/>
  <c r="D14" i="4"/>
  <c r="D14" i="3" s="1"/>
  <c r="E14" i="4"/>
  <c r="E14" i="3" s="1"/>
  <c r="F14" i="4"/>
  <c r="F14" i="3" s="1"/>
  <c r="G14" i="4"/>
  <c r="G14" i="3" s="1"/>
  <c r="H14" i="4"/>
  <c r="H14" i="3" s="1"/>
  <c r="I14" i="4"/>
  <c r="I14" i="3" s="1"/>
  <c r="J14" i="4"/>
  <c r="J14" i="3" s="1"/>
  <c r="K14" i="4"/>
  <c r="K14" i="3" s="1"/>
  <c r="B15" i="4"/>
  <c r="B15" i="3" s="1"/>
  <c r="C15" i="4"/>
  <c r="C15" i="3" s="1"/>
  <c r="D15" i="4"/>
  <c r="D15" i="3" s="1"/>
  <c r="E15" i="4"/>
  <c r="E15" i="3" s="1"/>
  <c r="F15" i="4"/>
  <c r="F15" i="3" s="1"/>
  <c r="G15" i="4"/>
  <c r="G15" i="3" s="1"/>
  <c r="H15" i="4"/>
  <c r="H15" i="3" s="1"/>
  <c r="I15" i="4"/>
  <c r="I15" i="3" s="1"/>
  <c r="J15" i="4"/>
  <c r="J15" i="3" s="1"/>
  <c r="K15" i="4"/>
  <c r="K15" i="3" s="1"/>
  <c r="B16" i="4"/>
  <c r="B16" i="3" s="1"/>
  <c r="C16" i="4"/>
  <c r="C16" i="3" s="1"/>
  <c r="D16" i="4"/>
  <c r="D16" i="3" s="1"/>
  <c r="E16" i="4"/>
  <c r="E16" i="3" s="1"/>
  <c r="F16" i="4"/>
  <c r="F16" i="3" s="1"/>
  <c r="G16" i="4"/>
  <c r="G16" i="3" s="1"/>
  <c r="H16" i="4"/>
  <c r="H16" i="3" s="1"/>
  <c r="I16" i="4"/>
  <c r="I16" i="3" s="1"/>
  <c r="J16" i="4"/>
  <c r="J16" i="3" s="1"/>
  <c r="K16" i="4"/>
  <c r="K16" i="3" s="1"/>
  <c r="B17" i="4"/>
  <c r="B17" i="3" s="1"/>
  <c r="C17" i="4"/>
  <c r="C17" i="3" s="1"/>
  <c r="D17" i="4"/>
  <c r="D17" i="3" s="1"/>
  <c r="E17" i="4"/>
  <c r="E17" i="3" s="1"/>
  <c r="F17" i="4"/>
  <c r="F17" i="3" s="1"/>
  <c r="G17" i="4"/>
  <c r="G17" i="3" s="1"/>
  <c r="H17" i="4"/>
  <c r="H17" i="3" s="1"/>
  <c r="I17" i="4"/>
  <c r="I17" i="3" s="1"/>
  <c r="J17" i="4"/>
  <c r="J17" i="3" s="1"/>
  <c r="K17" i="4"/>
  <c r="K17" i="3" s="1"/>
  <c r="B18" i="4"/>
  <c r="B18" i="3" s="1"/>
  <c r="C18" i="4"/>
  <c r="C18" i="3" s="1"/>
  <c r="D18" i="4"/>
  <c r="D18" i="3" s="1"/>
  <c r="E18" i="4"/>
  <c r="E18" i="3" s="1"/>
  <c r="F18" i="4"/>
  <c r="F18" i="3" s="1"/>
  <c r="G18" i="4"/>
  <c r="G18" i="3" s="1"/>
  <c r="H18" i="4"/>
  <c r="H18" i="3" s="1"/>
  <c r="I18" i="4"/>
  <c r="I18" i="3" s="1"/>
  <c r="J18" i="4"/>
  <c r="J18" i="3" s="1"/>
  <c r="K18" i="4"/>
  <c r="K18" i="3" s="1"/>
  <c r="B19" i="4"/>
  <c r="B19" i="3" s="1"/>
  <c r="C19" i="4"/>
  <c r="C19" i="3" s="1"/>
  <c r="D19" i="4"/>
  <c r="D19" i="3" s="1"/>
  <c r="E19" i="4"/>
  <c r="E19" i="3" s="1"/>
  <c r="F19" i="4"/>
  <c r="F19" i="3" s="1"/>
  <c r="G19" i="4"/>
  <c r="G19" i="3" s="1"/>
  <c r="H19" i="4"/>
  <c r="H19" i="3" s="1"/>
  <c r="I19" i="4"/>
  <c r="I19" i="3" s="1"/>
  <c r="J19" i="4"/>
  <c r="J19" i="3" s="1"/>
  <c r="K19" i="4"/>
  <c r="K19" i="3" s="1"/>
  <c r="B20" i="4"/>
  <c r="B20" i="3" s="1"/>
  <c r="C20" i="4"/>
  <c r="C20" i="3" s="1"/>
  <c r="D20" i="4"/>
  <c r="D20" i="3" s="1"/>
  <c r="E20" i="4"/>
  <c r="E20" i="3" s="1"/>
  <c r="F20" i="4"/>
  <c r="F20" i="3" s="1"/>
  <c r="G20" i="4"/>
  <c r="G20" i="3" s="1"/>
  <c r="H20" i="4"/>
  <c r="H20" i="3" s="1"/>
  <c r="I20" i="4"/>
  <c r="I20" i="3" s="1"/>
  <c r="J20" i="4"/>
  <c r="J20" i="3" s="1"/>
  <c r="K20" i="4"/>
  <c r="K20" i="3" s="1"/>
  <c r="B21" i="4"/>
  <c r="B21" i="3" s="1"/>
  <c r="C21" i="4"/>
  <c r="C21" i="3" s="1"/>
  <c r="D21" i="4"/>
  <c r="D21" i="3" s="1"/>
  <c r="E21" i="4"/>
  <c r="E21" i="3" s="1"/>
  <c r="F21" i="4"/>
  <c r="F21" i="3" s="1"/>
  <c r="G21" i="4"/>
  <c r="G21" i="3" s="1"/>
  <c r="H21" i="4"/>
  <c r="H21" i="3" s="1"/>
  <c r="I21" i="4"/>
  <c r="I21" i="3" s="1"/>
  <c r="J21" i="4"/>
  <c r="J21" i="3" s="1"/>
  <c r="K21" i="4"/>
  <c r="K21" i="3" s="1"/>
  <c r="B22" i="4"/>
  <c r="B22" i="3" s="1"/>
  <c r="C22" i="4"/>
  <c r="C22" i="3" s="1"/>
  <c r="D22" i="4"/>
  <c r="D22" i="3" s="1"/>
  <c r="E22" i="4"/>
  <c r="E22" i="3" s="1"/>
  <c r="F22" i="4"/>
  <c r="F22" i="3" s="1"/>
  <c r="G22" i="4"/>
  <c r="G22" i="3" s="1"/>
  <c r="H22" i="4"/>
  <c r="H22" i="3" s="1"/>
  <c r="I22" i="4"/>
  <c r="I22" i="3" s="1"/>
  <c r="J22" i="4"/>
  <c r="J22" i="3" s="1"/>
  <c r="K22" i="4"/>
  <c r="K22" i="3" s="1"/>
  <c r="B23" i="4"/>
  <c r="B23" i="3" s="1"/>
  <c r="C23" i="4"/>
  <c r="C23" i="3" s="1"/>
  <c r="D23" i="4"/>
  <c r="D23" i="3" s="1"/>
  <c r="E23" i="4"/>
  <c r="E23" i="3" s="1"/>
  <c r="F23" i="4"/>
  <c r="F23" i="3" s="1"/>
  <c r="G23" i="4"/>
  <c r="G23" i="3" s="1"/>
  <c r="H23" i="4"/>
  <c r="H23" i="3" s="1"/>
  <c r="I23" i="4"/>
  <c r="I23" i="3" s="1"/>
  <c r="J23" i="4"/>
  <c r="J23" i="3" s="1"/>
  <c r="K23" i="4"/>
  <c r="K23" i="3" s="1"/>
  <c r="C2" i="4"/>
  <c r="C2" i="3" s="1"/>
  <c r="D2" i="4"/>
  <c r="D2" i="3" s="1"/>
  <c r="E2" i="4"/>
  <c r="E2" i="3" s="1"/>
  <c r="F2" i="4"/>
  <c r="F2" i="3" s="1"/>
  <c r="G2" i="4"/>
  <c r="G2" i="3" s="1"/>
  <c r="H2" i="4"/>
  <c r="H2" i="3" s="1"/>
  <c r="I2" i="4"/>
  <c r="I2" i="3" s="1"/>
  <c r="J2" i="4"/>
  <c r="J2" i="3" s="1"/>
  <c r="K2" i="4"/>
  <c r="K2" i="3" s="1"/>
  <c r="B2" i="4"/>
  <c r="B2" i="3" s="1"/>
  <c r="K1" i="4"/>
  <c r="C1" i="4"/>
  <c r="D1" i="4"/>
  <c r="E1" i="4"/>
  <c r="F1" i="4"/>
  <c r="G1" i="4"/>
  <c r="H1" i="4"/>
  <c r="I1" i="4"/>
  <c r="J1" i="4"/>
  <c r="B1" i="4"/>
  <c r="A3" i="4"/>
  <c r="A3" i="3" s="1"/>
  <c r="A4" i="4"/>
  <c r="A4" i="3" s="1"/>
  <c r="A5" i="4"/>
  <c r="A5" i="3" s="1"/>
  <c r="A6" i="4"/>
  <c r="A6" i="3" s="1"/>
  <c r="A7" i="4"/>
  <c r="A7" i="3" s="1"/>
  <c r="A8" i="4"/>
  <c r="A8" i="3" s="1"/>
  <c r="A9" i="4"/>
  <c r="A9" i="3" s="1"/>
  <c r="A10" i="4"/>
  <c r="A10" i="3" s="1"/>
  <c r="A11" i="4"/>
  <c r="A11" i="3" s="1"/>
  <c r="A12" i="4"/>
  <c r="A12" i="3" s="1"/>
  <c r="A13" i="4"/>
  <c r="A13" i="3" s="1"/>
  <c r="A14" i="4"/>
  <c r="A14" i="3" s="1"/>
  <c r="A15" i="4"/>
  <c r="A15" i="3" s="1"/>
  <c r="A16" i="4"/>
  <c r="A16" i="3" s="1"/>
  <c r="A17" i="4"/>
  <c r="A17" i="3" s="1"/>
  <c r="A18" i="4"/>
  <c r="A18" i="3" s="1"/>
  <c r="A19" i="4"/>
  <c r="A19" i="3" s="1"/>
  <c r="A20" i="4"/>
  <c r="A20" i="3" s="1"/>
  <c r="A21" i="4"/>
  <c r="A21" i="3" s="1"/>
  <c r="A22" i="4"/>
  <c r="A22" i="3" s="1"/>
  <c r="A23" i="4"/>
  <c r="A23" i="3" s="1"/>
  <c r="A2" i="4"/>
  <c r="A2" i="3" s="1"/>
  <c r="E11" i="2"/>
  <c r="E10" i="2"/>
  <c r="E9" i="2"/>
  <c r="E8" i="2"/>
  <c r="E7" i="2"/>
  <c r="E6" i="2"/>
  <c r="E5" i="2"/>
  <c r="E4" i="2"/>
  <c r="E3" i="2"/>
  <c r="E2" i="2"/>
  <c r="A11" i="2"/>
  <c r="A10" i="2"/>
  <c r="A9" i="2"/>
  <c r="A8" i="2"/>
  <c r="A7" i="2"/>
  <c r="A6" i="2"/>
  <c r="A5" i="2"/>
  <c r="A4" i="2"/>
  <c r="A3" i="2"/>
  <c r="A2" i="2"/>
  <c r="Q10" i="1"/>
  <c r="AD10" i="1"/>
  <c r="AG11" i="1"/>
  <c r="AH11" i="1" s="1"/>
  <c r="AI11" i="1"/>
  <c r="P12" i="1"/>
  <c r="Q12" i="1" s="1"/>
  <c r="R12" i="1" s="1"/>
  <c r="AC12" i="1"/>
  <c r="AG12" i="1"/>
  <c r="AH12" i="1"/>
  <c r="P13" i="1"/>
  <c r="Q13" i="1" s="1"/>
  <c r="R13" i="1" s="1"/>
  <c r="AC13" i="1"/>
  <c r="AE13" i="1" s="1"/>
  <c r="AG13" i="1"/>
  <c r="AH13" i="1"/>
  <c r="P14" i="1"/>
  <c r="Q14" i="1"/>
  <c r="R14" i="1"/>
  <c r="AC14" i="1"/>
  <c r="AE14" i="1" s="1"/>
  <c r="AG14" i="1"/>
  <c r="AH14" i="1" s="1"/>
  <c r="P15" i="1"/>
  <c r="Q15" i="1"/>
  <c r="R15" i="1" s="1"/>
  <c r="AC15" i="1"/>
  <c r="AE15" i="1" s="1"/>
  <c r="AG15" i="1"/>
  <c r="AH15" i="1" s="1"/>
  <c r="P16" i="1"/>
  <c r="Q16" i="1" s="1"/>
  <c r="R16" i="1" s="1"/>
  <c r="AC16" i="1"/>
  <c r="AG16" i="1"/>
  <c r="AH16" i="1" s="1"/>
  <c r="P17" i="1"/>
  <c r="Q17" i="1" s="1"/>
  <c r="R17" i="1" s="1"/>
  <c r="AC17" i="1"/>
  <c r="AE17" i="1" s="1"/>
  <c r="AG17" i="1"/>
  <c r="AH17" i="1"/>
  <c r="P18" i="1"/>
  <c r="Q18" i="1" s="1"/>
  <c r="R18" i="1" s="1"/>
  <c r="AC18" i="1"/>
  <c r="AE18" i="1" s="1"/>
  <c r="AG18" i="1"/>
  <c r="AH18" i="1" s="1"/>
  <c r="P19" i="1"/>
  <c r="Q19" i="1"/>
  <c r="R19" i="1" s="1"/>
  <c r="AC19" i="1"/>
  <c r="AE19" i="1" s="1"/>
  <c r="AG19" i="1"/>
  <c r="AH19" i="1" s="1"/>
  <c r="P20" i="1"/>
  <c r="Q20" i="1" s="1"/>
  <c r="R20" i="1" s="1"/>
  <c r="AC20" i="1"/>
  <c r="AG20" i="1"/>
  <c r="AH20" i="1" s="1"/>
  <c r="P21" i="1"/>
  <c r="Q21" i="1" s="1"/>
  <c r="R21" i="1" s="1"/>
  <c r="AC21" i="1"/>
  <c r="AE21" i="1" s="1"/>
  <c r="AG21" i="1"/>
  <c r="AH21" i="1"/>
  <c r="P22" i="1"/>
  <c r="Q22" i="1" s="1"/>
  <c r="R22" i="1" s="1"/>
  <c r="AC22" i="1"/>
  <c r="AE22" i="1" s="1"/>
  <c r="AG22" i="1"/>
  <c r="AH22" i="1" s="1"/>
  <c r="P23" i="1"/>
  <c r="Q23" i="1"/>
  <c r="R23" i="1" s="1"/>
  <c r="AC23" i="1"/>
  <c r="AE23" i="1" s="1"/>
  <c r="AG23" i="1"/>
  <c r="AH23" i="1" s="1"/>
  <c r="P24" i="1"/>
  <c r="Q24" i="1" s="1"/>
  <c r="R24" i="1" s="1"/>
  <c r="AC24" i="1"/>
  <c r="AG24" i="1"/>
  <c r="AH24" i="1"/>
  <c r="P25" i="1"/>
  <c r="Q25" i="1" s="1"/>
  <c r="R25" i="1" s="1"/>
  <c r="AC25" i="1"/>
  <c r="AE25" i="1" s="1"/>
  <c r="AG25" i="1"/>
  <c r="AH25" i="1"/>
  <c r="P26" i="1"/>
  <c r="Q26" i="1"/>
  <c r="R26" i="1"/>
  <c r="AC26" i="1"/>
  <c r="AE26" i="1" s="1"/>
  <c r="AG26" i="1"/>
  <c r="AH26" i="1" s="1"/>
  <c r="P27" i="1"/>
  <c r="Q27" i="1"/>
  <c r="R27" i="1" s="1"/>
  <c r="AC27" i="1"/>
  <c r="AE27" i="1" s="1"/>
  <c r="AG27" i="1"/>
  <c r="AH27" i="1" s="1"/>
  <c r="P28" i="1"/>
  <c r="Q28" i="1" s="1"/>
  <c r="R28" i="1" s="1"/>
  <c r="AC28" i="1"/>
  <c r="AE28" i="1"/>
  <c r="AG28" i="1"/>
  <c r="AH28" i="1"/>
  <c r="P29" i="1"/>
  <c r="Q29" i="1" s="1"/>
  <c r="R29" i="1" s="1"/>
  <c r="AC29" i="1"/>
  <c r="AE29" i="1" s="1"/>
  <c r="AG29" i="1"/>
  <c r="AH29" i="1"/>
  <c r="P30" i="1"/>
  <c r="Q30" i="1"/>
  <c r="R30" i="1"/>
  <c r="AC30" i="1"/>
  <c r="AE30" i="1" s="1"/>
  <c r="AG30" i="1"/>
  <c r="AH30" i="1" s="1"/>
  <c r="P31" i="1"/>
  <c r="Q31" i="1"/>
  <c r="R31" i="1" s="1"/>
  <c r="AC31" i="1"/>
  <c r="AE31" i="1" s="1"/>
  <c r="AG31" i="1"/>
  <c r="AH31" i="1" s="1"/>
  <c r="P32" i="1"/>
  <c r="Q32" i="1" s="1"/>
  <c r="R32" i="1" s="1"/>
  <c r="AC32" i="1"/>
  <c r="AG32" i="1"/>
  <c r="AH32" i="1"/>
  <c r="P33" i="1"/>
  <c r="Q33" i="1" s="1"/>
  <c r="R33" i="1" s="1"/>
  <c r="AC33" i="1"/>
  <c r="AE33" i="1" s="1"/>
  <c r="AG33" i="1"/>
  <c r="AH33" i="1"/>
  <c r="Q51" i="1"/>
  <c r="AD51" i="1"/>
  <c r="AG51" i="1"/>
  <c r="AH51" i="1" s="1"/>
  <c r="AI51" i="1"/>
  <c r="P52" i="1"/>
  <c r="Q52" i="1"/>
  <c r="R52" i="1" s="1"/>
  <c r="AC52" i="1"/>
  <c r="AG52" i="1"/>
  <c r="AH52" i="1" s="1"/>
  <c r="P53" i="1"/>
  <c r="Q53" i="1" s="1"/>
  <c r="R53" i="1" s="1"/>
  <c r="AC53" i="1"/>
  <c r="AG53" i="1"/>
  <c r="AH53" i="1"/>
  <c r="P54" i="1"/>
  <c r="Q54" i="1" s="1"/>
  <c r="R54" i="1" s="1"/>
  <c r="AC54" i="1"/>
  <c r="AG54" i="1"/>
  <c r="AH54" i="1"/>
  <c r="P55" i="1"/>
  <c r="Q55" i="1"/>
  <c r="R55" i="1"/>
  <c r="AC55" i="1"/>
  <c r="AD55" i="1" s="1"/>
  <c r="AG55" i="1"/>
  <c r="AH55" i="1" s="1"/>
  <c r="P56" i="1"/>
  <c r="Q56" i="1"/>
  <c r="R56" i="1" s="1"/>
  <c r="AC56" i="1"/>
  <c r="AG56" i="1"/>
  <c r="AH56" i="1" s="1"/>
  <c r="P57" i="1"/>
  <c r="Q57" i="1" s="1"/>
  <c r="R57" i="1" s="1"/>
  <c r="AC57" i="1"/>
  <c r="AD57" i="1" s="1"/>
  <c r="AE57" i="1" s="1"/>
  <c r="AG57" i="1"/>
  <c r="AH57" i="1"/>
  <c r="P58" i="1"/>
  <c r="Q58" i="1" s="1"/>
  <c r="R58" i="1" s="1"/>
  <c r="AC58" i="1"/>
  <c r="AD58" i="1" s="1"/>
  <c r="AG58" i="1"/>
  <c r="AH58" i="1"/>
  <c r="P59" i="1"/>
  <c r="Q59" i="1"/>
  <c r="R59" i="1"/>
  <c r="AC59" i="1"/>
  <c r="AD59" i="1" s="1"/>
  <c r="AG59" i="1"/>
  <c r="AH59" i="1" s="1"/>
  <c r="P60" i="1"/>
  <c r="Q60" i="1"/>
  <c r="R60" i="1" s="1"/>
  <c r="AC60" i="1"/>
  <c r="AG60" i="1"/>
  <c r="AH60" i="1" s="1"/>
  <c r="P61" i="1"/>
  <c r="Q61" i="1" s="1"/>
  <c r="R61" i="1" s="1"/>
  <c r="AC61" i="1"/>
  <c r="AD61" i="1" s="1"/>
  <c r="AE61" i="1" s="1"/>
  <c r="AG61" i="1"/>
  <c r="AH61" i="1"/>
  <c r="P62" i="1"/>
  <c r="Q62" i="1" s="1"/>
  <c r="R62" i="1" s="1"/>
  <c r="AC62" i="1"/>
  <c r="AG62" i="1"/>
  <c r="AH62" i="1"/>
  <c r="P63" i="1"/>
  <c r="Q63" i="1"/>
  <c r="R63" i="1"/>
  <c r="AC63" i="1"/>
  <c r="AD63" i="1" s="1"/>
  <c r="AG63" i="1"/>
  <c r="AH63" i="1" s="1"/>
  <c r="P64" i="1"/>
  <c r="Q64" i="1"/>
  <c r="R64" i="1" s="1"/>
  <c r="AC64" i="1"/>
  <c r="AG64" i="1"/>
  <c r="AH64" i="1" s="1"/>
  <c r="P65" i="1"/>
  <c r="Q65" i="1" s="1"/>
  <c r="R65" i="1" s="1"/>
  <c r="AC65" i="1"/>
  <c r="AD65" i="1" s="1"/>
  <c r="AE65" i="1" s="1"/>
  <c r="AG65" i="1"/>
  <c r="AH65" i="1"/>
  <c r="P66" i="1"/>
  <c r="Q66" i="1" s="1"/>
  <c r="R66" i="1" s="1"/>
  <c r="AC66" i="1"/>
  <c r="AD66" i="1" s="1"/>
  <c r="AG66" i="1"/>
  <c r="AH66" i="1"/>
  <c r="P67" i="1"/>
  <c r="Q67" i="1"/>
  <c r="R67" i="1"/>
  <c r="AC67" i="1"/>
  <c r="AG67" i="1"/>
  <c r="AH67" i="1" s="1"/>
  <c r="P68" i="1"/>
  <c r="Q68" i="1"/>
  <c r="R68" i="1" s="1"/>
  <c r="AC68" i="1"/>
  <c r="AG68" i="1"/>
  <c r="AH68" i="1" s="1"/>
  <c r="P69" i="1"/>
  <c r="Q69" i="1" s="1"/>
  <c r="R69" i="1" s="1"/>
  <c r="AC69" i="1"/>
  <c r="AD69" i="1" s="1"/>
  <c r="AE69" i="1" s="1"/>
  <c r="AG69" i="1"/>
  <c r="AH69" i="1"/>
  <c r="P70" i="1"/>
  <c r="Q70" i="1" s="1"/>
  <c r="R70" i="1" s="1"/>
  <c r="AC70" i="1"/>
  <c r="AG70" i="1"/>
  <c r="AH70" i="1"/>
  <c r="P71" i="1"/>
  <c r="Q71" i="1"/>
  <c r="R71" i="1"/>
  <c r="AC71" i="1"/>
  <c r="AD71" i="1" s="1"/>
  <c r="AG71" i="1"/>
  <c r="AH71" i="1" s="1"/>
  <c r="P72" i="1"/>
  <c r="Q72" i="1"/>
  <c r="R72" i="1" s="1"/>
  <c r="AC72" i="1"/>
  <c r="AG72" i="1"/>
  <c r="AH72" i="1" s="1"/>
  <c r="P73" i="1"/>
  <c r="Q73" i="1" s="1"/>
  <c r="R73" i="1" s="1"/>
  <c r="AC73" i="1"/>
  <c r="AD73" i="1" s="1"/>
  <c r="AE73" i="1" s="1"/>
  <c r="AG73" i="1"/>
  <c r="AH73" i="1"/>
  <c r="P74" i="1"/>
  <c r="Q74" i="1" s="1"/>
  <c r="R74" i="1" s="1"/>
  <c r="AC74" i="1"/>
  <c r="AD74" i="1" s="1"/>
  <c r="AG74" i="1"/>
  <c r="AH74" i="1"/>
  <c r="P75" i="1"/>
  <c r="Q75" i="1"/>
  <c r="R75" i="1"/>
  <c r="AC75" i="1"/>
  <c r="AG75" i="1"/>
  <c r="AH75" i="1" s="1"/>
  <c r="P76" i="1"/>
  <c r="Q76" i="1"/>
  <c r="R76" i="1" s="1"/>
  <c r="AC76" i="1"/>
  <c r="AG76" i="1"/>
  <c r="AH76" i="1" s="1"/>
  <c r="P77" i="1"/>
  <c r="Q77" i="1" s="1"/>
  <c r="R77" i="1" s="1"/>
  <c r="AC77" i="1"/>
  <c r="AD77" i="1" s="1"/>
  <c r="AE77" i="1" s="1"/>
  <c r="AG77" i="1"/>
  <c r="AH77" i="1"/>
  <c r="P78" i="1"/>
  <c r="Q78" i="1" s="1"/>
  <c r="R78" i="1" s="1"/>
  <c r="AC78" i="1"/>
  <c r="AG78" i="1"/>
  <c r="AH78" i="1"/>
  <c r="P79" i="1"/>
  <c r="Q79" i="1"/>
  <c r="R79" i="1"/>
  <c r="AC79" i="1"/>
  <c r="AD79" i="1" s="1"/>
  <c r="AG79" i="1"/>
  <c r="AH79" i="1" s="1"/>
  <c r="P80" i="1"/>
  <c r="Q80" i="1"/>
  <c r="R80" i="1" s="1"/>
  <c r="AC80" i="1"/>
  <c r="AG80" i="1"/>
  <c r="AH80" i="1" s="1"/>
  <c r="P81" i="1"/>
  <c r="Q81" i="1" s="1"/>
  <c r="R81" i="1" s="1"/>
  <c r="AC81" i="1"/>
  <c r="AD81" i="1" s="1"/>
  <c r="AE81" i="1" s="1"/>
  <c r="AG81" i="1"/>
  <c r="AH81" i="1"/>
  <c r="A27" i="6" l="1"/>
  <c r="A31" i="6"/>
  <c r="A35" i="6"/>
  <c r="A39" i="6"/>
  <c r="A43" i="6"/>
  <c r="A47" i="6"/>
  <c r="A51" i="6"/>
  <c r="A24" i="6"/>
  <c r="A28" i="6"/>
  <c r="A32" i="6"/>
  <c r="A36" i="6"/>
  <c r="A40" i="6"/>
  <c r="A44" i="6"/>
  <c r="A48" i="6"/>
  <c r="A52" i="6"/>
  <c r="A25" i="6"/>
  <c r="A33" i="6"/>
  <c r="A37" i="6"/>
  <c r="A41" i="6"/>
  <c r="A45" i="6"/>
  <c r="A49" i="6"/>
  <c r="A53" i="6"/>
  <c r="A6" i="6"/>
  <c r="A22" i="6"/>
  <c r="A10" i="6"/>
  <c r="A14" i="6"/>
  <c r="A3" i="6"/>
  <c r="A7" i="6"/>
  <c r="A11" i="6"/>
  <c r="A15" i="6"/>
  <c r="A19" i="6"/>
  <c r="A23" i="6"/>
  <c r="A4" i="6"/>
  <c r="A8" i="6"/>
  <c r="A12" i="6"/>
  <c r="A16" i="6"/>
  <c r="A20" i="6"/>
  <c r="A5" i="6"/>
  <c r="A9" i="6"/>
  <c r="A13" i="6"/>
  <c r="A17" i="6"/>
  <c r="A21" i="6"/>
  <c r="A2" i="6"/>
  <c r="B1" i="3" a="1"/>
  <c r="B1" i="3" s="1"/>
  <c r="AI73" i="1"/>
  <c r="AJ73" i="1" s="1"/>
  <c r="AE67" i="1"/>
  <c r="AI67" i="1" s="1"/>
  <c r="AJ67" i="1" s="1"/>
  <c r="AI57" i="1"/>
  <c r="AJ57" i="1" s="1"/>
  <c r="AE53" i="1"/>
  <c r="AI53" i="1" s="1"/>
  <c r="AJ53" i="1" s="1"/>
  <c r="AD75" i="1"/>
  <c r="AE75" i="1" s="1"/>
  <c r="AI75" i="1" s="1"/>
  <c r="AJ75" i="1" s="1"/>
  <c r="AD67" i="1"/>
  <c r="AE70" i="1"/>
  <c r="AI70" i="1" s="1"/>
  <c r="AJ70" i="1" s="1"/>
  <c r="AI65" i="1"/>
  <c r="AJ65" i="1" s="1"/>
  <c r="AE59" i="1"/>
  <c r="AD52" i="1"/>
  <c r="AE52" i="1" s="1"/>
  <c r="AI52" i="1" s="1"/>
  <c r="AJ52" i="1" s="1"/>
  <c r="AD78" i="1"/>
  <c r="AE78" i="1" s="1"/>
  <c r="AI78" i="1" s="1"/>
  <c r="AJ78" i="1" s="1"/>
  <c r="AD70" i="1"/>
  <c r="AD62" i="1"/>
  <c r="AE62" i="1" s="1"/>
  <c r="AI62" i="1" s="1"/>
  <c r="AJ62" i="1" s="1"/>
  <c r="AD54" i="1"/>
  <c r="AE54" i="1" s="1"/>
  <c r="AI54" i="1" s="1"/>
  <c r="AJ54" i="1" s="1"/>
  <c r="AI81" i="1"/>
  <c r="AJ81" i="1" s="1"/>
  <c r="AE79" i="1"/>
  <c r="AE74" i="1"/>
  <c r="AE66" i="1"/>
  <c r="AE58" i="1"/>
  <c r="AI58" i="1" s="1"/>
  <c r="AJ58" i="1" s="1"/>
  <c r="AD53" i="1"/>
  <c r="AE68" i="1"/>
  <c r="AE76" i="1"/>
  <c r="AE60" i="1"/>
  <c r="AI60" i="1" s="1"/>
  <c r="AJ60" i="1" s="1"/>
  <c r="AE80" i="1"/>
  <c r="AI80" i="1" s="1"/>
  <c r="AJ80" i="1" s="1"/>
  <c r="AI77" i="1"/>
  <c r="AJ77" i="1" s="1"/>
  <c r="AE72" i="1"/>
  <c r="AE71" i="1"/>
  <c r="AI71" i="1" s="1"/>
  <c r="AJ71" i="1" s="1"/>
  <c r="AI69" i="1"/>
  <c r="AJ69" i="1" s="1"/>
  <c r="AE64" i="1"/>
  <c r="AE63" i="1"/>
  <c r="AI61" i="1"/>
  <c r="AJ61" i="1" s="1"/>
  <c r="AE56" i="1"/>
  <c r="AI56" i="1" s="1"/>
  <c r="AJ56" i="1" s="1"/>
  <c r="AE55" i="1"/>
  <c r="AI74" i="1"/>
  <c r="AJ74" i="1" s="1"/>
  <c r="AI66" i="1"/>
  <c r="AJ66" i="1" s="1"/>
  <c r="AE20" i="1"/>
  <c r="AI16" i="1"/>
  <c r="AJ16" i="1" s="1"/>
  <c r="AI30" i="1"/>
  <c r="AJ30" i="1" s="1"/>
  <c r="AI26" i="1"/>
  <c r="AJ26" i="1" s="1"/>
  <c r="AI15" i="1"/>
  <c r="AJ15" i="1" s="1"/>
  <c r="AI14" i="1"/>
  <c r="AJ14" i="1" s="1"/>
  <c r="AI31" i="1"/>
  <c r="AJ31" i="1" s="1"/>
  <c r="AI27" i="1"/>
  <c r="AJ27" i="1" s="1"/>
  <c r="AI79" i="1"/>
  <c r="AJ79" i="1" s="1"/>
  <c r="AI76" i="1"/>
  <c r="AJ76" i="1" s="1"/>
  <c r="AI72" i="1"/>
  <c r="AJ72" i="1" s="1"/>
  <c r="AI68" i="1"/>
  <c r="AJ68" i="1" s="1"/>
  <c r="AI64" i="1"/>
  <c r="AJ64" i="1" s="1"/>
  <c r="AI63" i="1"/>
  <c r="AJ63" i="1" s="1"/>
  <c r="AI59" i="1"/>
  <c r="AJ59" i="1" s="1"/>
  <c r="AI55" i="1"/>
  <c r="AJ55" i="1" s="1"/>
  <c r="AI19" i="1"/>
  <c r="AJ19" i="1" s="1"/>
  <c r="AI17" i="1"/>
  <c r="AJ17" i="1" s="1"/>
  <c r="AI33" i="1"/>
  <c r="AJ33" i="1" s="1"/>
  <c r="AI29" i="1"/>
  <c r="AJ29" i="1" s="1"/>
  <c r="AI25" i="1"/>
  <c r="AJ25" i="1" s="1"/>
  <c r="AI23" i="1"/>
  <c r="AJ23" i="1" s="1"/>
  <c r="AI22" i="1"/>
  <c r="AJ22" i="1" s="1"/>
  <c r="AI21" i="1"/>
  <c r="AJ21" i="1" s="1"/>
  <c r="AI20" i="1"/>
  <c r="AJ20" i="1" s="1"/>
  <c r="AI13" i="1"/>
  <c r="AJ13" i="1" s="1"/>
  <c r="AI18" i="1"/>
  <c r="AJ18" i="1" s="1"/>
  <c r="AI32" i="1"/>
  <c r="AJ32" i="1" s="1"/>
  <c r="AI28" i="1"/>
  <c r="AJ28" i="1" s="1"/>
  <c r="AI24" i="1"/>
  <c r="AJ24" i="1" s="1"/>
  <c r="AI12" i="1"/>
  <c r="AJ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<sst xmlns="http://schemas.openxmlformats.org/spreadsheetml/2006/main" count="314" uniqueCount="111">
  <si>
    <t xml:space="preserve">Class Record </t>
  </si>
  <si>
    <t>(Pursuant to Deped Order 8 series of 2015)</t>
  </si>
  <si>
    <t>LEARNERS' NAMES</t>
  </si>
  <si>
    <t>WRITTEN WORKS (40%)</t>
  </si>
  <si>
    <t>PERFORMANCE TASKS (40%)</t>
  </si>
  <si>
    <t>QUARTERLY ASSESSMENT (20%)</t>
  </si>
  <si>
    <t xml:space="preserve">Initial </t>
  </si>
  <si>
    <t xml:space="preserve">   Quarterly                 
</t>
  </si>
  <si>
    <t>Total</t>
  </si>
  <si>
    <t>PS</t>
  </si>
  <si>
    <t>WS</t>
  </si>
  <si>
    <t>Grade</t>
  </si>
  <si>
    <t>HIGHEST POSSIBLE SCORE</t>
  </si>
  <si>
    <t xml:space="preserve">MALE </t>
  </si>
  <si>
    <t/>
  </si>
  <si>
    <t xml:space="preserve">FEMALE </t>
  </si>
  <si>
    <t>Assessment ID</t>
  </si>
  <si>
    <t>Performance Standards</t>
  </si>
  <si>
    <t>Content Domain</t>
  </si>
  <si>
    <t>Highest Possible Score</t>
  </si>
  <si>
    <t>draw, and describe the features/properties of, regular and irregular polygons.</t>
  </si>
  <si>
    <t>Measurement and Geometry</t>
  </si>
  <si>
    <t>determination of measures of angles and number of sides of polygons.</t>
  </si>
  <si>
    <t>use percentages in different contexts.</t>
  </si>
  <si>
    <t>application of percentages.</t>
  </si>
  <si>
    <t>Number and Algebra</t>
  </si>
  <si>
    <t>identify and use rates.</t>
  </si>
  <si>
    <t>use of rates.</t>
  </si>
  <si>
    <t>Learning Competency</t>
  </si>
  <si>
    <t>draw and describe regular and irregular polygons with 5, 6, 8, or 10 sides, based on measurements of sides and angles, using a ruler and protractor.</t>
  </si>
  <si>
    <t>create a financial plan.</t>
  </si>
  <si>
    <t>describe, order, and perform operations on, rational numbers.</t>
  </si>
  <si>
    <t>rational numbers.</t>
  </si>
  <si>
    <t>Long exam (Q1)</t>
  </si>
  <si>
    <t>Type of Task</t>
  </si>
  <si>
    <t>Q1 topics</t>
  </si>
  <si>
    <t>Q1.1</t>
  </si>
  <si>
    <t>Q1.2</t>
  </si>
  <si>
    <t>Q1.3</t>
  </si>
  <si>
    <t>Q1.4</t>
  </si>
  <si>
    <t>Q1.5</t>
  </si>
  <si>
    <t>Q1.6</t>
  </si>
  <si>
    <t>Q1.7</t>
  </si>
  <si>
    <t>Q1.8</t>
  </si>
  <si>
    <t>Q1.9</t>
  </si>
  <si>
    <t>LT1</t>
  </si>
  <si>
    <t>Name</t>
  </si>
  <si>
    <t>Gender</t>
  </si>
  <si>
    <t>M</t>
  </si>
  <si>
    <t>F</t>
  </si>
  <si>
    <t>Written</t>
  </si>
  <si>
    <t>Date</t>
  </si>
  <si>
    <t>transmutation</t>
  </si>
  <si>
    <t>Initial Grade</t>
  </si>
  <si>
    <t>PT1.1</t>
  </si>
  <si>
    <t>PT1.2</t>
  </si>
  <si>
    <t>PT1.3</t>
  </si>
  <si>
    <t>PT1.4</t>
  </si>
  <si>
    <t>Performance</t>
  </si>
  <si>
    <t>Juan Dela Cruz</t>
  </si>
  <si>
    <t>Jose Rizal</t>
  </si>
  <si>
    <t>Andres Bonifacio</t>
  </si>
  <si>
    <t>Antonio Luna</t>
  </si>
  <si>
    <t>Emilio Aguinaldo</t>
  </si>
  <si>
    <t>Manuel Quezon</t>
  </si>
  <si>
    <t>Ferdinand Marcos</t>
  </si>
  <si>
    <t>Benigno Aquino</t>
  </si>
  <si>
    <t>Rodrigo Duterte</t>
  </si>
  <si>
    <t>Lito Lapid</t>
  </si>
  <si>
    <t>Bong Revilla</t>
  </si>
  <si>
    <t>Coco Martin</t>
  </si>
  <si>
    <t>Daniel Padilla</t>
  </si>
  <si>
    <t>Alden Richards</t>
  </si>
  <si>
    <t>Vic Sotto</t>
  </si>
  <si>
    <t>Joey De Leon</t>
  </si>
  <si>
    <t>Tito Sotto</t>
  </si>
  <si>
    <t>Vhong Navarro</t>
  </si>
  <si>
    <t>Billy Crawford</t>
  </si>
  <si>
    <t>Luis Manzano</t>
  </si>
  <si>
    <t>Drew Arellano</t>
  </si>
  <si>
    <t>Dingdong Dantes</t>
  </si>
  <si>
    <t>Maria Santos</t>
  </si>
  <si>
    <t>Sofia Reyes</t>
  </si>
  <si>
    <t>Isabella Garcia</t>
  </si>
  <si>
    <t>Althea Lim</t>
  </si>
  <si>
    <t>Andrea Perez</t>
  </si>
  <si>
    <t>Bianca Dela Cruz</t>
  </si>
  <si>
    <t>Cassandra Fernandez</t>
  </si>
  <si>
    <t>Chloe Aquino</t>
  </si>
  <si>
    <t>Denise Ramos</t>
  </si>
  <si>
    <t>Ella Bautista</t>
  </si>
  <si>
    <t>Faith Domingo</t>
  </si>
  <si>
    <t>Gabby Mendoza</t>
  </si>
  <si>
    <t>Hannah Salazar</t>
  </si>
  <si>
    <t>Iris Lopez</t>
  </si>
  <si>
    <t>Jasmine Castro</t>
  </si>
  <si>
    <t>Katrina Suarez</t>
  </si>
  <si>
    <t>Lara Torres</t>
  </si>
  <si>
    <t>Mikaela Rivera</t>
  </si>
  <si>
    <t>Nadine Santiago</t>
  </si>
  <si>
    <t>Olivia Santos</t>
  </si>
  <si>
    <t>Patricia Cruz</t>
  </si>
  <si>
    <t>Queenie David</t>
  </si>
  <si>
    <t>Rina Gonzales</t>
  </si>
  <si>
    <t>Samantha Reyes</t>
  </si>
  <si>
    <t>Tiffany Yu</t>
  </si>
  <si>
    <t>Valerie Tan</t>
  </si>
  <si>
    <t>Wendy Soriano</t>
  </si>
  <si>
    <t>Xyza Alcantara</t>
  </si>
  <si>
    <t>Ysabel Corpuz</t>
  </si>
  <si>
    <t>Zia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</si>
</sst>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16"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21"/>
      <name val="Arial"/>
      <family val="2"/>
    </font>
    <font>
      <i/>
      <sz val="7"/>
      <name val="Arial Narrow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SansSerif"/>
      <charset val="134"/>
    </font>
    <font>
      <b/>
      <sz val="12"/>
      <name val="Arial"/>
      <family val="2"/>
    </font>
    <font>
      <sz val="13"/>
      <color rgb="FF000000"/>
      <name val="Segoe UI"/>
      <family val="2"/>
    </font>
    <font>
      <b/>
      <sz val="13"/>
      <color rgb="FF000000"/>
      <name val="Segoe UI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indexed="10"/>
      <name val="Arial Narrow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vertic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horizontal="center" vertical="center" textRotation="90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2" fontId="2" fillId="0" borderId="31" xfId="0" applyNumberFormat="1" applyFont="1" applyBorder="1" applyAlignment="1" applyProtection="1">
      <alignment horizontal="center"/>
      <protection hidden="1"/>
    </xf>
    <xf numFmtId="2" fontId="2" fillId="0" borderId="32" xfId="0" applyNumberFormat="1" applyFont="1" applyBorder="1" applyAlignment="1" applyProtection="1">
      <alignment horizontal="center"/>
      <protection hidden="1"/>
    </xf>
    <xf numFmtId="2" fontId="2" fillId="0" borderId="33" xfId="0" applyNumberFormat="1" applyFont="1" applyBorder="1" applyAlignment="1" applyProtection="1">
      <alignment horizontal="center"/>
      <protection hidden="1"/>
    </xf>
    <xf numFmtId="0" fontId="2" fillId="0" borderId="34" xfId="0" applyFont="1" applyBorder="1" applyAlignment="1" applyProtection="1">
      <alignment horizontal="center"/>
      <protection locked="0"/>
    </xf>
    <xf numFmtId="164" fontId="1" fillId="0" borderId="34" xfId="0" applyNumberFormat="1" applyFont="1" applyBorder="1" applyAlignment="1" applyProtection="1">
      <alignment horizontal="left"/>
      <protection hidden="1"/>
    </xf>
    <xf numFmtId="1" fontId="1" fillId="0" borderId="31" xfId="0" applyNumberFormat="1" applyFont="1" applyBorder="1" applyAlignment="1" applyProtection="1">
      <alignment horizontal="center"/>
      <protection hidden="1"/>
    </xf>
    <xf numFmtId="1" fontId="2" fillId="0" borderId="35" xfId="0" applyNumberFormat="1" applyFont="1" applyBorder="1" applyAlignment="1" applyProtection="1">
      <alignment horizontal="center"/>
      <protection hidden="1"/>
    </xf>
    <xf numFmtId="0" fontId="2" fillId="0" borderId="39" xfId="0" applyFont="1" applyBorder="1" applyAlignment="1" applyProtection="1">
      <alignment horizontal="center"/>
      <protection locked="0"/>
    </xf>
    <xf numFmtId="164" fontId="8" fillId="0" borderId="5" xfId="0" applyNumberFormat="1" applyFont="1" applyBorder="1" applyAlignment="1" applyProtection="1">
      <alignment horizontal="left" vertical="center" wrapText="1"/>
      <protection locked="0"/>
    </xf>
    <xf numFmtId="164" fontId="8" fillId="0" borderId="40" xfId="0" applyNumberFormat="1" applyFont="1" applyBorder="1" applyAlignment="1" applyProtection="1">
      <alignment horizontal="left" vertical="center" wrapText="1"/>
      <protection locked="0"/>
    </xf>
    <xf numFmtId="0" fontId="1" fillId="0" borderId="4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42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164" fontId="1" fillId="0" borderId="39" xfId="0" applyNumberFormat="1" applyFont="1" applyBorder="1" applyAlignment="1" applyProtection="1">
      <alignment horizontal="left"/>
      <protection hidden="1"/>
    </xf>
    <xf numFmtId="1" fontId="2" fillId="0" borderId="33" xfId="0" applyNumberFormat="1" applyFont="1" applyBorder="1" applyAlignment="1" applyProtection="1">
      <alignment horizontal="center"/>
      <protection hidden="1"/>
    </xf>
    <xf numFmtId="14" fontId="0" fillId="0" borderId="0" xfId="0" applyNumberFormat="1"/>
    <xf numFmtId="0" fontId="10" fillId="3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4" borderId="14" xfId="0" applyFont="1" applyFill="1" applyBorder="1" applyAlignment="1">
      <alignment vertical="center" wrapText="1"/>
    </xf>
    <xf numFmtId="0" fontId="10" fillId="3" borderId="43" xfId="0" applyFont="1" applyFill="1" applyBorder="1" applyAlignment="1">
      <alignment vertical="center" wrapText="1"/>
    </xf>
    <xf numFmtId="0" fontId="10" fillId="4" borderId="43" xfId="0" applyFont="1" applyFill="1" applyBorder="1" applyAlignment="1">
      <alignment vertical="center" wrapText="1"/>
    </xf>
    <xf numFmtId="2" fontId="12" fillId="0" borderId="20" xfId="0" applyNumberFormat="1" applyFont="1" applyBorder="1" applyAlignment="1" applyProtection="1">
      <alignment horizontal="center" vertical="center" wrapText="1"/>
      <protection locked="0"/>
    </xf>
    <xf numFmtId="2" fontId="12" fillId="0" borderId="21" xfId="0" applyNumberFormat="1" applyFont="1" applyBorder="1" applyAlignment="1" applyProtection="1">
      <alignment horizontal="center" vertical="center" wrapText="1"/>
      <protection locked="0"/>
    </xf>
    <xf numFmtId="0" fontId="12" fillId="0" borderId="12" xfId="0" applyFont="1" applyBorder="1" applyAlignment="1" applyProtection="1">
      <alignment vertical="center"/>
      <protection locked="0"/>
    </xf>
    <xf numFmtId="0" fontId="12" fillId="0" borderId="11" xfId="0" applyFont="1" applyBorder="1" applyAlignment="1" applyProtection="1">
      <alignment vertical="center"/>
      <protection locked="0"/>
    </xf>
    <xf numFmtId="0" fontId="12" fillId="0" borderId="22" xfId="0" applyFont="1" applyBorder="1" applyAlignment="1" applyProtection="1">
      <alignment horizontal="center" vertical="center"/>
      <protection locked="0"/>
    </xf>
    <xf numFmtId="0" fontId="12" fillId="0" borderId="7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2" fillId="0" borderId="9" xfId="0" applyFont="1" applyBorder="1" applyAlignment="1" applyProtection="1">
      <alignment vertical="center"/>
      <protection locked="0"/>
    </xf>
    <xf numFmtId="2" fontId="12" fillId="0" borderId="13" xfId="0" applyNumberFormat="1" applyFont="1" applyBorder="1" applyAlignment="1" applyProtection="1">
      <alignment horizontal="center" vertical="center"/>
      <protection locked="0"/>
    </xf>
    <xf numFmtId="9" fontId="12" fillId="0" borderId="23" xfId="0" applyNumberFormat="1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27" xfId="0" applyFont="1" applyBorder="1" applyAlignment="1" applyProtection="1">
      <alignment horizontal="center"/>
      <protection locked="0"/>
    </xf>
    <xf numFmtId="0" fontId="12" fillId="0" borderId="28" xfId="0" applyFont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hidden="1"/>
    </xf>
    <xf numFmtId="2" fontId="12" fillId="0" borderId="9" xfId="0" applyNumberFormat="1" applyFont="1" applyBorder="1" applyAlignment="1" applyProtection="1">
      <alignment horizontal="center"/>
      <protection locked="0"/>
    </xf>
    <xf numFmtId="9" fontId="12" fillId="0" borderId="17" xfId="0" applyNumberFormat="1" applyFont="1" applyBorder="1" applyAlignment="1" applyProtection="1">
      <alignment horizontal="center"/>
      <protection locked="0"/>
    </xf>
    <xf numFmtId="0" fontId="12" fillId="0" borderId="12" xfId="0" applyFont="1" applyBorder="1" applyAlignment="1" applyProtection="1">
      <alignment horizontal="center"/>
      <protection locked="0"/>
    </xf>
    <xf numFmtId="0" fontId="12" fillId="2" borderId="27" xfId="0" applyFont="1" applyFill="1" applyBorder="1" applyAlignment="1" applyProtection="1">
      <alignment horizontal="center"/>
      <protection locked="0"/>
    </xf>
    <xf numFmtId="0" fontId="12" fillId="2" borderId="28" xfId="0" applyFont="1" applyFill="1" applyBorder="1" applyAlignment="1" applyProtection="1">
      <alignment horizontal="center"/>
      <protection locked="0"/>
    </xf>
    <xf numFmtId="0" fontId="12" fillId="2" borderId="29" xfId="0" applyFont="1" applyFill="1" applyBorder="1" applyAlignment="1" applyProtection="1">
      <alignment horizontal="center"/>
      <protection locked="0"/>
    </xf>
    <xf numFmtId="0" fontId="12" fillId="2" borderId="9" xfId="0" applyFont="1" applyFill="1" applyBorder="1" applyAlignment="1" applyProtection="1">
      <alignment horizontal="center"/>
      <protection locked="0"/>
    </xf>
    <xf numFmtId="2" fontId="12" fillId="2" borderId="9" xfId="0" applyNumberFormat="1" applyFont="1" applyFill="1" applyBorder="1" applyAlignment="1" applyProtection="1">
      <alignment horizontal="center"/>
      <protection locked="0"/>
    </xf>
    <xf numFmtId="2" fontId="12" fillId="2" borderId="17" xfId="0" applyNumberFormat="1" applyFont="1" applyFill="1" applyBorder="1" applyAlignment="1" applyProtection="1">
      <alignment horizontal="center"/>
      <protection locked="0"/>
    </xf>
    <xf numFmtId="0" fontId="12" fillId="2" borderId="30" xfId="0" applyFont="1" applyFill="1" applyBorder="1" applyAlignment="1" applyProtection="1">
      <alignment horizontal="center"/>
      <protection locked="0"/>
    </xf>
    <xf numFmtId="0" fontId="12" fillId="2" borderId="12" xfId="0" applyFont="1" applyFill="1" applyBorder="1" applyAlignment="1" applyProtection="1">
      <alignment horizontal="center"/>
      <protection locked="0"/>
    </xf>
    <xf numFmtId="2" fontId="12" fillId="0" borderId="31" xfId="0" applyNumberFormat="1" applyFont="1" applyBorder="1" applyAlignment="1" applyProtection="1">
      <alignment horizontal="center"/>
      <protection hidden="1"/>
    </xf>
    <xf numFmtId="2" fontId="12" fillId="0" borderId="32" xfId="0" applyNumberFormat="1" applyFont="1" applyBorder="1" applyAlignment="1" applyProtection="1">
      <alignment horizontal="center"/>
      <protection hidden="1"/>
    </xf>
    <xf numFmtId="2" fontId="12" fillId="0" borderId="33" xfId="0" applyNumberFormat="1" applyFont="1" applyBorder="1" applyAlignment="1" applyProtection="1">
      <alignment horizontal="center"/>
      <protection hidden="1"/>
    </xf>
    <xf numFmtId="1" fontId="12" fillId="2" borderId="11" xfId="0" applyNumberFormat="1" applyFont="1" applyFill="1" applyBorder="1" applyAlignment="1" applyProtection="1">
      <alignment horizontal="center"/>
      <protection locked="0"/>
    </xf>
    <xf numFmtId="164" fontId="13" fillId="0" borderId="34" xfId="0" applyNumberFormat="1" applyFont="1" applyBorder="1" applyAlignment="1" applyProtection="1">
      <alignment horizontal="left"/>
      <protection hidden="1"/>
    </xf>
    <xf numFmtId="164" fontId="13" fillId="0" borderId="6" xfId="0" applyNumberFormat="1" applyFont="1" applyBorder="1" applyAlignment="1" applyProtection="1">
      <alignment horizontal="left" vertical="center" wrapText="1"/>
      <protection locked="0"/>
    </xf>
    <xf numFmtId="164" fontId="13" fillId="0" borderId="35" xfId="0" applyNumberFormat="1" applyFont="1" applyBorder="1" applyAlignment="1" applyProtection="1">
      <alignment horizontal="left" vertical="center" wrapText="1"/>
      <protection locked="0"/>
    </xf>
    <xf numFmtId="0" fontId="13" fillId="0" borderId="36" xfId="0" applyFont="1" applyBorder="1" applyAlignment="1" applyProtection="1">
      <alignment horizontal="center"/>
      <protection locked="0"/>
    </xf>
    <xf numFmtId="0" fontId="13" fillId="0" borderId="37" xfId="0" applyFont="1" applyBorder="1" applyAlignment="1" applyProtection="1">
      <alignment horizontal="center"/>
      <protection locked="0"/>
    </xf>
    <xf numFmtId="1" fontId="13" fillId="0" borderId="31" xfId="0" applyNumberFormat="1" applyFont="1" applyBorder="1" applyAlignment="1" applyProtection="1">
      <alignment horizontal="center"/>
      <protection hidden="1"/>
    </xf>
    <xf numFmtId="0" fontId="13" fillId="0" borderId="38" xfId="0" applyFont="1" applyBorder="1" applyAlignment="1" applyProtection="1">
      <alignment horizontal="center"/>
      <protection locked="0"/>
    </xf>
    <xf numFmtId="0" fontId="13" fillId="0" borderId="6" xfId="0" applyFont="1" applyBorder="1" applyAlignment="1" applyProtection="1">
      <alignment horizontal="center"/>
      <protection locked="0"/>
    </xf>
    <xf numFmtId="1" fontId="12" fillId="0" borderId="35" xfId="0" applyNumberFormat="1" applyFont="1" applyBorder="1" applyAlignment="1" applyProtection="1">
      <alignment horizontal="center"/>
      <protection hidden="1"/>
    </xf>
    <xf numFmtId="164" fontId="13" fillId="0" borderId="5" xfId="0" applyNumberFormat="1" applyFont="1" applyBorder="1" applyAlignment="1" applyProtection="1">
      <alignment horizontal="left" vertical="center" wrapText="1"/>
      <protection locked="0"/>
    </xf>
    <xf numFmtId="164" fontId="13" fillId="0" borderId="40" xfId="0" applyNumberFormat="1" applyFont="1" applyBorder="1" applyAlignment="1" applyProtection="1">
      <alignment horizontal="left" vertical="center" wrapText="1"/>
      <protection locked="0"/>
    </xf>
    <xf numFmtId="0" fontId="13" fillId="0" borderId="41" xfId="0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13" fillId="0" borderId="42" xfId="0" applyFont="1" applyBorder="1" applyAlignment="1" applyProtection="1">
      <alignment horizontal="center"/>
      <protection locked="0"/>
    </xf>
    <xf numFmtId="0" fontId="13" fillId="0" borderId="5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5" xfId="0" applyFont="1" applyBorder="1" applyAlignment="1" applyProtection="1">
      <alignment horizontal="center"/>
      <protection locked="0"/>
    </xf>
    <xf numFmtId="164" fontId="13" fillId="0" borderId="39" xfId="0" applyNumberFormat="1" applyFont="1" applyBorder="1" applyAlignment="1" applyProtection="1">
      <alignment horizontal="left"/>
      <protection hidden="1"/>
    </xf>
    <xf numFmtId="0" fontId="13" fillId="2" borderId="27" xfId="0" applyFont="1" applyFill="1" applyBorder="1" applyAlignment="1" applyProtection="1">
      <alignment horizontal="center"/>
      <protection locked="0"/>
    </xf>
    <xf numFmtId="0" fontId="13" fillId="2" borderId="28" xfId="0" applyFont="1" applyFill="1" applyBorder="1" applyAlignment="1" applyProtection="1">
      <alignment horizontal="center"/>
      <protection locked="0"/>
    </xf>
    <xf numFmtId="0" fontId="13" fillId="2" borderId="29" xfId="0" applyFont="1" applyFill="1" applyBorder="1" applyAlignment="1" applyProtection="1">
      <alignment horizontal="center"/>
      <protection locked="0"/>
    </xf>
    <xf numFmtId="0" fontId="13" fillId="2" borderId="9" xfId="0" applyFont="1" applyFill="1" applyBorder="1" applyAlignment="1" applyProtection="1">
      <alignment horizontal="center"/>
      <protection locked="0"/>
    </xf>
    <xf numFmtId="0" fontId="13" fillId="2" borderId="12" xfId="0" applyFont="1" applyFill="1" applyBorder="1" applyAlignment="1" applyProtection="1">
      <alignment horizontal="center"/>
      <protection locked="0"/>
    </xf>
    <xf numFmtId="0" fontId="13" fillId="2" borderId="30" xfId="0" applyFont="1" applyFill="1" applyBorder="1" applyAlignment="1" applyProtection="1">
      <alignment horizontal="center"/>
      <protection locked="0"/>
    </xf>
    <xf numFmtId="2" fontId="12" fillId="2" borderId="31" xfId="0" applyNumberFormat="1" applyFont="1" applyFill="1" applyBorder="1" applyAlignment="1" applyProtection="1">
      <alignment horizontal="center"/>
      <protection hidden="1"/>
    </xf>
    <xf numFmtId="2" fontId="12" fillId="2" borderId="32" xfId="0" applyNumberFormat="1" applyFont="1" applyFill="1" applyBorder="1" applyAlignment="1" applyProtection="1">
      <alignment horizontal="center"/>
      <protection hidden="1"/>
    </xf>
    <xf numFmtId="2" fontId="12" fillId="2" borderId="33" xfId="0" applyNumberFormat="1" applyFont="1" applyFill="1" applyBorder="1" applyAlignment="1" applyProtection="1">
      <alignment horizontal="center"/>
      <protection hidden="1"/>
    </xf>
    <xf numFmtId="1" fontId="12" fillId="0" borderId="33" xfId="0" applyNumberFormat="1" applyFont="1" applyBorder="1" applyAlignment="1" applyProtection="1">
      <alignment horizontal="center"/>
      <protection hidden="1"/>
    </xf>
    <xf numFmtId="0" fontId="12" fillId="2" borderId="10" xfId="0" applyFont="1" applyFill="1" applyBorder="1" applyAlignment="1" applyProtection="1">
      <alignment horizontal="left" vertical="center"/>
      <protection locked="0"/>
    </xf>
    <xf numFmtId="0" fontId="12" fillId="2" borderId="12" xfId="0" applyFont="1" applyFill="1" applyBorder="1" applyAlignment="1" applyProtection="1">
      <alignment horizontal="left" vertical="center"/>
      <protection locked="0"/>
    </xf>
    <xf numFmtId="0" fontId="12" fillId="2" borderId="11" xfId="0" applyFont="1" applyFill="1" applyBorder="1" applyAlignment="1" applyProtection="1">
      <alignment horizontal="left" vertical="center"/>
      <protection locked="0"/>
    </xf>
    <xf numFmtId="164" fontId="1" fillId="0" borderId="12" xfId="0" applyNumberFormat="1" applyFont="1" applyBorder="1" applyAlignment="1" applyProtection="1">
      <alignment horizontal="center" vertical="center"/>
      <protection hidden="1"/>
    </xf>
    <xf numFmtId="164" fontId="1" fillId="0" borderId="11" xfId="0" applyNumberFormat="1" applyFont="1" applyBorder="1" applyAlignment="1" applyProtection="1">
      <alignment horizontal="center" vertical="center"/>
      <protection hidden="1"/>
    </xf>
    <xf numFmtId="0" fontId="12" fillId="0" borderId="14" xfId="0" applyFont="1" applyBorder="1" applyAlignment="1" applyProtection="1">
      <alignment horizontal="center" vertical="center" wrapText="1"/>
      <protection locked="0"/>
    </xf>
    <xf numFmtId="0" fontId="12" fillId="0" borderId="15" xfId="0" applyFont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horizontal="center" vertical="center" wrapText="1"/>
      <protection locked="0"/>
    </xf>
    <xf numFmtId="0" fontId="12" fillId="0" borderId="10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2" fillId="0" borderId="18" xfId="0" applyFont="1" applyBorder="1" applyAlignment="1" applyProtection="1">
      <alignment horizontal="center" vertical="center"/>
      <protection locked="0"/>
    </xf>
    <xf numFmtId="0" fontId="12" fillId="0" borderId="19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 wrapText="1"/>
      <protection locked="0"/>
    </xf>
    <xf numFmtId="0" fontId="12" fillId="0" borderId="18" xfId="0" applyFont="1" applyBorder="1" applyAlignment="1" applyProtection="1">
      <alignment horizontal="center" vertical="center" wrapText="1"/>
      <protection locked="0"/>
    </xf>
    <xf numFmtId="2" fontId="12" fillId="0" borderId="25" xfId="0" applyNumberFormat="1" applyFont="1" applyBorder="1" applyAlignment="1" applyProtection="1">
      <alignment horizontal="center" vertical="top"/>
      <protection locked="0"/>
    </xf>
    <xf numFmtId="0" fontId="12" fillId="0" borderId="0" xfId="0" applyFont="1" applyProtection="1">
      <protection locked="0"/>
    </xf>
    <xf numFmtId="2" fontId="12" fillId="0" borderId="26" xfId="0" applyNumberFormat="1" applyFont="1" applyBorder="1" applyAlignment="1" applyProtection="1">
      <alignment horizontal="center" vertical="top"/>
      <protection locked="0"/>
    </xf>
    <xf numFmtId="0" fontId="12" fillId="0" borderId="10" xfId="0" applyFont="1" applyBorder="1" applyAlignment="1" applyProtection="1">
      <alignment horizontal="right"/>
      <protection locked="0"/>
    </xf>
    <xf numFmtId="0" fontId="12" fillId="0" borderId="12" xfId="0" applyFont="1" applyBorder="1" applyAlignment="1" applyProtection="1">
      <alignment horizontal="right"/>
      <protection locked="0"/>
    </xf>
    <xf numFmtId="0" fontId="12" fillId="0" borderId="11" xfId="0" applyFont="1" applyBorder="1" applyAlignment="1" applyProtection="1">
      <alignment horizontal="right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right" vertical="center"/>
      <protection locked="0"/>
    </xf>
    <xf numFmtId="0" fontId="2" fillId="0" borderId="12" xfId="0" applyFont="1" applyBorder="1" applyAlignment="1" applyProtection="1">
      <alignment horizontal="right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10" xfId="0" applyNumberFormat="1" applyFont="1" applyBorder="1" applyAlignment="1" applyProtection="1">
      <alignment horizontal="right" vertical="center"/>
      <protection locked="0"/>
    </xf>
    <xf numFmtId="164" fontId="2" fillId="0" borderId="12" xfId="0" applyNumberFormat="1" applyFont="1" applyBorder="1" applyAlignment="1" applyProtection="1">
      <alignment horizontal="right" vertical="center"/>
      <protection locked="0"/>
    </xf>
    <xf numFmtId="164" fontId="7" fillId="0" borderId="3" xfId="0" applyNumberFormat="1" applyFont="1" applyBorder="1" applyAlignment="1" applyProtection="1">
      <alignment horizontal="center" vertical="center"/>
      <protection hidden="1"/>
    </xf>
    <xf numFmtId="164" fontId="7" fillId="0" borderId="5" xfId="0" applyNumberFormat="1" applyFont="1" applyBorder="1" applyAlignment="1" applyProtection="1">
      <alignment horizontal="center" vertical="center"/>
      <protection hidden="1"/>
    </xf>
    <xf numFmtId="164" fontId="7" fillId="0" borderId="4" xfId="0" applyNumberFormat="1" applyFont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right" vertical="center"/>
      <protection locked="0"/>
    </xf>
    <xf numFmtId="164" fontId="6" fillId="0" borderId="6" xfId="0" applyNumberFormat="1" applyFont="1" applyBorder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right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7" fillId="0" borderId="5" xfId="0" applyFont="1" applyBorder="1" applyAlignment="1" applyProtection="1">
      <alignment horizontal="center" vertical="center"/>
      <protection hidden="1"/>
    </xf>
    <xf numFmtId="0" fontId="7" fillId="0" borderId="4" xfId="0" applyFont="1" applyBorder="1" applyAlignment="1" applyProtection="1">
      <alignment horizontal="center" vertical="center"/>
      <protection hidden="1"/>
    </xf>
    <xf numFmtId="164" fontId="6" fillId="0" borderId="2" xfId="0" applyNumberFormat="1" applyFont="1" applyBorder="1" applyAlignment="1" applyProtection="1">
      <alignment horizontal="right" vertical="center"/>
      <protection locked="0"/>
    </xf>
    <xf numFmtId="164" fontId="6" fillId="0" borderId="0" xfId="0" applyNumberFormat="1" applyFont="1" applyAlignment="1" applyProtection="1">
      <alignment horizontal="right" vertical="center"/>
      <protection locked="0"/>
    </xf>
    <xf numFmtId="164" fontId="6" fillId="0" borderId="8" xfId="0" applyNumberFormat="1" applyFont="1" applyBorder="1" applyAlignment="1" applyProtection="1">
      <alignment horizontal="right" vertical="center"/>
      <protection locked="0"/>
    </xf>
    <xf numFmtId="0" fontId="15" fillId="0" borderId="44" xfId="0" applyFont="1" applyBorder="1" applyAlignment="1">
      <alignment wrapText="1"/>
    </xf>
    <xf numFmtId="0" fontId="15" fillId="0" borderId="4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7DB8-0A44-451D-B067-C863F8454E71}">
  <dimension ref="A1:AJ94"/>
  <sheetViews>
    <sheetView tabSelected="1" topLeftCell="A37" zoomScale="68" zoomScaleNormal="68" workbookViewId="0">
      <selection activeCell="B52" sqref="B52:B81"/>
    </sheetView>
  </sheetViews>
  <sheetFormatPr defaultRowHeight="15"/>
  <cols>
    <col min="1" max="16" width="9.140625" style="1"/>
    <col min="17" max="18" width="9.140625" style="2"/>
    <col min="19" max="29" width="9.140625" style="1"/>
    <col min="30" max="31" width="9.140625" style="2"/>
    <col min="32" max="32" width="9.140625" style="1"/>
    <col min="33" max="35" width="9.140625" style="2"/>
    <col min="36" max="36" width="9.140625" style="3"/>
  </cols>
  <sheetData>
    <row r="1" spans="1:36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</row>
    <row r="2" spans="1:36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</row>
    <row r="3" spans="1:36">
      <c r="A3" s="127" t="s">
        <v>1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</row>
    <row r="4" spans="1:36" ht="18">
      <c r="B4" s="4"/>
      <c r="C4" s="128"/>
      <c r="D4" s="128"/>
      <c r="E4" s="128"/>
      <c r="F4" s="128"/>
      <c r="G4" s="123"/>
      <c r="H4" s="124"/>
      <c r="I4" s="124"/>
      <c r="J4" s="125"/>
      <c r="K4" s="5"/>
      <c r="L4" s="129"/>
      <c r="M4" s="129"/>
      <c r="N4" s="129"/>
      <c r="O4" s="123"/>
      <c r="P4" s="124"/>
      <c r="Q4" s="124"/>
      <c r="R4" s="125"/>
      <c r="S4" s="6"/>
      <c r="T4" s="130"/>
      <c r="U4" s="130"/>
      <c r="V4" s="130"/>
      <c r="W4" s="130"/>
      <c r="X4" s="131"/>
      <c r="Y4" s="131"/>
      <c r="Z4" s="131"/>
      <c r="AA4" s="131"/>
      <c r="AB4" s="131"/>
      <c r="AC4" s="131"/>
      <c r="AD4" s="7"/>
      <c r="AE4" s="8"/>
      <c r="AF4" s="6"/>
      <c r="AG4" s="6"/>
      <c r="AH4" s="6"/>
      <c r="AI4" s="6"/>
      <c r="AJ4" s="9"/>
    </row>
    <row r="5" spans="1:36" ht="18">
      <c r="B5" s="128"/>
      <c r="C5" s="128"/>
      <c r="D5" s="128"/>
      <c r="E5" s="128"/>
      <c r="F5" s="128"/>
      <c r="G5" s="123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5"/>
      <c r="S5" s="5"/>
      <c r="T5" s="130"/>
      <c r="U5" s="130"/>
      <c r="V5" s="130"/>
      <c r="W5" s="130"/>
      <c r="X5" s="132"/>
      <c r="Y5" s="133"/>
      <c r="Z5" s="133"/>
      <c r="AA5" s="133"/>
      <c r="AB5" s="133"/>
      <c r="AC5" s="134"/>
      <c r="AD5" s="135"/>
      <c r="AE5" s="136"/>
      <c r="AF5" s="137"/>
      <c r="AG5" s="123"/>
      <c r="AH5" s="124"/>
      <c r="AI5" s="125"/>
      <c r="AJ5" s="10"/>
    </row>
    <row r="6" spans="1:36" ht="15.75" thickBot="1"/>
    <row r="7" spans="1:36" ht="15.75" thickBot="1">
      <c r="A7" s="115"/>
      <c r="B7" s="116"/>
      <c r="C7" s="116"/>
      <c r="D7" s="116"/>
      <c r="E7" s="117"/>
      <c r="F7" s="118"/>
      <c r="G7" s="119"/>
      <c r="H7" s="119"/>
      <c r="I7" s="119"/>
      <c r="J7" s="119"/>
      <c r="K7" s="98"/>
      <c r="L7" s="98"/>
      <c r="M7" s="98"/>
      <c r="N7" s="98"/>
      <c r="O7" s="98"/>
      <c r="P7" s="99"/>
      <c r="Q7" s="120"/>
      <c r="R7" s="120"/>
      <c r="S7" s="98"/>
      <c r="T7" s="98"/>
      <c r="U7" s="98"/>
      <c r="V7" s="98"/>
      <c r="W7" s="98"/>
      <c r="X7" s="98"/>
      <c r="Y7" s="98"/>
      <c r="Z7" s="98"/>
      <c r="AA7" s="98"/>
      <c r="AB7" s="99"/>
      <c r="AC7" s="121"/>
      <c r="AD7" s="122"/>
      <c r="AE7" s="122"/>
      <c r="AF7" s="122"/>
      <c r="AG7" s="98"/>
      <c r="AH7" s="98"/>
      <c r="AI7" s="98"/>
      <c r="AJ7" s="99"/>
    </row>
    <row r="8" spans="1:36" ht="48" thickBot="1">
      <c r="A8" s="11"/>
      <c r="B8" s="100" t="s">
        <v>2</v>
      </c>
      <c r="C8" s="101"/>
      <c r="D8" s="101"/>
      <c r="E8" s="102"/>
      <c r="F8" s="103" t="s">
        <v>3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5"/>
      <c r="S8" s="106" t="s">
        <v>4</v>
      </c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5"/>
      <c r="AF8" s="107" t="s">
        <v>5</v>
      </c>
      <c r="AG8" s="107"/>
      <c r="AH8" s="108"/>
      <c r="AI8" s="37" t="s">
        <v>6</v>
      </c>
      <c r="AJ8" s="38" t="s">
        <v>7</v>
      </c>
    </row>
    <row r="9" spans="1:36" ht="16.5" thickBot="1">
      <c r="A9" s="12"/>
      <c r="B9" s="39"/>
      <c r="C9" s="39"/>
      <c r="D9" s="39"/>
      <c r="E9" s="40"/>
      <c r="F9" s="41" t="s">
        <v>36</v>
      </c>
      <c r="G9" s="42" t="s">
        <v>37</v>
      </c>
      <c r="H9" s="42" t="s">
        <v>38</v>
      </c>
      <c r="I9" s="42" t="s">
        <v>39</v>
      </c>
      <c r="J9" s="42" t="s">
        <v>40</v>
      </c>
      <c r="K9" s="42" t="s">
        <v>41</v>
      </c>
      <c r="L9" s="42" t="s">
        <v>42</v>
      </c>
      <c r="M9" s="42" t="s">
        <v>43</v>
      </c>
      <c r="N9" s="42" t="s">
        <v>44</v>
      </c>
      <c r="O9" s="43" t="s">
        <v>45</v>
      </c>
      <c r="P9" s="44" t="s">
        <v>8</v>
      </c>
      <c r="Q9" s="45" t="s">
        <v>9</v>
      </c>
      <c r="R9" s="46" t="s">
        <v>10</v>
      </c>
      <c r="S9" s="47" t="s">
        <v>54</v>
      </c>
      <c r="T9" s="42" t="s">
        <v>55</v>
      </c>
      <c r="U9" s="42" t="s">
        <v>56</v>
      </c>
      <c r="V9" s="42" t="s">
        <v>57</v>
      </c>
      <c r="W9" s="42"/>
      <c r="X9" s="42"/>
      <c r="Y9" s="42"/>
      <c r="Z9" s="42"/>
      <c r="AA9" s="42"/>
      <c r="AB9" s="43"/>
      <c r="AC9" s="44" t="s">
        <v>8</v>
      </c>
      <c r="AD9" s="45" t="s">
        <v>9</v>
      </c>
      <c r="AE9" s="46" t="s">
        <v>10</v>
      </c>
      <c r="AF9" s="48">
        <v>1</v>
      </c>
      <c r="AG9" s="45" t="s">
        <v>9</v>
      </c>
      <c r="AH9" s="46" t="s">
        <v>10</v>
      </c>
      <c r="AI9" s="109" t="s">
        <v>11</v>
      </c>
      <c r="AJ9" s="111" t="s">
        <v>11</v>
      </c>
    </row>
    <row r="10" spans="1:36" ht="16.5" thickBot="1">
      <c r="A10" s="13"/>
      <c r="B10" s="112" t="s">
        <v>12</v>
      </c>
      <c r="C10" s="113"/>
      <c r="D10" s="113"/>
      <c r="E10" s="114"/>
      <c r="F10" s="49">
        <v>12</v>
      </c>
      <c r="G10" s="50">
        <v>15</v>
      </c>
      <c r="H10" s="50">
        <v>10</v>
      </c>
      <c r="I10" s="50">
        <v>12</v>
      </c>
      <c r="J10" s="50">
        <v>18</v>
      </c>
      <c r="K10" s="50">
        <v>18</v>
      </c>
      <c r="L10" s="50">
        <v>20</v>
      </c>
      <c r="M10" s="50">
        <v>25</v>
      </c>
      <c r="N10" s="50">
        <v>20</v>
      </c>
      <c r="O10" s="50">
        <v>40</v>
      </c>
      <c r="P10" s="51"/>
      <c r="Q10" s="52">
        <f>SUM(F10:O10)</f>
        <v>190</v>
      </c>
      <c r="R10" s="53">
        <v>0.4</v>
      </c>
      <c r="S10" s="49">
        <v>15</v>
      </c>
      <c r="T10" s="50">
        <v>15</v>
      </c>
      <c r="U10" s="50">
        <v>10</v>
      </c>
      <c r="V10" s="50">
        <v>20</v>
      </c>
      <c r="W10" s="50"/>
      <c r="X10" s="50"/>
      <c r="Y10" s="50"/>
      <c r="Z10" s="50"/>
      <c r="AA10" s="50"/>
      <c r="AB10" s="50"/>
      <c r="AC10" s="51"/>
      <c r="AD10" s="52">
        <f>SUM(S10:AB10)</f>
        <v>60</v>
      </c>
      <c r="AE10" s="53">
        <v>0.4</v>
      </c>
      <c r="AF10" s="54">
        <v>40</v>
      </c>
      <c r="AG10" s="52">
        <v>100</v>
      </c>
      <c r="AH10" s="53">
        <v>0.2</v>
      </c>
      <c r="AI10" s="110"/>
      <c r="AJ10" s="110"/>
    </row>
    <row r="11" spans="1:36" ht="16.5" thickBot="1">
      <c r="A11" s="14"/>
      <c r="B11" s="95" t="s">
        <v>13</v>
      </c>
      <c r="C11" s="96"/>
      <c r="D11" s="96"/>
      <c r="E11" s="97"/>
      <c r="F11" s="55"/>
      <c r="G11" s="56"/>
      <c r="H11" s="56"/>
      <c r="I11" s="56"/>
      <c r="J11" s="56"/>
      <c r="K11" s="56"/>
      <c r="L11" s="56"/>
      <c r="M11" s="56"/>
      <c r="N11" s="56"/>
      <c r="O11" s="57"/>
      <c r="P11" s="58"/>
      <c r="Q11" s="59"/>
      <c r="R11" s="60"/>
      <c r="S11" s="61"/>
      <c r="T11" s="56"/>
      <c r="U11" s="56"/>
      <c r="V11" s="56"/>
      <c r="W11" s="56"/>
      <c r="X11" s="56"/>
      <c r="Y11" s="56"/>
      <c r="Z11" s="56"/>
      <c r="AA11" s="56"/>
      <c r="AB11" s="57"/>
      <c r="AC11" s="58"/>
      <c r="AD11" s="59"/>
      <c r="AE11" s="60"/>
      <c r="AF11" s="62"/>
      <c r="AG11" s="63">
        <f t="shared" ref="AG11:AG33" si="0">(AF11/40)*100</f>
        <v>0</v>
      </c>
      <c r="AH11" s="64">
        <f t="shared" ref="AH11:AH33" si="1">IF($AG11="","",ROUND($AG11*$AH$10,2))</f>
        <v>0</v>
      </c>
      <c r="AI11" s="65" t="str">
        <f t="shared" ref="AI11:AI33" si="2">IF(ISERROR(IF($AF11="","",ROUND(SUM($R11,$AE11,$AH11),2))),"",IF($AF11="","",ROUND(SUM($R11,$AE11,$AH11),2)))</f>
        <v/>
      </c>
      <c r="AJ11" s="66"/>
    </row>
    <row r="12" spans="1:36" ht="27" thickBot="1">
      <c r="A12" s="18">
        <v>1</v>
      </c>
      <c r="B12" s="138" t="s">
        <v>59</v>
      </c>
      <c r="C12" s="68"/>
      <c r="D12" s="68"/>
      <c r="E12" s="69"/>
      <c r="F12" s="70">
        <v>12</v>
      </c>
      <c r="G12" s="71">
        <v>15</v>
      </c>
      <c r="H12" s="71">
        <v>10</v>
      </c>
      <c r="I12" s="71">
        <v>12</v>
      </c>
      <c r="J12" s="71">
        <v>18</v>
      </c>
      <c r="K12" s="71">
        <v>18</v>
      </c>
      <c r="L12" s="71">
        <v>14</v>
      </c>
      <c r="M12" s="71">
        <v>15</v>
      </c>
      <c r="N12" s="71">
        <v>18</v>
      </c>
      <c r="O12" s="71">
        <v>29</v>
      </c>
      <c r="P12" s="72">
        <f t="shared" ref="P12:P33" si="3">IF(COUNT($F12:$O12)=0,"",SUM($F12:$O12))</f>
        <v>161</v>
      </c>
      <c r="Q12" s="63">
        <f t="shared" ref="Q12:Q19" si="4">(P12/190)*100</f>
        <v>84.73684210526315</v>
      </c>
      <c r="R12" s="64">
        <f t="shared" ref="R12:R33" si="5">IF($Q12="","",ROUND($Q12*$R$10,2))</f>
        <v>33.89</v>
      </c>
      <c r="S12" s="73">
        <v>13</v>
      </c>
      <c r="T12" s="71">
        <v>15</v>
      </c>
      <c r="U12" s="71">
        <v>10</v>
      </c>
      <c r="V12" s="71">
        <v>19</v>
      </c>
      <c r="W12" s="71"/>
      <c r="X12" s="71"/>
      <c r="Y12" s="71"/>
      <c r="Z12" s="71"/>
      <c r="AA12" s="71"/>
      <c r="AB12" s="71"/>
      <c r="AC12" s="72">
        <f t="shared" ref="AC12:AC33" si="6">IF(COUNT($S12:$AB12)=0,"",SUM($S12:$AB12))</f>
        <v>57</v>
      </c>
      <c r="AD12" s="63">
        <f>(AC12/$AD$10)*100</f>
        <v>95</v>
      </c>
      <c r="AE12" s="64">
        <f t="shared" ref="AE12:AE33" si="7">IF($AD12="","",ROUND($AD12*$AE$10,2))</f>
        <v>38</v>
      </c>
      <c r="AF12" s="74">
        <v>40</v>
      </c>
      <c r="AG12" s="63">
        <f t="shared" si="0"/>
        <v>100</v>
      </c>
      <c r="AH12" s="64">
        <f t="shared" si="1"/>
        <v>20</v>
      </c>
      <c r="AI12" s="65">
        <f t="shared" si="2"/>
        <v>91.89</v>
      </c>
      <c r="AJ12" s="75">
        <f>VLOOKUP(AI12,'transmutation table'!A3:B44,2,TRUE)</f>
        <v>94</v>
      </c>
    </row>
    <row r="13" spans="1:36" ht="27" thickBot="1">
      <c r="A13" s="22">
        <v>2</v>
      </c>
      <c r="B13" s="138" t="s">
        <v>60</v>
      </c>
      <c r="C13" s="76"/>
      <c r="D13" s="76"/>
      <c r="E13" s="77"/>
      <c r="F13" s="78">
        <v>12</v>
      </c>
      <c r="G13" s="79">
        <v>15</v>
      </c>
      <c r="H13" s="79">
        <v>10</v>
      </c>
      <c r="I13" s="79">
        <v>12</v>
      </c>
      <c r="J13" s="79">
        <v>18</v>
      </c>
      <c r="K13" s="79">
        <v>18</v>
      </c>
      <c r="L13" s="79">
        <v>14</v>
      </c>
      <c r="M13" s="79">
        <v>19</v>
      </c>
      <c r="N13" s="79">
        <v>19</v>
      </c>
      <c r="O13" s="79">
        <v>35</v>
      </c>
      <c r="P13" s="72">
        <f t="shared" si="3"/>
        <v>172</v>
      </c>
      <c r="Q13" s="63">
        <f t="shared" si="4"/>
        <v>90.526315789473685</v>
      </c>
      <c r="R13" s="64">
        <f t="shared" si="5"/>
        <v>36.21</v>
      </c>
      <c r="S13" s="80">
        <v>14</v>
      </c>
      <c r="T13" s="79">
        <v>15</v>
      </c>
      <c r="U13" s="79">
        <v>10</v>
      </c>
      <c r="V13" s="79">
        <v>17</v>
      </c>
      <c r="W13" s="79"/>
      <c r="X13" s="79"/>
      <c r="Y13" s="79"/>
      <c r="Z13" s="79"/>
      <c r="AA13" s="79"/>
      <c r="AB13" s="79"/>
      <c r="AC13" s="72">
        <f t="shared" si="6"/>
        <v>56</v>
      </c>
      <c r="AD13" s="63">
        <f t="shared" ref="AD13:AD33" si="8">(AC13/$AD$10)*100</f>
        <v>93.333333333333329</v>
      </c>
      <c r="AE13" s="64">
        <f t="shared" si="7"/>
        <v>37.33</v>
      </c>
      <c r="AF13" s="81">
        <v>40</v>
      </c>
      <c r="AG13" s="63">
        <f t="shared" si="0"/>
        <v>100</v>
      </c>
      <c r="AH13" s="64">
        <f t="shared" si="1"/>
        <v>20</v>
      </c>
      <c r="AI13" s="65">
        <f t="shared" si="2"/>
        <v>93.54</v>
      </c>
      <c r="AJ13" s="75">
        <f>VLOOKUP(AI13,'transmutation table'!A4:B45,2,TRUE)</f>
        <v>95</v>
      </c>
    </row>
    <row r="14" spans="1:36" ht="16.5" thickBot="1">
      <c r="A14" s="22">
        <v>3</v>
      </c>
      <c r="B14" s="139" t="s">
        <v>61</v>
      </c>
      <c r="C14" s="76"/>
      <c r="D14" s="76"/>
      <c r="E14" s="77"/>
      <c r="F14" s="78">
        <v>12</v>
      </c>
      <c r="G14" s="79">
        <v>15</v>
      </c>
      <c r="H14" s="79">
        <v>10</v>
      </c>
      <c r="I14" s="79">
        <v>12</v>
      </c>
      <c r="J14" s="79">
        <v>15</v>
      </c>
      <c r="K14" s="79">
        <v>18</v>
      </c>
      <c r="L14" s="79">
        <v>14</v>
      </c>
      <c r="M14" s="79">
        <v>10</v>
      </c>
      <c r="N14" s="79">
        <v>19</v>
      </c>
      <c r="O14" s="79">
        <v>31</v>
      </c>
      <c r="P14" s="72">
        <f t="shared" si="3"/>
        <v>156</v>
      </c>
      <c r="Q14" s="63">
        <f t="shared" si="4"/>
        <v>82.10526315789474</v>
      </c>
      <c r="R14" s="64">
        <f t="shared" si="5"/>
        <v>32.840000000000003</v>
      </c>
      <c r="S14" s="80">
        <v>15</v>
      </c>
      <c r="T14" s="79">
        <v>13</v>
      </c>
      <c r="U14" s="79">
        <v>9</v>
      </c>
      <c r="V14" s="79">
        <v>19</v>
      </c>
      <c r="W14" s="79"/>
      <c r="X14" s="79"/>
      <c r="Y14" s="79"/>
      <c r="Z14" s="79"/>
      <c r="AA14" s="79"/>
      <c r="AB14" s="79"/>
      <c r="AC14" s="72">
        <f t="shared" si="6"/>
        <v>56</v>
      </c>
      <c r="AD14" s="63">
        <f t="shared" si="8"/>
        <v>93.333333333333329</v>
      </c>
      <c r="AE14" s="64">
        <f t="shared" si="7"/>
        <v>37.33</v>
      </c>
      <c r="AF14" s="81">
        <v>39</v>
      </c>
      <c r="AG14" s="63">
        <f t="shared" si="0"/>
        <v>97.5</v>
      </c>
      <c r="AH14" s="64">
        <f t="shared" si="1"/>
        <v>19.5</v>
      </c>
      <c r="AI14" s="65">
        <f t="shared" si="2"/>
        <v>89.67</v>
      </c>
      <c r="AJ14" s="75">
        <f>VLOOKUP(AI14,'transmutation table'!A5:B46,2,TRUE)</f>
        <v>93</v>
      </c>
    </row>
    <row r="15" spans="1:36" ht="27" thickBot="1">
      <c r="A15" s="22">
        <v>4</v>
      </c>
      <c r="B15" s="138" t="s">
        <v>62</v>
      </c>
      <c r="C15" s="76"/>
      <c r="D15" s="76"/>
      <c r="E15" s="77"/>
      <c r="F15" s="78">
        <v>12</v>
      </c>
      <c r="G15" s="79">
        <v>15</v>
      </c>
      <c r="H15" s="79">
        <v>10</v>
      </c>
      <c r="I15" s="79">
        <v>12</v>
      </c>
      <c r="J15" s="79">
        <v>18</v>
      </c>
      <c r="K15" s="79">
        <v>18</v>
      </c>
      <c r="L15" s="79">
        <v>14</v>
      </c>
      <c r="M15" s="79">
        <v>13</v>
      </c>
      <c r="N15" s="79">
        <v>17</v>
      </c>
      <c r="O15" s="79">
        <v>35</v>
      </c>
      <c r="P15" s="72">
        <f t="shared" si="3"/>
        <v>164</v>
      </c>
      <c r="Q15" s="63">
        <f t="shared" si="4"/>
        <v>86.31578947368422</v>
      </c>
      <c r="R15" s="64">
        <f t="shared" si="5"/>
        <v>34.53</v>
      </c>
      <c r="S15" s="80">
        <v>15</v>
      </c>
      <c r="T15" s="79">
        <v>15</v>
      </c>
      <c r="U15" s="79">
        <v>10</v>
      </c>
      <c r="V15" s="79">
        <v>19</v>
      </c>
      <c r="W15" s="79"/>
      <c r="X15" s="79"/>
      <c r="Y15" s="79"/>
      <c r="Z15" s="79"/>
      <c r="AA15" s="79"/>
      <c r="AB15" s="79"/>
      <c r="AC15" s="72">
        <f t="shared" si="6"/>
        <v>59</v>
      </c>
      <c r="AD15" s="63">
        <f t="shared" si="8"/>
        <v>98.333333333333329</v>
      </c>
      <c r="AE15" s="64">
        <f t="shared" si="7"/>
        <v>39.33</v>
      </c>
      <c r="AF15" s="81">
        <v>40</v>
      </c>
      <c r="AG15" s="63">
        <f t="shared" si="0"/>
        <v>100</v>
      </c>
      <c r="AH15" s="64">
        <f t="shared" si="1"/>
        <v>20</v>
      </c>
      <c r="AI15" s="65">
        <f t="shared" si="2"/>
        <v>93.86</v>
      </c>
      <c r="AJ15" s="75">
        <f>VLOOKUP(AI15,'transmutation table'!A6:B47,2,TRUE)</f>
        <v>96</v>
      </c>
    </row>
    <row r="16" spans="1:36" ht="16.5" thickBot="1">
      <c r="A16" s="22">
        <v>5</v>
      </c>
      <c r="B16" s="139" t="s">
        <v>63</v>
      </c>
      <c r="C16" s="76"/>
      <c r="D16" s="76"/>
      <c r="E16" s="77"/>
      <c r="F16" s="78">
        <v>12</v>
      </c>
      <c r="G16" s="79">
        <v>15</v>
      </c>
      <c r="H16" s="79">
        <v>10</v>
      </c>
      <c r="I16" s="79">
        <v>10</v>
      </c>
      <c r="J16" s="79">
        <v>18</v>
      </c>
      <c r="K16" s="79">
        <v>18</v>
      </c>
      <c r="L16" s="79">
        <v>14</v>
      </c>
      <c r="M16" s="79">
        <v>19</v>
      </c>
      <c r="N16" s="79">
        <v>18</v>
      </c>
      <c r="O16" s="79">
        <v>35</v>
      </c>
      <c r="P16" s="72">
        <f t="shared" si="3"/>
        <v>169</v>
      </c>
      <c r="Q16" s="63">
        <f t="shared" si="4"/>
        <v>88.94736842105263</v>
      </c>
      <c r="R16" s="64">
        <f t="shared" si="5"/>
        <v>35.58</v>
      </c>
      <c r="S16" s="80">
        <v>15</v>
      </c>
      <c r="T16" s="79">
        <v>15</v>
      </c>
      <c r="U16" s="79">
        <v>10</v>
      </c>
      <c r="V16" s="79">
        <v>18</v>
      </c>
      <c r="W16" s="79"/>
      <c r="X16" s="79"/>
      <c r="Y16" s="79"/>
      <c r="Z16" s="79"/>
      <c r="AA16" s="79"/>
      <c r="AB16" s="79"/>
      <c r="AC16" s="72">
        <f t="shared" si="6"/>
        <v>58</v>
      </c>
      <c r="AD16" s="63">
        <f t="shared" si="8"/>
        <v>96.666666666666671</v>
      </c>
      <c r="AE16" s="64">
        <f t="shared" si="7"/>
        <v>38.67</v>
      </c>
      <c r="AF16" s="81">
        <v>40</v>
      </c>
      <c r="AG16" s="63">
        <f t="shared" si="0"/>
        <v>100</v>
      </c>
      <c r="AH16" s="64">
        <f t="shared" si="1"/>
        <v>20</v>
      </c>
      <c r="AI16" s="65">
        <f t="shared" si="2"/>
        <v>94.25</v>
      </c>
      <c r="AJ16" s="75">
        <f>VLOOKUP(AI16,'transmutation table'!A7:B48,2,TRUE)</f>
        <v>96</v>
      </c>
    </row>
    <row r="17" spans="1:36" ht="27" thickBot="1">
      <c r="A17" s="22">
        <v>6</v>
      </c>
      <c r="B17" s="138" t="s">
        <v>64</v>
      </c>
      <c r="C17" s="76"/>
      <c r="D17" s="76"/>
      <c r="E17" s="77"/>
      <c r="F17" s="78">
        <v>12</v>
      </c>
      <c r="G17" s="79">
        <v>15</v>
      </c>
      <c r="H17" s="79">
        <v>10</v>
      </c>
      <c r="I17" s="79">
        <v>12</v>
      </c>
      <c r="J17" s="79">
        <v>17</v>
      </c>
      <c r="K17" s="79">
        <v>16</v>
      </c>
      <c r="L17" s="79">
        <v>14</v>
      </c>
      <c r="M17" s="79">
        <v>14</v>
      </c>
      <c r="N17" s="79">
        <v>16</v>
      </c>
      <c r="O17" s="79">
        <v>34</v>
      </c>
      <c r="P17" s="72">
        <f t="shared" si="3"/>
        <v>160</v>
      </c>
      <c r="Q17" s="63">
        <f t="shared" si="4"/>
        <v>84.210526315789465</v>
      </c>
      <c r="R17" s="64">
        <f t="shared" si="5"/>
        <v>33.68</v>
      </c>
      <c r="S17" s="80">
        <v>14</v>
      </c>
      <c r="T17" s="79">
        <v>15</v>
      </c>
      <c r="U17" s="79">
        <v>10</v>
      </c>
      <c r="V17" s="79">
        <v>17</v>
      </c>
      <c r="W17" s="79"/>
      <c r="X17" s="79"/>
      <c r="Y17" s="79"/>
      <c r="Z17" s="79"/>
      <c r="AA17" s="79"/>
      <c r="AB17" s="79"/>
      <c r="AC17" s="72">
        <f t="shared" si="6"/>
        <v>56</v>
      </c>
      <c r="AD17" s="63">
        <f t="shared" si="8"/>
        <v>93.333333333333329</v>
      </c>
      <c r="AE17" s="64">
        <f t="shared" si="7"/>
        <v>37.33</v>
      </c>
      <c r="AF17" s="81">
        <v>38</v>
      </c>
      <c r="AG17" s="63">
        <f t="shared" si="0"/>
        <v>95</v>
      </c>
      <c r="AH17" s="64">
        <f t="shared" si="1"/>
        <v>19</v>
      </c>
      <c r="AI17" s="65">
        <f t="shared" si="2"/>
        <v>90.01</v>
      </c>
      <c r="AJ17" s="75">
        <f>VLOOKUP(AI17,'transmutation table'!A8:B49,2,TRUE)</f>
        <v>93</v>
      </c>
    </row>
    <row r="18" spans="1:36" ht="16.5" thickBot="1">
      <c r="A18" s="22">
        <v>7</v>
      </c>
      <c r="B18" s="139" t="s">
        <v>65</v>
      </c>
      <c r="C18" s="76"/>
      <c r="D18" s="76"/>
      <c r="E18" s="77"/>
      <c r="F18" s="78">
        <v>12</v>
      </c>
      <c r="G18" s="79">
        <v>15</v>
      </c>
      <c r="H18" s="79">
        <v>10</v>
      </c>
      <c r="I18" s="79">
        <v>12</v>
      </c>
      <c r="J18" s="79">
        <v>10</v>
      </c>
      <c r="K18" s="79">
        <v>11</v>
      </c>
      <c r="L18" s="79">
        <v>8</v>
      </c>
      <c r="M18" s="79">
        <v>8</v>
      </c>
      <c r="N18" s="79">
        <v>17</v>
      </c>
      <c r="O18" s="79">
        <v>34</v>
      </c>
      <c r="P18" s="72">
        <f t="shared" si="3"/>
        <v>137</v>
      </c>
      <c r="Q18" s="63">
        <f t="shared" si="4"/>
        <v>72.10526315789474</v>
      </c>
      <c r="R18" s="64">
        <f t="shared" si="5"/>
        <v>28.84</v>
      </c>
      <c r="S18" s="80">
        <v>14</v>
      </c>
      <c r="T18" s="79">
        <v>15</v>
      </c>
      <c r="U18" s="79"/>
      <c r="V18" s="79">
        <v>16</v>
      </c>
      <c r="W18" s="79"/>
      <c r="X18" s="79"/>
      <c r="Y18" s="79"/>
      <c r="Z18" s="79"/>
      <c r="AA18" s="79"/>
      <c r="AB18" s="79"/>
      <c r="AC18" s="72">
        <f t="shared" si="6"/>
        <v>45</v>
      </c>
      <c r="AD18" s="63">
        <f t="shared" si="8"/>
        <v>75</v>
      </c>
      <c r="AE18" s="64">
        <f t="shared" si="7"/>
        <v>30</v>
      </c>
      <c r="AF18" s="81">
        <v>26</v>
      </c>
      <c r="AG18" s="63">
        <f t="shared" si="0"/>
        <v>65</v>
      </c>
      <c r="AH18" s="64">
        <f t="shared" si="1"/>
        <v>13</v>
      </c>
      <c r="AI18" s="65">
        <f t="shared" si="2"/>
        <v>71.84</v>
      </c>
      <c r="AJ18" s="75">
        <f>VLOOKUP(AI18,'transmutation table'!A9:B50,2,TRUE)</f>
        <v>82</v>
      </c>
    </row>
    <row r="19" spans="1:36" ht="27" thickBot="1">
      <c r="A19" s="22">
        <v>8</v>
      </c>
      <c r="B19" s="138" t="s">
        <v>66</v>
      </c>
      <c r="C19" s="76"/>
      <c r="D19" s="76">
        <v>0</v>
      </c>
      <c r="E19" s="77"/>
      <c r="F19" s="78">
        <v>12</v>
      </c>
      <c r="G19" s="79">
        <v>11</v>
      </c>
      <c r="H19" s="79">
        <v>10</v>
      </c>
      <c r="I19" s="79">
        <v>12</v>
      </c>
      <c r="J19" s="79">
        <v>17</v>
      </c>
      <c r="K19" s="79">
        <v>18</v>
      </c>
      <c r="L19" s="79">
        <v>14</v>
      </c>
      <c r="M19" s="79">
        <v>19</v>
      </c>
      <c r="N19" s="79">
        <v>16</v>
      </c>
      <c r="O19" s="79">
        <v>34</v>
      </c>
      <c r="P19" s="72">
        <f t="shared" si="3"/>
        <v>163</v>
      </c>
      <c r="Q19" s="63">
        <f t="shared" si="4"/>
        <v>85.78947368421052</v>
      </c>
      <c r="R19" s="64">
        <f t="shared" si="5"/>
        <v>34.32</v>
      </c>
      <c r="S19" s="80">
        <v>15</v>
      </c>
      <c r="T19" s="79">
        <v>15</v>
      </c>
      <c r="U19" s="79">
        <v>10</v>
      </c>
      <c r="V19" s="79">
        <v>18</v>
      </c>
      <c r="W19" s="79"/>
      <c r="X19" s="79"/>
      <c r="Y19" s="79"/>
      <c r="Z19" s="79"/>
      <c r="AA19" s="79"/>
      <c r="AB19" s="79"/>
      <c r="AC19" s="72">
        <f t="shared" si="6"/>
        <v>58</v>
      </c>
      <c r="AD19" s="63">
        <f t="shared" si="8"/>
        <v>96.666666666666671</v>
      </c>
      <c r="AE19" s="64">
        <f t="shared" si="7"/>
        <v>38.67</v>
      </c>
      <c r="AF19" s="81">
        <v>40</v>
      </c>
      <c r="AG19" s="63">
        <f t="shared" si="0"/>
        <v>100</v>
      </c>
      <c r="AH19" s="64">
        <f t="shared" si="1"/>
        <v>20</v>
      </c>
      <c r="AI19" s="65">
        <f t="shared" si="2"/>
        <v>92.99</v>
      </c>
      <c r="AJ19" s="75">
        <f>VLOOKUP(AI19,'transmutation table'!A10:B51,2,TRUE)</f>
        <v>95</v>
      </c>
    </row>
    <row r="20" spans="1:36" ht="27" thickBot="1">
      <c r="A20" s="22">
        <v>9</v>
      </c>
      <c r="B20" s="138" t="s">
        <v>67</v>
      </c>
      <c r="C20" s="76"/>
      <c r="D20" s="76"/>
      <c r="E20" s="77"/>
      <c r="F20" s="78">
        <v>12</v>
      </c>
      <c r="G20" s="79">
        <v>15</v>
      </c>
      <c r="H20" s="79"/>
      <c r="I20" s="79">
        <v>10</v>
      </c>
      <c r="J20" s="79">
        <v>15</v>
      </c>
      <c r="K20" s="79">
        <v>16</v>
      </c>
      <c r="L20" s="79">
        <v>14</v>
      </c>
      <c r="M20" s="79">
        <v>11</v>
      </c>
      <c r="N20" s="79">
        <v>18</v>
      </c>
      <c r="O20" s="79">
        <v>28</v>
      </c>
      <c r="P20" s="72">
        <f t="shared" si="3"/>
        <v>139</v>
      </c>
      <c r="Q20" s="63">
        <f>(P20/180)*100</f>
        <v>77.222222222222229</v>
      </c>
      <c r="R20" s="64">
        <f t="shared" si="5"/>
        <v>30.89</v>
      </c>
      <c r="S20" s="80">
        <v>15</v>
      </c>
      <c r="T20" s="79">
        <v>15</v>
      </c>
      <c r="U20" s="79">
        <v>7</v>
      </c>
      <c r="V20" s="79"/>
      <c r="W20" s="79"/>
      <c r="X20" s="79"/>
      <c r="Y20" s="79"/>
      <c r="Z20" s="79"/>
      <c r="AA20" s="79"/>
      <c r="AB20" s="79"/>
      <c r="AC20" s="72">
        <f t="shared" si="6"/>
        <v>37</v>
      </c>
      <c r="AD20" s="63">
        <f t="shared" si="8"/>
        <v>61.666666666666671</v>
      </c>
      <c r="AE20" s="64">
        <f t="shared" si="7"/>
        <v>24.67</v>
      </c>
      <c r="AF20" s="81">
        <v>35</v>
      </c>
      <c r="AG20" s="63">
        <f t="shared" si="0"/>
        <v>87.5</v>
      </c>
      <c r="AH20" s="64">
        <f t="shared" si="1"/>
        <v>17.5</v>
      </c>
      <c r="AI20" s="65">
        <f t="shared" si="2"/>
        <v>73.06</v>
      </c>
      <c r="AJ20" s="75">
        <f>VLOOKUP(AI20,'transmutation table'!A11:B52,2,TRUE)</f>
        <v>83</v>
      </c>
    </row>
    <row r="21" spans="1:36" ht="16.5" thickBot="1">
      <c r="A21" s="22">
        <v>10</v>
      </c>
      <c r="B21" s="138" t="s">
        <v>68</v>
      </c>
      <c r="C21" s="76"/>
      <c r="D21" s="76">
        <v>0</v>
      </c>
      <c r="E21" s="77"/>
      <c r="F21" s="78">
        <v>12</v>
      </c>
      <c r="G21" s="79">
        <v>15</v>
      </c>
      <c r="H21" s="79">
        <v>10</v>
      </c>
      <c r="I21" s="79">
        <v>10</v>
      </c>
      <c r="J21" s="79">
        <v>15</v>
      </c>
      <c r="K21" s="79">
        <v>18</v>
      </c>
      <c r="L21" s="79">
        <v>14</v>
      </c>
      <c r="M21" s="79">
        <v>19</v>
      </c>
      <c r="N21" s="79">
        <v>18</v>
      </c>
      <c r="O21" s="79">
        <v>31</v>
      </c>
      <c r="P21" s="72">
        <f t="shared" si="3"/>
        <v>162</v>
      </c>
      <c r="Q21" s="63">
        <f t="shared" ref="Q21:Q33" si="9">(P21/190)*100</f>
        <v>85.263157894736835</v>
      </c>
      <c r="R21" s="64">
        <f t="shared" si="5"/>
        <v>34.11</v>
      </c>
      <c r="S21" s="80">
        <v>15</v>
      </c>
      <c r="T21" s="79">
        <v>14</v>
      </c>
      <c r="U21" s="79">
        <v>8</v>
      </c>
      <c r="V21" s="79">
        <v>19</v>
      </c>
      <c r="W21" s="79"/>
      <c r="X21" s="79"/>
      <c r="Y21" s="79"/>
      <c r="Z21" s="79"/>
      <c r="AA21" s="79"/>
      <c r="AB21" s="79"/>
      <c r="AC21" s="72">
        <f t="shared" si="6"/>
        <v>56</v>
      </c>
      <c r="AD21" s="63">
        <f t="shared" si="8"/>
        <v>93.333333333333329</v>
      </c>
      <c r="AE21" s="64">
        <f t="shared" si="7"/>
        <v>37.33</v>
      </c>
      <c r="AF21" s="81">
        <v>36</v>
      </c>
      <c r="AG21" s="63">
        <f t="shared" si="0"/>
        <v>90</v>
      </c>
      <c r="AH21" s="64">
        <f t="shared" si="1"/>
        <v>18</v>
      </c>
      <c r="AI21" s="65">
        <f t="shared" si="2"/>
        <v>89.44</v>
      </c>
      <c r="AJ21" s="75">
        <f>VLOOKUP(AI21,'transmutation table'!A12:B53,2,TRUE)</f>
        <v>93</v>
      </c>
    </row>
    <row r="22" spans="1:36" ht="27" thickBot="1">
      <c r="A22" s="22">
        <v>11</v>
      </c>
      <c r="B22" s="138" t="s">
        <v>69</v>
      </c>
      <c r="C22" s="76"/>
      <c r="D22" s="76"/>
      <c r="E22" s="77"/>
      <c r="F22" s="78">
        <v>12</v>
      </c>
      <c r="G22" s="79">
        <v>15</v>
      </c>
      <c r="H22" s="79">
        <v>10</v>
      </c>
      <c r="I22" s="79">
        <v>12</v>
      </c>
      <c r="J22" s="79">
        <v>15</v>
      </c>
      <c r="K22" s="79">
        <v>15</v>
      </c>
      <c r="L22" s="79">
        <v>14</v>
      </c>
      <c r="M22" s="79">
        <v>14</v>
      </c>
      <c r="N22" s="79">
        <v>17</v>
      </c>
      <c r="O22" s="79">
        <v>30</v>
      </c>
      <c r="P22" s="72">
        <f t="shared" si="3"/>
        <v>154</v>
      </c>
      <c r="Q22" s="63">
        <f t="shared" si="9"/>
        <v>81.05263157894737</v>
      </c>
      <c r="R22" s="64">
        <f t="shared" si="5"/>
        <v>32.42</v>
      </c>
      <c r="S22" s="80">
        <v>15</v>
      </c>
      <c r="T22" s="79">
        <v>15</v>
      </c>
      <c r="U22" s="79">
        <v>10</v>
      </c>
      <c r="V22" s="79">
        <v>18</v>
      </c>
      <c r="W22" s="79"/>
      <c r="X22" s="79"/>
      <c r="Y22" s="79"/>
      <c r="Z22" s="79"/>
      <c r="AA22" s="79"/>
      <c r="AB22" s="79"/>
      <c r="AC22" s="72">
        <f t="shared" si="6"/>
        <v>58</v>
      </c>
      <c r="AD22" s="63">
        <f t="shared" si="8"/>
        <v>96.666666666666671</v>
      </c>
      <c r="AE22" s="64">
        <f t="shared" si="7"/>
        <v>38.67</v>
      </c>
      <c r="AF22" s="81">
        <v>40</v>
      </c>
      <c r="AG22" s="63">
        <f t="shared" si="0"/>
        <v>100</v>
      </c>
      <c r="AH22" s="64">
        <f t="shared" si="1"/>
        <v>20</v>
      </c>
      <c r="AI22" s="65">
        <f t="shared" si="2"/>
        <v>91.09</v>
      </c>
      <c r="AJ22" s="75">
        <f>VLOOKUP(AI22,'transmutation table'!A13:B54,2,TRUE)</f>
        <v>94</v>
      </c>
    </row>
    <row r="23" spans="1:36" ht="27" thickBot="1">
      <c r="A23" s="22">
        <v>12</v>
      </c>
      <c r="B23" s="138" t="s">
        <v>70</v>
      </c>
      <c r="C23" s="76"/>
      <c r="D23" s="76"/>
      <c r="E23" s="77"/>
      <c r="F23" s="78">
        <v>12</v>
      </c>
      <c r="G23" s="79">
        <v>7</v>
      </c>
      <c r="H23" s="79">
        <v>10</v>
      </c>
      <c r="I23" s="79">
        <v>12</v>
      </c>
      <c r="J23" s="79">
        <v>10</v>
      </c>
      <c r="K23" s="79">
        <v>15</v>
      </c>
      <c r="L23" s="79">
        <v>14</v>
      </c>
      <c r="M23" s="79">
        <v>18</v>
      </c>
      <c r="N23" s="79">
        <v>16</v>
      </c>
      <c r="O23" s="79">
        <v>30</v>
      </c>
      <c r="P23" s="72">
        <f t="shared" si="3"/>
        <v>144</v>
      </c>
      <c r="Q23" s="63">
        <f t="shared" si="9"/>
        <v>75.789473684210535</v>
      </c>
      <c r="R23" s="64">
        <f t="shared" si="5"/>
        <v>30.32</v>
      </c>
      <c r="S23" s="80">
        <v>15</v>
      </c>
      <c r="T23" s="79">
        <v>15</v>
      </c>
      <c r="U23" s="79">
        <v>10</v>
      </c>
      <c r="V23" s="79">
        <v>18</v>
      </c>
      <c r="W23" s="79"/>
      <c r="X23" s="79"/>
      <c r="Y23" s="79"/>
      <c r="Z23" s="79"/>
      <c r="AA23" s="79"/>
      <c r="AB23" s="79"/>
      <c r="AC23" s="72">
        <f t="shared" si="6"/>
        <v>58</v>
      </c>
      <c r="AD23" s="63">
        <f t="shared" si="8"/>
        <v>96.666666666666671</v>
      </c>
      <c r="AE23" s="64">
        <f t="shared" si="7"/>
        <v>38.67</v>
      </c>
      <c r="AF23" s="81">
        <v>37</v>
      </c>
      <c r="AG23" s="63">
        <f t="shared" si="0"/>
        <v>92.5</v>
      </c>
      <c r="AH23" s="64">
        <f t="shared" si="1"/>
        <v>18.5</v>
      </c>
      <c r="AI23" s="65">
        <f t="shared" si="2"/>
        <v>87.49</v>
      </c>
      <c r="AJ23" s="75">
        <f>VLOOKUP(AI23,'transmutation table'!A14:B55,2,TRUE)</f>
        <v>92</v>
      </c>
    </row>
    <row r="24" spans="1:36" ht="27" thickBot="1">
      <c r="A24" s="22">
        <v>13</v>
      </c>
      <c r="B24" s="138" t="s">
        <v>71</v>
      </c>
      <c r="C24" s="76"/>
      <c r="D24" s="76"/>
      <c r="E24" s="77"/>
      <c r="F24" s="78">
        <v>12</v>
      </c>
      <c r="G24" s="79">
        <v>10</v>
      </c>
      <c r="H24" s="79">
        <v>10</v>
      </c>
      <c r="I24" s="79">
        <v>10</v>
      </c>
      <c r="J24" s="79">
        <v>18</v>
      </c>
      <c r="K24" s="79">
        <v>16</v>
      </c>
      <c r="L24" s="79">
        <v>14</v>
      </c>
      <c r="M24" s="79">
        <v>8</v>
      </c>
      <c r="N24" s="79">
        <v>19</v>
      </c>
      <c r="O24" s="79">
        <v>32</v>
      </c>
      <c r="P24" s="72">
        <f t="shared" si="3"/>
        <v>149</v>
      </c>
      <c r="Q24" s="63">
        <f t="shared" si="9"/>
        <v>78.421052631578945</v>
      </c>
      <c r="R24" s="64">
        <f t="shared" si="5"/>
        <v>31.37</v>
      </c>
      <c r="S24" s="80">
        <v>13</v>
      </c>
      <c r="T24" s="79">
        <v>14</v>
      </c>
      <c r="U24" s="79">
        <v>8</v>
      </c>
      <c r="V24" s="79">
        <v>16</v>
      </c>
      <c r="W24" s="79"/>
      <c r="X24" s="79"/>
      <c r="Y24" s="79"/>
      <c r="Z24" s="79"/>
      <c r="AA24" s="79"/>
      <c r="AB24" s="79"/>
      <c r="AC24" s="72">
        <f t="shared" si="6"/>
        <v>51</v>
      </c>
      <c r="AD24" s="63">
        <f t="shared" si="8"/>
        <v>85</v>
      </c>
      <c r="AE24" s="64">
        <f t="shared" si="7"/>
        <v>34</v>
      </c>
      <c r="AF24" s="81">
        <v>38</v>
      </c>
      <c r="AG24" s="63">
        <f t="shared" si="0"/>
        <v>95</v>
      </c>
      <c r="AH24" s="64">
        <f t="shared" si="1"/>
        <v>19</v>
      </c>
      <c r="AI24" s="65">
        <f t="shared" si="2"/>
        <v>84.37</v>
      </c>
      <c r="AJ24" s="75">
        <f>VLOOKUP(AI24,'transmutation table'!A15:B56,2,TRUE)</f>
        <v>90</v>
      </c>
    </row>
    <row r="25" spans="1:36" ht="27" thickBot="1">
      <c r="A25" s="22">
        <v>14</v>
      </c>
      <c r="B25" s="138" t="s">
        <v>72</v>
      </c>
      <c r="C25" s="76"/>
      <c r="D25" s="76"/>
      <c r="E25" s="77"/>
      <c r="F25" s="78">
        <v>12</v>
      </c>
      <c r="G25" s="79">
        <v>12</v>
      </c>
      <c r="H25" s="79">
        <v>10</v>
      </c>
      <c r="I25" s="79">
        <v>10</v>
      </c>
      <c r="J25" s="79">
        <v>18</v>
      </c>
      <c r="K25" s="79">
        <v>16</v>
      </c>
      <c r="L25" s="79">
        <v>14</v>
      </c>
      <c r="M25" s="79">
        <v>18</v>
      </c>
      <c r="N25" s="79">
        <v>18</v>
      </c>
      <c r="O25" s="79">
        <v>29</v>
      </c>
      <c r="P25" s="72">
        <f t="shared" si="3"/>
        <v>157</v>
      </c>
      <c r="Q25" s="63">
        <f t="shared" si="9"/>
        <v>82.631578947368425</v>
      </c>
      <c r="R25" s="64">
        <f t="shared" si="5"/>
        <v>33.049999999999997</v>
      </c>
      <c r="S25" s="80">
        <v>13</v>
      </c>
      <c r="T25" s="79">
        <v>14</v>
      </c>
      <c r="U25" s="79">
        <v>8</v>
      </c>
      <c r="V25" s="79">
        <v>16</v>
      </c>
      <c r="W25" s="79"/>
      <c r="X25" s="79"/>
      <c r="Y25" s="79"/>
      <c r="Z25" s="79"/>
      <c r="AA25" s="79"/>
      <c r="AB25" s="79"/>
      <c r="AC25" s="72">
        <f t="shared" si="6"/>
        <v>51</v>
      </c>
      <c r="AD25" s="63">
        <f t="shared" si="8"/>
        <v>85</v>
      </c>
      <c r="AE25" s="64">
        <f t="shared" si="7"/>
        <v>34</v>
      </c>
      <c r="AF25" s="81">
        <v>35</v>
      </c>
      <c r="AG25" s="63">
        <f t="shared" si="0"/>
        <v>87.5</v>
      </c>
      <c r="AH25" s="64">
        <f t="shared" si="1"/>
        <v>17.5</v>
      </c>
      <c r="AI25" s="65">
        <f t="shared" si="2"/>
        <v>84.55</v>
      </c>
      <c r="AJ25" s="75">
        <f>VLOOKUP(AI25,'transmutation table'!A16:B57,2,TRUE)</f>
        <v>90</v>
      </c>
    </row>
    <row r="26" spans="1:36" ht="16.5" thickBot="1">
      <c r="A26" s="22">
        <v>15</v>
      </c>
      <c r="B26" s="138" t="s">
        <v>73</v>
      </c>
      <c r="C26" s="76"/>
      <c r="D26" s="76"/>
      <c r="E26" s="77"/>
      <c r="F26" s="78">
        <v>12</v>
      </c>
      <c r="G26" s="79">
        <v>15</v>
      </c>
      <c r="H26" s="79">
        <v>10</v>
      </c>
      <c r="I26" s="79">
        <v>12</v>
      </c>
      <c r="J26" s="79">
        <v>18</v>
      </c>
      <c r="K26" s="79">
        <v>18</v>
      </c>
      <c r="L26" s="79">
        <v>14</v>
      </c>
      <c r="M26" s="79">
        <v>9</v>
      </c>
      <c r="N26" s="79">
        <v>18</v>
      </c>
      <c r="O26" s="79">
        <v>30</v>
      </c>
      <c r="P26" s="72">
        <f t="shared" si="3"/>
        <v>156</v>
      </c>
      <c r="Q26" s="63">
        <f t="shared" si="9"/>
        <v>82.10526315789474</v>
      </c>
      <c r="R26" s="64">
        <f t="shared" si="5"/>
        <v>32.840000000000003</v>
      </c>
      <c r="S26" s="80">
        <v>15</v>
      </c>
      <c r="T26" s="79">
        <v>15</v>
      </c>
      <c r="U26" s="79">
        <v>10</v>
      </c>
      <c r="V26" s="79">
        <v>17</v>
      </c>
      <c r="W26" s="79"/>
      <c r="X26" s="79"/>
      <c r="Y26" s="79"/>
      <c r="Z26" s="79"/>
      <c r="AA26" s="79"/>
      <c r="AB26" s="79"/>
      <c r="AC26" s="72">
        <f t="shared" si="6"/>
        <v>57</v>
      </c>
      <c r="AD26" s="63">
        <f t="shared" si="8"/>
        <v>95</v>
      </c>
      <c r="AE26" s="64">
        <f t="shared" si="7"/>
        <v>38</v>
      </c>
      <c r="AF26" s="81">
        <v>40</v>
      </c>
      <c r="AG26" s="63">
        <f t="shared" si="0"/>
        <v>100</v>
      </c>
      <c r="AH26" s="64">
        <f t="shared" si="1"/>
        <v>20</v>
      </c>
      <c r="AI26" s="65">
        <f t="shared" si="2"/>
        <v>90.84</v>
      </c>
      <c r="AJ26" s="75">
        <f>VLOOKUP(AI26,'transmutation table'!A17:B58,2,TRUE)</f>
        <v>94</v>
      </c>
    </row>
    <row r="27" spans="1:36" ht="27" thickBot="1">
      <c r="A27" s="22">
        <v>16</v>
      </c>
      <c r="B27" s="138" t="s">
        <v>74</v>
      </c>
      <c r="C27" s="76"/>
      <c r="D27" s="76"/>
      <c r="E27" s="77"/>
      <c r="F27" s="78">
        <v>12</v>
      </c>
      <c r="G27" s="79">
        <v>15</v>
      </c>
      <c r="H27" s="79">
        <v>10</v>
      </c>
      <c r="I27" s="79">
        <v>12</v>
      </c>
      <c r="J27" s="79">
        <v>18</v>
      </c>
      <c r="K27" s="79">
        <v>18</v>
      </c>
      <c r="L27" s="79">
        <v>14</v>
      </c>
      <c r="M27" s="79">
        <v>17</v>
      </c>
      <c r="N27" s="79">
        <v>15</v>
      </c>
      <c r="O27" s="79">
        <v>32</v>
      </c>
      <c r="P27" s="72">
        <f t="shared" si="3"/>
        <v>163</v>
      </c>
      <c r="Q27" s="63">
        <f t="shared" si="9"/>
        <v>85.78947368421052</v>
      </c>
      <c r="R27" s="64">
        <f t="shared" si="5"/>
        <v>34.32</v>
      </c>
      <c r="S27" s="80">
        <v>15</v>
      </c>
      <c r="T27" s="79">
        <v>14</v>
      </c>
      <c r="U27" s="79">
        <v>10</v>
      </c>
      <c r="V27" s="79">
        <v>18</v>
      </c>
      <c r="W27" s="79"/>
      <c r="X27" s="79"/>
      <c r="Y27" s="79"/>
      <c r="Z27" s="79"/>
      <c r="AA27" s="79"/>
      <c r="AB27" s="79"/>
      <c r="AC27" s="72">
        <f t="shared" si="6"/>
        <v>57</v>
      </c>
      <c r="AD27" s="63">
        <f t="shared" si="8"/>
        <v>95</v>
      </c>
      <c r="AE27" s="64">
        <f t="shared" si="7"/>
        <v>38</v>
      </c>
      <c r="AF27" s="81">
        <v>37</v>
      </c>
      <c r="AG27" s="63">
        <f t="shared" si="0"/>
        <v>92.5</v>
      </c>
      <c r="AH27" s="64">
        <f t="shared" si="1"/>
        <v>18.5</v>
      </c>
      <c r="AI27" s="65">
        <f t="shared" si="2"/>
        <v>90.82</v>
      </c>
      <c r="AJ27" s="75">
        <f>VLOOKUP(AI27,'transmutation table'!A18:B59,2,TRUE)</f>
        <v>94</v>
      </c>
    </row>
    <row r="28" spans="1:36" ht="16.5" thickBot="1">
      <c r="A28" s="22">
        <v>17</v>
      </c>
      <c r="B28" s="138" t="s">
        <v>75</v>
      </c>
      <c r="C28" s="76"/>
      <c r="D28" s="76"/>
      <c r="E28" s="77"/>
      <c r="F28" s="78">
        <v>12</v>
      </c>
      <c r="G28" s="79">
        <v>15</v>
      </c>
      <c r="H28" s="79">
        <v>10</v>
      </c>
      <c r="I28" s="79">
        <v>12</v>
      </c>
      <c r="J28" s="79">
        <v>18</v>
      </c>
      <c r="K28" s="79">
        <v>18</v>
      </c>
      <c r="L28" s="79">
        <v>14</v>
      </c>
      <c r="M28" s="79">
        <v>17</v>
      </c>
      <c r="N28" s="79">
        <v>20</v>
      </c>
      <c r="O28" s="79">
        <v>33</v>
      </c>
      <c r="P28" s="72">
        <f t="shared" si="3"/>
        <v>169</v>
      </c>
      <c r="Q28" s="63">
        <f t="shared" si="9"/>
        <v>88.94736842105263</v>
      </c>
      <c r="R28" s="64">
        <f t="shared" si="5"/>
        <v>35.58</v>
      </c>
      <c r="S28" s="80">
        <v>15</v>
      </c>
      <c r="T28" s="79">
        <v>14</v>
      </c>
      <c r="U28" s="79">
        <v>10</v>
      </c>
      <c r="V28" s="79">
        <v>18</v>
      </c>
      <c r="W28" s="79"/>
      <c r="X28" s="79"/>
      <c r="Y28" s="79"/>
      <c r="Z28" s="79"/>
      <c r="AA28" s="79"/>
      <c r="AB28" s="79"/>
      <c r="AC28" s="72">
        <f t="shared" si="6"/>
        <v>57</v>
      </c>
      <c r="AD28" s="63">
        <f t="shared" si="8"/>
        <v>95</v>
      </c>
      <c r="AE28" s="64">
        <f t="shared" si="7"/>
        <v>38</v>
      </c>
      <c r="AF28" s="81">
        <v>37</v>
      </c>
      <c r="AG28" s="63">
        <f t="shared" si="0"/>
        <v>92.5</v>
      </c>
      <c r="AH28" s="64">
        <f t="shared" si="1"/>
        <v>18.5</v>
      </c>
      <c r="AI28" s="65">
        <f t="shared" si="2"/>
        <v>92.08</v>
      </c>
      <c r="AJ28" s="75">
        <f>VLOOKUP(AI28,'transmutation table'!A19:B60,2,TRUE)</f>
        <v>95</v>
      </c>
    </row>
    <row r="29" spans="1:36" ht="27" thickBot="1">
      <c r="A29" s="22">
        <v>18</v>
      </c>
      <c r="B29" s="138" t="s">
        <v>76</v>
      </c>
      <c r="C29" s="76"/>
      <c r="D29" s="76"/>
      <c r="E29" s="77"/>
      <c r="F29" s="78">
        <v>12</v>
      </c>
      <c r="G29" s="79">
        <v>15</v>
      </c>
      <c r="H29" s="79">
        <v>10</v>
      </c>
      <c r="I29" s="79">
        <v>12</v>
      </c>
      <c r="J29" s="79">
        <v>18</v>
      </c>
      <c r="K29" s="79">
        <v>18</v>
      </c>
      <c r="L29" s="79">
        <v>14</v>
      </c>
      <c r="M29" s="79">
        <v>11</v>
      </c>
      <c r="N29" s="79">
        <v>19</v>
      </c>
      <c r="O29" s="79">
        <v>33</v>
      </c>
      <c r="P29" s="72">
        <f t="shared" si="3"/>
        <v>162</v>
      </c>
      <c r="Q29" s="63">
        <f t="shared" si="9"/>
        <v>85.263157894736835</v>
      </c>
      <c r="R29" s="64">
        <f t="shared" si="5"/>
        <v>34.11</v>
      </c>
      <c r="S29" s="80">
        <v>15</v>
      </c>
      <c r="T29" s="79">
        <v>15</v>
      </c>
      <c r="U29" s="79">
        <v>10</v>
      </c>
      <c r="V29" s="79">
        <v>19</v>
      </c>
      <c r="W29" s="79"/>
      <c r="X29" s="79"/>
      <c r="Y29" s="79"/>
      <c r="Z29" s="79"/>
      <c r="AA29" s="79"/>
      <c r="AB29" s="79"/>
      <c r="AC29" s="72">
        <f t="shared" si="6"/>
        <v>59</v>
      </c>
      <c r="AD29" s="63">
        <f t="shared" si="8"/>
        <v>98.333333333333329</v>
      </c>
      <c r="AE29" s="64">
        <f t="shared" si="7"/>
        <v>39.33</v>
      </c>
      <c r="AF29" s="81">
        <v>36</v>
      </c>
      <c r="AG29" s="63">
        <f t="shared" si="0"/>
        <v>90</v>
      </c>
      <c r="AH29" s="64">
        <f t="shared" si="1"/>
        <v>18</v>
      </c>
      <c r="AI29" s="65">
        <f t="shared" si="2"/>
        <v>91.44</v>
      </c>
      <c r="AJ29" s="75">
        <f>VLOOKUP(AI29,'transmutation table'!A20:B61,2,TRUE)</f>
        <v>94</v>
      </c>
    </row>
    <row r="30" spans="1:36" ht="27" thickBot="1">
      <c r="A30" s="22">
        <v>19</v>
      </c>
      <c r="B30" s="138" t="s">
        <v>77</v>
      </c>
      <c r="C30" s="76"/>
      <c r="D30" s="76"/>
      <c r="E30" s="77"/>
      <c r="F30" s="78">
        <v>12</v>
      </c>
      <c r="G30" s="79">
        <v>15</v>
      </c>
      <c r="H30" s="79">
        <v>10</v>
      </c>
      <c r="I30" s="79">
        <v>12</v>
      </c>
      <c r="J30" s="79">
        <v>18</v>
      </c>
      <c r="K30" s="79">
        <v>18</v>
      </c>
      <c r="L30" s="79">
        <v>14</v>
      </c>
      <c r="M30" s="79">
        <v>22</v>
      </c>
      <c r="N30" s="79">
        <v>20</v>
      </c>
      <c r="O30" s="79">
        <v>29</v>
      </c>
      <c r="P30" s="72">
        <f t="shared" si="3"/>
        <v>170</v>
      </c>
      <c r="Q30" s="63">
        <f t="shared" si="9"/>
        <v>89.473684210526315</v>
      </c>
      <c r="R30" s="64">
        <f t="shared" si="5"/>
        <v>35.79</v>
      </c>
      <c r="S30" s="80">
        <v>15</v>
      </c>
      <c r="T30" s="79">
        <v>15</v>
      </c>
      <c r="U30" s="79">
        <v>10</v>
      </c>
      <c r="V30" s="79">
        <v>19</v>
      </c>
      <c r="W30" s="79"/>
      <c r="X30" s="79"/>
      <c r="Y30" s="79"/>
      <c r="Z30" s="79"/>
      <c r="AA30" s="79"/>
      <c r="AB30" s="79"/>
      <c r="AC30" s="72">
        <f t="shared" si="6"/>
        <v>59</v>
      </c>
      <c r="AD30" s="63">
        <f t="shared" si="8"/>
        <v>98.333333333333329</v>
      </c>
      <c r="AE30" s="64">
        <f t="shared" si="7"/>
        <v>39.33</v>
      </c>
      <c r="AF30" s="81">
        <v>40</v>
      </c>
      <c r="AG30" s="63">
        <f t="shared" si="0"/>
        <v>100</v>
      </c>
      <c r="AH30" s="64">
        <f t="shared" si="1"/>
        <v>20</v>
      </c>
      <c r="AI30" s="65">
        <f t="shared" si="2"/>
        <v>95.12</v>
      </c>
      <c r="AJ30" s="75">
        <f>VLOOKUP(AI30,'transmutation table'!A21:B62,2,TRUE)</f>
        <v>96</v>
      </c>
    </row>
    <row r="31" spans="1:36" ht="27" thickBot="1">
      <c r="A31" s="22">
        <v>20</v>
      </c>
      <c r="B31" s="138" t="s">
        <v>78</v>
      </c>
      <c r="C31" s="76"/>
      <c r="D31" s="76"/>
      <c r="E31" s="77"/>
      <c r="F31" s="78">
        <v>12</v>
      </c>
      <c r="G31" s="79">
        <v>15</v>
      </c>
      <c r="H31" s="79">
        <v>10</v>
      </c>
      <c r="I31" s="79">
        <v>12</v>
      </c>
      <c r="J31" s="79">
        <v>18</v>
      </c>
      <c r="K31" s="79">
        <v>18</v>
      </c>
      <c r="L31" s="79">
        <v>14</v>
      </c>
      <c r="M31" s="79">
        <v>16</v>
      </c>
      <c r="N31" s="79">
        <v>17</v>
      </c>
      <c r="O31" s="79">
        <v>34</v>
      </c>
      <c r="P31" s="72">
        <f t="shared" si="3"/>
        <v>166</v>
      </c>
      <c r="Q31" s="63">
        <f t="shared" si="9"/>
        <v>87.368421052631589</v>
      </c>
      <c r="R31" s="64">
        <f t="shared" si="5"/>
        <v>34.950000000000003</v>
      </c>
      <c r="S31" s="80">
        <v>15</v>
      </c>
      <c r="T31" s="79">
        <v>14</v>
      </c>
      <c r="U31" s="79">
        <v>10</v>
      </c>
      <c r="V31" s="79">
        <v>18</v>
      </c>
      <c r="W31" s="79"/>
      <c r="X31" s="79"/>
      <c r="Y31" s="79"/>
      <c r="Z31" s="79"/>
      <c r="AA31" s="79"/>
      <c r="AB31" s="79"/>
      <c r="AC31" s="72">
        <f t="shared" si="6"/>
        <v>57</v>
      </c>
      <c r="AD31" s="63">
        <f t="shared" si="8"/>
        <v>95</v>
      </c>
      <c r="AE31" s="64">
        <f t="shared" si="7"/>
        <v>38</v>
      </c>
      <c r="AF31" s="81">
        <v>39</v>
      </c>
      <c r="AG31" s="63">
        <f t="shared" si="0"/>
        <v>97.5</v>
      </c>
      <c r="AH31" s="64">
        <f t="shared" si="1"/>
        <v>19.5</v>
      </c>
      <c r="AI31" s="65">
        <f t="shared" si="2"/>
        <v>92.45</v>
      </c>
      <c r="AJ31" s="75">
        <f>VLOOKUP(AI31,'transmutation table'!A22:B63,2,TRUE)</f>
        <v>95</v>
      </c>
    </row>
    <row r="32" spans="1:36" ht="27" thickBot="1">
      <c r="A32" s="22">
        <v>21</v>
      </c>
      <c r="B32" s="138" t="s">
        <v>79</v>
      </c>
      <c r="C32" s="76"/>
      <c r="D32" s="76"/>
      <c r="E32" s="77"/>
      <c r="F32" s="78">
        <v>12</v>
      </c>
      <c r="G32" s="79">
        <v>15</v>
      </c>
      <c r="H32" s="79">
        <v>10</v>
      </c>
      <c r="I32" s="79">
        <v>12</v>
      </c>
      <c r="J32" s="79">
        <v>18</v>
      </c>
      <c r="K32" s="79">
        <v>18</v>
      </c>
      <c r="L32" s="79">
        <v>14</v>
      </c>
      <c r="M32" s="79">
        <v>16</v>
      </c>
      <c r="N32" s="79">
        <v>19</v>
      </c>
      <c r="O32" s="79">
        <v>30</v>
      </c>
      <c r="P32" s="72">
        <f t="shared" si="3"/>
        <v>164</v>
      </c>
      <c r="Q32" s="63">
        <f t="shared" si="9"/>
        <v>86.31578947368422</v>
      </c>
      <c r="R32" s="64">
        <f t="shared" si="5"/>
        <v>34.53</v>
      </c>
      <c r="S32" s="80">
        <v>15</v>
      </c>
      <c r="T32" s="79">
        <v>14</v>
      </c>
      <c r="U32" s="79">
        <v>10</v>
      </c>
      <c r="V32" s="79">
        <v>19</v>
      </c>
      <c r="W32" s="79"/>
      <c r="X32" s="79"/>
      <c r="Y32" s="79"/>
      <c r="Z32" s="79"/>
      <c r="AA32" s="79"/>
      <c r="AB32" s="79"/>
      <c r="AC32" s="72">
        <f t="shared" si="6"/>
        <v>58</v>
      </c>
      <c r="AD32" s="63">
        <f t="shared" si="8"/>
        <v>96.666666666666671</v>
      </c>
      <c r="AE32" s="64">
        <f t="shared" si="7"/>
        <v>38.67</v>
      </c>
      <c r="AF32" s="81">
        <v>37</v>
      </c>
      <c r="AG32" s="63">
        <f t="shared" si="0"/>
        <v>92.5</v>
      </c>
      <c r="AH32" s="64">
        <f t="shared" si="1"/>
        <v>18.5</v>
      </c>
      <c r="AI32" s="65">
        <f t="shared" si="2"/>
        <v>91.7</v>
      </c>
      <c r="AJ32" s="75">
        <f>VLOOKUP(AI32,'transmutation table'!A23:B64,2,TRUE)</f>
        <v>94</v>
      </c>
    </row>
    <row r="33" spans="1:36" ht="16.5" thickBot="1">
      <c r="A33" s="22">
        <v>22</v>
      </c>
      <c r="B33" s="139" t="s">
        <v>80</v>
      </c>
      <c r="C33" s="76"/>
      <c r="D33" s="76"/>
      <c r="E33" s="77"/>
      <c r="F33" s="78">
        <v>12</v>
      </c>
      <c r="G33" s="79">
        <v>15</v>
      </c>
      <c r="H33" s="79">
        <v>10</v>
      </c>
      <c r="I33" s="79">
        <v>12</v>
      </c>
      <c r="J33" s="79">
        <v>18</v>
      </c>
      <c r="K33" s="79">
        <v>18</v>
      </c>
      <c r="L33" s="79">
        <v>14</v>
      </c>
      <c r="M33" s="79">
        <v>21</v>
      </c>
      <c r="N33" s="79">
        <v>19</v>
      </c>
      <c r="O33" s="79">
        <v>34</v>
      </c>
      <c r="P33" s="72">
        <f t="shared" si="3"/>
        <v>173</v>
      </c>
      <c r="Q33" s="63">
        <f t="shared" si="9"/>
        <v>91.05263157894737</v>
      </c>
      <c r="R33" s="64">
        <f t="shared" si="5"/>
        <v>36.42</v>
      </c>
      <c r="S33" s="80">
        <v>15</v>
      </c>
      <c r="T33" s="79">
        <v>15</v>
      </c>
      <c r="U33" s="79">
        <v>10</v>
      </c>
      <c r="V33" s="79">
        <v>19</v>
      </c>
      <c r="W33" s="79"/>
      <c r="X33" s="79"/>
      <c r="Y33" s="79"/>
      <c r="Z33" s="79"/>
      <c r="AA33" s="79"/>
      <c r="AB33" s="79"/>
      <c r="AC33" s="72">
        <f t="shared" si="6"/>
        <v>59</v>
      </c>
      <c r="AD33" s="63">
        <f t="shared" si="8"/>
        <v>98.333333333333329</v>
      </c>
      <c r="AE33" s="64">
        <f t="shared" si="7"/>
        <v>39.33</v>
      </c>
      <c r="AF33" s="81">
        <v>40</v>
      </c>
      <c r="AG33" s="63">
        <f t="shared" si="0"/>
        <v>100</v>
      </c>
      <c r="AH33" s="64">
        <f t="shared" si="1"/>
        <v>20</v>
      </c>
      <c r="AI33" s="65">
        <f t="shared" si="2"/>
        <v>95.75</v>
      </c>
      <c r="AJ33" s="75">
        <f>VLOOKUP(AI33,'transmutation table'!A24:B65,2,TRUE)</f>
        <v>97</v>
      </c>
    </row>
    <row r="34" spans="1:36" ht="15.75">
      <c r="A34" s="22">
        <v>23</v>
      </c>
      <c r="B34" s="67">
        <v>0</v>
      </c>
      <c r="C34" s="76"/>
      <c r="D34" s="76"/>
      <c r="E34" s="77"/>
      <c r="F34" s="78"/>
      <c r="G34" s="79"/>
      <c r="H34" s="79"/>
      <c r="I34" s="79"/>
      <c r="J34" s="79"/>
      <c r="K34" s="79"/>
      <c r="L34" s="79"/>
      <c r="M34" s="82"/>
      <c r="N34" s="82"/>
      <c r="O34" s="82"/>
      <c r="P34" s="72"/>
      <c r="Q34" s="63"/>
      <c r="R34" s="64"/>
      <c r="S34" s="80"/>
      <c r="T34" s="79"/>
      <c r="U34" s="79"/>
      <c r="V34" s="79"/>
      <c r="W34" s="79"/>
      <c r="X34" s="79"/>
      <c r="Y34" s="79"/>
      <c r="Z34" s="79"/>
      <c r="AA34" s="79"/>
      <c r="AB34" s="82"/>
      <c r="AC34" s="72"/>
      <c r="AD34" s="63"/>
      <c r="AE34" s="64"/>
      <c r="AF34" s="81"/>
      <c r="AG34" s="63"/>
      <c r="AH34" s="64"/>
      <c r="AI34" s="65"/>
      <c r="AJ34" s="75"/>
    </row>
    <row r="35" spans="1:36" ht="15.75">
      <c r="A35" s="22">
        <v>24</v>
      </c>
      <c r="B35" s="67">
        <v>0</v>
      </c>
      <c r="C35" s="76"/>
      <c r="D35" s="76"/>
      <c r="E35" s="77"/>
      <c r="F35" s="78"/>
      <c r="G35" s="79"/>
      <c r="H35" s="79"/>
      <c r="I35" s="79"/>
      <c r="J35" s="79"/>
      <c r="K35" s="79"/>
      <c r="L35" s="79"/>
      <c r="M35" s="79"/>
      <c r="N35" s="79"/>
      <c r="O35" s="79"/>
      <c r="P35" s="72"/>
      <c r="Q35" s="63"/>
      <c r="R35" s="64"/>
      <c r="S35" s="80"/>
      <c r="T35" s="79"/>
      <c r="U35" s="79"/>
      <c r="V35" s="79"/>
      <c r="W35" s="79"/>
      <c r="X35" s="79"/>
      <c r="Y35" s="79"/>
      <c r="Z35" s="79"/>
      <c r="AA35" s="79"/>
      <c r="AB35" s="79"/>
      <c r="AC35" s="72"/>
      <c r="AD35" s="63"/>
      <c r="AE35" s="64"/>
      <c r="AF35" s="83"/>
      <c r="AG35" s="63"/>
      <c r="AH35" s="64"/>
      <c r="AI35" s="65"/>
      <c r="AJ35" s="75"/>
    </row>
    <row r="36" spans="1:36" ht="15.75">
      <c r="A36" s="22">
        <v>25</v>
      </c>
      <c r="B36" s="67">
        <v>0</v>
      </c>
      <c r="C36" s="76"/>
      <c r="D36" s="76"/>
      <c r="E36" s="77"/>
      <c r="F36" s="78"/>
      <c r="G36" s="79"/>
      <c r="H36" s="79"/>
      <c r="I36" s="79"/>
      <c r="J36" s="79"/>
      <c r="K36" s="79"/>
      <c r="L36" s="79"/>
      <c r="M36" s="79"/>
      <c r="N36" s="79"/>
      <c r="O36" s="79"/>
      <c r="P36" s="72"/>
      <c r="Q36" s="63"/>
      <c r="R36" s="64"/>
      <c r="S36" s="80"/>
      <c r="T36" s="82"/>
      <c r="U36" s="79"/>
      <c r="V36" s="79"/>
      <c r="W36" s="79"/>
      <c r="X36" s="79"/>
      <c r="Y36" s="79"/>
      <c r="Z36" s="79"/>
      <c r="AA36" s="79"/>
      <c r="AB36" s="79"/>
      <c r="AC36" s="72"/>
      <c r="AD36" s="63"/>
      <c r="AE36" s="64"/>
      <c r="AF36" s="81"/>
      <c r="AG36" s="63"/>
      <c r="AH36" s="64"/>
      <c r="AI36" s="65"/>
      <c r="AJ36" s="75"/>
    </row>
    <row r="37" spans="1:36" ht="15.75">
      <c r="A37" s="22">
        <v>26</v>
      </c>
      <c r="B37" s="67">
        <v>0</v>
      </c>
      <c r="C37" s="76"/>
      <c r="D37" s="76"/>
      <c r="E37" s="77"/>
      <c r="F37" s="78"/>
      <c r="G37" s="79"/>
      <c r="H37" s="79"/>
      <c r="I37" s="79"/>
      <c r="J37" s="79"/>
      <c r="K37" s="79"/>
      <c r="L37" s="79"/>
      <c r="M37" s="79"/>
      <c r="N37" s="79"/>
      <c r="O37" s="79"/>
      <c r="P37" s="72"/>
      <c r="Q37" s="63"/>
      <c r="R37" s="64"/>
      <c r="S37" s="80"/>
      <c r="T37" s="79"/>
      <c r="U37" s="79"/>
      <c r="V37" s="79"/>
      <c r="W37" s="79"/>
      <c r="X37" s="79"/>
      <c r="Y37" s="79"/>
      <c r="Z37" s="79"/>
      <c r="AA37" s="79"/>
      <c r="AB37" s="79"/>
      <c r="AC37" s="72"/>
      <c r="AD37" s="63"/>
      <c r="AE37" s="64"/>
      <c r="AF37" s="81"/>
      <c r="AG37" s="63"/>
      <c r="AH37" s="64"/>
      <c r="AI37" s="65"/>
      <c r="AJ37" s="75"/>
    </row>
    <row r="38" spans="1:36" ht="15.75">
      <c r="A38" s="22">
        <v>27</v>
      </c>
      <c r="B38" s="67">
        <v>0</v>
      </c>
      <c r="C38" s="76"/>
      <c r="D38" s="76"/>
      <c r="E38" s="77"/>
      <c r="F38" s="78"/>
      <c r="G38" s="79"/>
      <c r="H38" s="79"/>
      <c r="I38" s="79"/>
      <c r="J38" s="79"/>
      <c r="K38" s="79"/>
      <c r="L38" s="79"/>
      <c r="M38" s="79"/>
      <c r="N38" s="79"/>
      <c r="O38" s="79"/>
      <c r="P38" s="72"/>
      <c r="Q38" s="63"/>
      <c r="R38" s="64"/>
      <c r="S38" s="80"/>
      <c r="T38" s="79"/>
      <c r="U38" s="79"/>
      <c r="V38" s="79"/>
      <c r="W38" s="79"/>
      <c r="X38" s="82"/>
      <c r="Y38" s="82"/>
      <c r="Z38" s="82"/>
      <c r="AA38" s="82"/>
      <c r="AB38" s="82"/>
      <c r="AC38" s="72"/>
      <c r="AD38" s="63"/>
      <c r="AE38" s="64"/>
      <c r="AF38" s="81"/>
      <c r="AG38" s="63"/>
      <c r="AH38" s="64"/>
      <c r="AI38" s="65"/>
      <c r="AJ38" s="75"/>
    </row>
    <row r="39" spans="1:36" ht="15.75">
      <c r="A39" s="22">
        <v>28</v>
      </c>
      <c r="B39" s="67">
        <v>0</v>
      </c>
      <c r="C39" s="76"/>
      <c r="D39" s="76"/>
      <c r="E39" s="77"/>
      <c r="F39" s="78"/>
      <c r="G39" s="79"/>
      <c r="H39" s="79"/>
      <c r="I39" s="79"/>
      <c r="J39" s="79"/>
      <c r="K39" s="79"/>
      <c r="L39" s="79"/>
      <c r="M39" s="79"/>
      <c r="N39" s="79"/>
      <c r="O39" s="79"/>
      <c r="P39" s="72"/>
      <c r="Q39" s="63"/>
      <c r="R39" s="64"/>
      <c r="S39" s="80"/>
      <c r="T39" s="79"/>
      <c r="U39" s="79"/>
      <c r="V39" s="79"/>
      <c r="W39" s="79"/>
      <c r="X39" s="79"/>
      <c r="Y39" s="79"/>
      <c r="Z39" s="79"/>
      <c r="AA39" s="79"/>
      <c r="AB39" s="79"/>
      <c r="AC39" s="72"/>
      <c r="AD39" s="63"/>
      <c r="AE39" s="64"/>
      <c r="AF39" s="81"/>
      <c r="AG39" s="63"/>
      <c r="AH39" s="64"/>
      <c r="AI39" s="65"/>
      <c r="AJ39" s="75"/>
    </row>
    <row r="40" spans="1:36" ht="15.75">
      <c r="A40" s="22">
        <v>29</v>
      </c>
      <c r="B40" s="67">
        <v>0</v>
      </c>
      <c r="C40" s="76"/>
      <c r="D40" s="76"/>
      <c r="E40" s="77"/>
      <c r="F40" s="78"/>
      <c r="G40" s="79"/>
      <c r="H40" s="79"/>
      <c r="I40" s="79"/>
      <c r="J40" s="79"/>
      <c r="K40" s="79"/>
      <c r="L40" s="79"/>
      <c r="M40" s="79"/>
      <c r="N40" s="79"/>
      <c r="O40" s="79"/>
      <c r="P40" s="72"/>
      <c r="Q40" s="63"/>
      <c r="R40" s="64"/>
      <c r="S40" s="80"/>
      <c r="T40" s="79"/>
      <c r="U40" s="79"/>
      <c r="V40" s="79"/>
      <c r="W40" s="79"/>
      <c r="X40" s="79"/>
      <c r="Y40" s="79"/>
      <c r="Z40" s="79"/>
      <c r="AA40" s="82"/>
      <c r="AB40" s="82"/>
      <c r="AC40" s="72"/>
      <c r="AD40" s="63"/>
      <c r="AE40" s="64"/>
      <c r="AF40" s="81"/>
      <c r="AG40" s="63"/>
      <c r="AH40" s="64"/>
      <c r="AI40" s="65"/>
      <c r="AJ40" s="75"/>
    </row>
    <row r="41" spans="1:36" ht="15.75">
      <c r="A41" s="22">
        <v>30</v>
      </c>
      <c r="B41" s="67">
        <v>0</v>
      </c>
      <c r="C41" s="76"/>
      <c r="D41" s="76"/>
      <c r="E41" s="77"/>
      <c r="F41" s="78"/>
      <c r="G41" s="79"/>
      <c r="H41" s="79"/>
      <c r="I41" s="79"/>
      <c r="J41" s="79"/>
      <c r="K41" s="79"/>
      <c r="L41" s="79"/>
      <c r="M41" s="79"/>
      <c r="N41" s="79"/>
      <c r="O41" s="79"/>
      <c r="P41" s="72"/>
      <c r="Q41" s="63"/>
      <c r="R41" s="64"/>
      <c r="S41" s="80"/>
      <c r="T41" s="79"/>
      <c r="U41" s="79"/>
      <c r="V41" s="79"/>
      <c r="W41" s="79"/>
      <c r="X41" s="79"/>
      <c r="Y41" s="79"/>
      <c r="Z41" s="79"/>
      <c r="AA41" s="79"/>
      <c r="AB41" s="79"/>
      <c r="AC41" s="72"/>
      <c r="AD41" s="63"/>
      <c r="AE41" s="64"/>
      <c r="AF41" s="81"/>
      <c r="AG41" s="63"/>
      <c r="AH41" s="64"/>
      <c r="AI41" s="65"/>
      <c r="AJ41" s="75"/>
    </row>
    <row r="42" spans="1:36" ht="15.75">
      <c r="A42" s="22">
        <v>31</v>
      </c>
      <c r="B42" s="67">
        <v>0</v>
      </c>
      <c r="C42" s="76"/>
      <c r="D42" s="76"/>
      <c r="E42" s="77"/>
      <c r="F42" s="78"/>
      <c r="G42" s="79"/>
      <c r="H42" s="79"/>
      <c r="I42" s="79"/>
      <c r="J42" s="79"/>
      <c r="K42" s="79"/>
      <c r="L42" s="79"/>
      <c r="M42" s="79"/>
      <c r="N42" s="79"/>
      <c r="O42" s="79"/>
      <c r="P42" s="72"/>
      <c r="Q42" s="63"/>
      <c r="R42" s="64"/>
      <c r="S42" s="80"/>
      <c r="T42" s="79"/>
      <c r="U42" s="79"/>
      <c r="V42" s="79"/>
      <c r="W42" s="79"/>
      <c r="X42" s="78"/>
      <c r="Y42" s="79"/>
      <c r="Z42" s="79"/>
      <c r="AA42" s="79"/>
      <c r="AB42" s="79"/>
      <c r="AC42" s="72"/>
      <c r="AD42" s="63"/>
      <c r="AE42" s="64"/>
      <c r="AF42" s="81"/>
      <c r="AG42" s="63"/>
      <c r="AH42" s="64"/>
      <c r="AI42" s="65"/>
      <c r="AJ42" s="75"/>
    </row>
    <row r="43" spans="1:36" ht="15.75">
      <c r="A43" s="22">
        <v>32</v>
      </c>
      <c r="B43" s="67">
        <v>0</v>
      </c>
      <c r="C43" s="76"/>
      <c r="D43" s="76"/>
      <c r="E43" s="77"/>
      <c r="F43" s="78"/>
      <c r="G43" s="79"/>
      <c r="H43" s="79"/>
      <c r="I43" s="79"/>
      <c r="J43" s="79"/>
      <c r="K43" s="79"/>
      <c r="L43" s="79"/>
      <c r="M43" s="79"/>
      <c r="N43" s="79"/>
      <c r="O43" s="79"/>
      <c r="P43" s="72"/>
      <c r="Q43" s="63"/>
      <c r="R43" s="64"/>
      <c r="S43" s="80"/>
      <c r="T43" s="79"/>
      <c r="U43" s="79"/>
      <c r="V43" s="79"/>
      <c r="W43" s="79"/>
      <c r="X43" s="79"/>
      <c r="Y43" s="79"/>
      <c r="Z43" s="79"/>
      <c r="AA43" s="79"/>
      <c r="AB43" s="79"/>
      <c r="AC43" s="72"/>
      <c r="AD43" s="63"/>
      <c r="AE43" s="64"/>
      <c r="AF43" s="81"/>
      <c r="AG43" s="63"/>
      <c r="AH43" s="64"/>
      <c r="AI43" s="65"/>
      <c r="AJ43" s="75"/>
    </row>
    <row r="44" spans="1:36" ht="15.75">
      <c r="A44" s="22">
        <v>33</v>
      </c>
      <c r="B44" s="67">
        <v>0</v>
      </c>
      <c r="C44" s="76"/>
      <c r="D44" s="76"/>
      <c r="E44" s="77"/>
      <c r="F44" s="78"/>
      <c r="G44" s="79"/>
      <c r="H44" s="79"/>
      <c r="I44" s="79"/>
      <c r="J44" s="79"/>
      <c r="K44" s="79"/>
      <c r="L44" s="79"/>
      <c r="M44" s="79"/>
      <c r="N44" s="79"/>
      <c r="O44" s="79"/>
      <c r="P44" s="72"/>
      <c r="Q44" s="63"/>
      <c r="R44" s="64"/>
      <c r="S44" s="80"/>
      <c r="T44" s="79"/>
      <c r="U44" s="79"/>
      <c r="V44" s="79"/>
      <c r="W44" s="79"/>
      <c r="X44" s="79"/>
      <c r="Y44" s="79"/>
      <c r="Z44" s="79"/>
      <c r="AA44" s="79"/>
      <c r="AB44" s="79"/>
      <c r="AC44" s="72"/>
      <c r="AD44" s="63"/>
      <c r="AE44" s="64"/>
      <c r="AF44" s="81"/>
      <c r="AG44" s="63"/>
      <c r="AH44" s="64"/>
      <c r="AI44" s="65"/>
      <c r="AJ44" s="75"/>
    </row>
    <row r="45" spans="1:36" ht="15.75">
      <c r="A45" s="22">
        <v>34</v>
      </c>
      <c r="B45" s="67">
        <v>0</v>
      </c>
      <c r="C45" s="76"/>
      <c r="D45" s="76"/>
      <c r="E45" s="77"/>
      <c r="F45" s="78"/>
      <c r="G45" s="79"/>
      <c r="H45" s="79"/>
      <c r="I45" s="79"/>
      <c r="J45" s="79"/>
      <c r="K45" s="79"/>
      <c r="L45" s="79"/>
      <c r="M45" s="79"/>
      <c r="N45" s="79"/>
      <c r="O45" s="79"/>
      <c r="P45" s="72"/>
      <c r="Q45" s="63"/>
      <c r="R45" s="64"/>
      <c r="S45" s="80"/>
      <c r="T45" s="79"/>
      <c r="U45" s="79"/>
      <c r="V45" s="79"/>
      <c r="W45" s="79"/>
      <c r="X45" s="79"/>
      <c r="Y45" s="79"/>
      <c r="Z45" s="79"/>
      <c r="AA45" s="79"/>
      <c r="AB45" s="79"/>
      <c r="AC45" s="72"/>
      <c r="AD45" s="63"/>
      <c r="AE45" s="64"/>
      <c r="AF45" s="81"/>
      <c r="AG45" s="63"/>
      <c r="AH45" s="64"/>
      <c r="AI45" s="65"/>
      <c r="AJ45" s="75"/>
    </row>
    <row r="46" spans="1:36" ht="15.75">
      <c r="A46" s="22">
        <v>35</v>
      </c>
      <c r="B46" s="67">
        <v>0</v>
      </c>
      <c r="C46" s="76"/>
      <c r="D46" s="76"/>
      <c r="E46" s="77"/>
      <c r="F46" s="78"/>
      <c r="G46" s="79"/>
      <c r="H46" s="79"/>
      <c r="I46" s="79"/>
      <c r="J46" s="79"/>
      <c r="K46" s="79"/>
      <c r="L46" s="79"/>
      <c r="M46" s="79"/>
      <c r="N46" s="79"/>
      <c r="O46" s="79"/>
      <c r="P46" s="72"/>
      <c r="Q46" s="63"/>
      <c r="R46" s="64"/>
      <c r="S46" s="80"/>
      <c r="T46" s="79"/>
      <c r="U46" s="79"/>
      <c r="V46" s="79"/>
      <c r="W46" s="79"/>
      <c r="X46" s="79"/>
      <c r="Y46" s="79"/>
      <c r="Z46" s="79"/>
      <c r="AA46" s="79"/>
      <c r="AB46" s="79"/>
      <c r="AC46" s="72"/>
      <c r="AD46" s="63"/>
      <c r="AE46" s="64"/>
      <c r="AF46" s="81"/>
      <c r="AG46" s="63"/>
      <c r="AH46" s="64"/>
      <c r="AI46" s="65"/>
      <c r="AJ46" s="75"/>
    </row>
    <row r="47" spans="1:36" ht="15.75">
      <c r="A47" s="22">
        <v>36</v>
      </c>
      <c r="B47" s="84">
        <v>0</v>
      </c>
      <c r="C47" s="76"/>
      <c r="D47" s="76"/>
      <c r="E47" s="77"/>
      <c r="F47" s="78"/>
      <c r="G47" s="79"/>
      <c r="H47" s="79"/>
      <c r="I47" s="79"/>
      <c r="J47" s="79"/>
      <c r="K47" s="79"/>
      <c r="L47" s="79"/>
      <c r="M47" s="79"/>
      <c r="N47" s="79"/>
      <c r="O47" s="79"/>
      <c r="P47" s="72"/>
      <c r="Q47" s="63"/>
      <c r="R47" s="64"/>
      <c r="S47" s="80"/>
      <c r="T47" s="79"/>
      <c r="U47" s="79"/>
      <c r="V47" s="79"/>
      <c r="W47" s="79"/>
      <c r="X47" s="79"/>
      <c r="Y47" s="79"/>
      <c r="Z47" s="79"/>
      <c r="AA47" s="79"/>
      <c r="AB47" s="79"/>
      <c r="AC47" s="72"/>
      <c r="AD47" s="63"/>
      <c r="AE47" s="64"/>
      <c r="AF47" s="81"/>
      <c r="AG47" s="63"/>
      <c r="AH47" s="64"/>
      <c r="AI47" s="65"/>
      <c r="AJ47" s="75"/>
    </row>
    <row r="48" spans="1:36" ht="15.75">
      <c r="A48" s="22">
        <v>37</v>
      </c>
      <c r="B48" s="84">
        <v>0</v>
      </c>
      <c r="C48" s="76"/>
      <c r="D48" s="76"/>
      <c r="E48" s="77"/>
      <c r="F48" s="78"/>
      <c r="G48" s="79"/>
      <c r="H48" s="79"/>
      <c r="I48" s="79"/>
      <c r="J48" s="79"/>
      <c r="K48" s="79"/>
      <c r="L48" s="79"/>
      <c r="M48" s="79"/>
      <c r="N48" s="79"/>
      <c r="O48" s="79"/>
      <c r="P48" s="72"/>
      <c r="Q48" s="63"/>
      <c r="R48" s="64"/>
      <c r="S48" s="80"/>
      <c r="T48" s="79"/>
      <c r="U48" s="79"/>
      <c r="V48" s="79"/>
      <c r="W48" s="79"/>
      <c r="X48" s="79"/>
      <c r="Y48" s="79"/>
      <c r="Z48" s="79"/>
      <c r="AA48" s="79"/>
      <c r="AB48" s="79"/>
      <c r="AC48" s="72"/>
      <c r="AD48" s="63"/>
      <c r="AE48" s="64"/>
      <c r="AF48" s="81"/>
      <c r="AG48" s="63"/>
      <c r="AH48" s="64"/>
      <c r="AI48" s="65"/>
      <c r="AJ48" s="75"/>
    </row>
    <row r="49" spans="1:36" ht="15.75">
      <c r="A49" s="22">
        <v>38</v>
      </c>
      <c r="B49" s="67">
        <v>0</v>
      </c>
      <c r="C49" s="76"/>
      <c r="D49" s="76"/>
      <c r="E49" s="77"/>
      <c r="F49" s="78"/>
      <c r="G49" s="79"/>
      <c r="H49" s="79"/>
      <c r="I49" s="79"/>
      <c r="J49" s="79"/>
      <c r="K49" s="79"/>
      <c r="L49" s="79"/>
      <c r="M49" s="79"/>
      <c r="N49" s="79"/>
      <c r="O49" s="79"/>
      <c r="P49" s="72"/>
      <c r="Q49" s="63"/>
      <c r="R49" s="64"/>
      <c r="S49" s="80"/>
      <c r="T49" s="79"/>
      <c r="U49" s="79"/>
      <c r="V49" s="79"/>
      <c r="W49" s="79"/>
      <c r="X49" s="79"/>
      <c r="Y49" s="79"/>
      <c r="Z49" s="79"/>
      <c r="AA49" s="79"/>
      <c r="AB49" s="79"/>
      <c r="AC49" s="72"/>
      <c r="AD49" s="63"/>
      <c r="AE49" s="64"/>
      <c r="AF49" s="81"/>
      <c r="AG49" s="63"/>
      <c r="AH49" s="64"/>
      <c r="AI49" s="65"/>
      <c r="AJ49" s="75"/>
    </row>
    <row r="50" spans="1:36" ht="16.5" thickBot="1">
      <c r="A50" s="22">
        <v>39</v>
      </c>
      <c r="B50" s="67">
        <v>0</v>
      </c>
      <c r="C50" s="76"/>
      <c r="D50" s="76"/>
      <c r="E50" s="77"/>
      <c r="F50" s="78"/>
      <c r="G50" s="79"/>
      <c r="H50" s="79"/>
      <c r="I50" s="79"/>
      <c r="J50" s="79"/>
      <c r="K50" s="79"/>
      <c r="L50" s="79"/>
      <c r="M50" s="79"/>
      <c r="N50" s="79"/>
      <c r="O50" s="79"/>
      <c r="P50" s="72"/>
      <c r="Q50" s="63"/>
      <c r="R50" s="64"/>
      <c r="S50" s="80"/>
      <c r="T50" s="79"/>
      <c r="U50" s="79"/>
      <c r="V50" s="79"/>
      <c r="W50" s="79"/>
      <c r="X50" s="79"/>
      <c r="Y50" s="79"/>
      <c r="Z50" s="79"/>
      <c r="AA50" s="79"/>
      <c r="AB50" s="79"/>
      <c r="AC50" s="72"/>
      <c r="AD50" s="63"/>
      <c r="AE50" s="64"/>
      <c r="AF50" s="81"/>
      <c r="AG50" s="63"/>
      <c r="AH50" s="64"/>
      <c r="AI50" s="65"/>
      <c r="AJ50" s="75"/>
    </row>
    <row r="51" spans="1:36" ht="16.5" thickBot="1">
      <c r="A51" s="14"/>
      <c r="B51" s="95" t="s">
        <v>15</v>
      </c>
      <c r="C51" s="96"/>
      <c r="D51" s="96"/>
      <c r="E51" s="97"/>
      <c r="F51" s="85"/>
      <c r="G51" s="86"/>
      <c r="H51" s="86"/>
      <c r="I51" s="86"/>
      <c r="J51" s="86"/>
      <c r="K51" s="86"/>
      <c r="L51" s="86"/>
      <c r="M51" s="86"/>
      <c r="N51" s="86"/>
      <c r="O51" s="87"/>
      <c r="P51" s="88"/>
      <c r="Q51" s="63">
        <f>(P51/185)*100</f>
        <v>0</v>
      </c>
      <c r="R51" s="89"/>
      <c r="S51" s="90"/>
      <c r="T51" s="86"/>
      <c r="U51" s="86"/>
      <c r="V51" s="86"/>
      <c r="W51" s="86"/>
      <c r="X51" s="86"/>
      <c r="Y51" s="86"/>
      <c r="Z51" s="86"/>
      <c r="AA51" s="86"/>
      <c r="AB51" s="87"/>
      <c r="AC51" s="88"/>
      <c r="AD51" s="63">
        <f>(AC51/125)*100</f>
        <v>0</v>
      </c>
      <c r="AE51" s="88"/>
      <c r="AF51" s="89"/>
      <c r="AG51" s="91">
        <f t="shared" ref="AG51:AG81" si="10">(AF51/40)*100</f>
        <v>0</v>
      </c>
      <c r="AH51" s="92">
        <f t="shared" ref="AH51:AH81" si="11">IF($AG51="","",ROUND($AG51*$AH$10,2))</f>
        <v>0</v>
      </c>
      <c r="AI51" s="93" t="str">
        <f t="shared" ref="AI51:AI81" si="12">IF(ISERROR(IF($AF51="","",ROUND(SUM($R51,$AE51,$AH51),2))),"",IF($AF51="","",ROUND(SUM($R51,$AE51,$AH51),2)))</f>
        <v/>
      </c>
      <c r="AJ51" s="66"/>
    </row>
    <row r="52" spans="1:36" ht="27" thickBot="1">
      <c r="A52" s="18">
        <v>1</v>
      </c>
      <c r="B52" s="138" t="s">
        <v>81</v>
      </c>
      <c r="C52" s="76"/>
      <c r="D52" s="76"/>
      <c r="E52" s="77"/>
      <c r="F52" s="78">
        <v>12</v>
      </c>
      <c r="G52" s="79">
        <v>15</v>
      </c>
      <c r="H52" s="79">
        <v>10</v>
      </c>
      <c r="I52" s="79">
        <v>10</v>
      </c>
      <c r="J52" s="79">
        <v>18</v>
      </c>
      <c r="K52" s="79">
        <v>18</v>
      </c>
      <c r="L52" s="79">
        <v>14</v>
      </c>
      <c r="M52" s="79">
        <v>17</v>
      </c>
      <c r="N52" s="79">
        <v>20</v>
      </c>
      <c r="O52" s="79">
        <v>33</v>
      </c>
      <c r="P52" s="72">
        <f t="shared" ref="P52:P81" si="13">IF(COUNT($F52:$O52)=0,"",SUM($F52:$O52))</f>
        <v>167</v>
      </c>
      <c r="Q52" s="63">
        <f t="shared" ref="Q52:Q81" si="14">(P52/190)*100</f>
        <v>87.89473684210526</v>
      </c>
      <c r="R52" s="64">
        <f t="shared" ref="R52:R81" si="15">IF($Q52="","",ROUND($Q52*$R$10,2))</f>
        <v>35.159999999999997</v>
      </c>
      <c r="S52" s="80">
        <v>15</v>
      </c>
      <c r="T52" s="79">
        <v>15</v>
      </c>
      <c r="U52" s="79">
        <v>10</v>
      </c>
      <c r="V52" s="79">
        <v>19</v>
      </c>
      <c r="W52" s="79"/>
      <c r="X52" s="79"/>
      <c r="Y52" s="79"/>
      <c r="Z52" s="79"/>
      <c r="AA52" s="79"/>
      <c r="AB52" s="79"/>
      <c r="AC52" s="72">
        <f t="shared" ref="AC52:AC81" si="16">IF(COUNT($S52:$AB52)=0,"",SUM($S52:$AB52))</f>
        <v>59</v>
      </c>
      <c r="AD52" s="63">
        <f>(AC52/$AD$10)*100</f>
        <v>98.333333333333329</v>
      </c>
      <c r="AE52" s="64">
        <f t="shared" ref="AE52:AE81" si="17">IF($AD52="","",ROUND($AD52*$AE$10,2))</f>
        <v>39.33</v>
      </c>
      <c r="AF52" s="81">
        <v>39</v>
      </c>
      <c r="AG52" s="63">
        <f t="shared" si="10"/>
        <v>97.5</v>
      </c>
      <c r="AH52" s="64">
        <f t="shared" si="11"/>
        <v>19.5</v>
      </c>
      <c r="AI52" s="65">
        <f t="shared" si="12"/>
        <v>93.99</v>
      </c>
      <c r="AJ52" s="94">
        <f>VLOOKUP(AI52,'transmutation table'!A3:B44,2,TRUE)</f>
        <v>96</v>
      </c>
    </row>
    <row r="53" spans="1:36" ht="27" thickBot="1">
      <c r="A53" s="22">
        <v>2</v>
      </c>
      <c r="B53" s="138" t="s">
        <v>82</v>
      </c>
      <c r="C53" s="79"/>
      <c r="D53" s="79"/>
      <c r="E53" s="79"/>
      <c r="F53" s="79">
        <v>8</v>
      </c>
      <c r="G53" s="79">
        <v>11</v>
      </c>
      <c r="H53" s="79">
        <v>10</v>
      </c>
      <c r="I53" s="79">
        <v>8</v>
      </c>
      <c r="J53" s="79">
        <v>18</v>
      </c>
      <c r="K53" s="79">
        <v>15</v>
      </c>
      <c r="L53" s="79">
        <v>14</v>
      </c>
      <c r="M53" s="79">
        <v>13</v>
      </c>
      <c r="N53" s="79">
        <v>18</v>
      </c>
      <c r="O53" s="79">
        <v>23</v>
      </c>
      <c r="P53" s="72">
        <f t="shared" si="13"/>
        <v>138</v>
      </c>
      <c r="Q53" s="63">
        <f t="shared" si="14"/>
        <v>72.631578947368425</v>
      </c>
      <c r="R53" s="64">
        <f t="shared" si="15"/>
        <v>29.05</v>
      </c>
      <c r="S53" s="79">
        <v>15</v>
      </c>
      <c r="T53" s="79">
        <v>15</v>
      </c>
      <c r="U53" s="79">
        <v>8</v>
      </c>
      <c r="V53" s="79">
        <v>19</v>
      </c>
      <c r="W53" s="79"/>
      <c r="X53" s="79"/>
      <c r="Y53" s="79"/>
      <c r="Z53" s="79"/>
      <c r="AA53" s="79"/>
      <c r="AB53" s="79"/>
      <c r="AC53" s="72">
        <f t="shared" si="16"/>
        <v>57</v>
      </c>
      <c r="AD53" s="63">
        <f t="shared" ref="AD53:AD81" si="18">(AC53/$AD$10)*100</f>
        <v>95</v>
      </c>
      <c r="AE53" s="64">
        <f t="shared" si="17"/>
        <v>38</v>
      </c>
      <c r="AF53" s="79">
        <v>32</v>
      </c>
      <c r="AG53" s="63">
        <f t="shared" si="10"/>
        <v>80</v>
      </c>
      <c r="AH53" s="64">
        <f t="shared" si="11"/>
        <v>16</v>
      </c>
      <c r="AI53" s="65">
        <f t="shared" si="12"/>
        <v>83.05</v>
      </c>
      <c r="AJ53" s="94">
        <f>VLOOKUP(AI53,'transmutation table'!A4:B45,2,TRUE)</f>
        <v>89</v>
      </c>
    </row>
    <row r="54" spans="1:36" ht="27" thickBot="1">
      <c r="A54" s="22">
        <v>3</v>
      </c>
      <c r="B54" s="138" t="s">
        <v>83</v>
      </c>
      <c r="C54" s="68"/>
      <c r="D54" s="68"/>
      <c r="E54" s="69"/>
      <c r="F54" s="70">
        <v>12</v>
      </c>
      <c r="G54" s="71">
        <v>12</v>
      </c>
      <c r="H54" s="71">
        <v>10</v>
      </c>
      <c r="I54" s="71">
        <v>12</v>
      </c>
      <c r="J54" s="71">
        <v>18</v>
      </c>
      <c r="K54" s="71">
        <v>18</v>
      </c>
      <c r="L54" s="71">
        <v>14</v>
      </c>
      <c r="M54" s="71">
        <v>13</v>
      </c>
      <c r="N54" s="71">
        <v>18</v>
      </c>
      <c r="O54" s="71">
        <v>33</v>
      </c>
      <c r="P54" s="72">
        <f t="shared" si="13"/>
        <v>160</v>
      </c>
      <c r="Q54" s="63">
        <f t="shared" si="14"/>
        <v>84.210526315789465</v>
      </c>
      <c r="R54" s="64">
        <f t="shared" si="15"/>
        <v>33.68</v>
      </c>
      <c r="S54" s="73">
        <v>15</v>
      </c>
      <c r="T54" s="71">
        <v>15</v>
      </c>
      <c r="U54" s="71">
        <v>8</v>
      </c>
      <c r="V54" s="71">
        <v>19</v>
      </c>
      <c r="W54" s="71"/>
      <c r="X54" s="71"/>
      <c r="Y54" s="71"/>
      <c r="Z54" s="71"/>
      <c r="AA54" s="71"/>
      <c r="AB54" s="71"/>
      <c r="AC54" s="72">
        <f t="shared" si="16"/>
        <v>57</v>
      </c>
      <c r="AD54" s="63">
        <f t="shared" si="18"/>
        <v>95</v>
      </c>
      <c r="AE54" s="64">
        <f t="shared" si="17"/>
        <v>38</v>
      </c>
      <c r="AF54" s="74">
        <v>37</v>
      </c>
      <c r="AG54" s="63">
        <f t="shared" si="10"/>
        <v>92.5</v>
      </c>
      <c r="AH54" s="64">
        <f t="shared" si="11"/>
        <v>18.5</v>
      </c>
      <c r="AI54" s="65">
        <f t="shared" si="12"/>
        <v>90.18</v>
      </c>
      <c r="AJ54" s="94">
        <f>VLOOKUP(AI54,'transmutation table'!A5:B46,2,TRUE)</f>
        <v>93</v>
      </c>
    </row>
    <row r="55" spans="1:36" ht="27" thickBot="1">
      <c r="A55" s="22">
        <v>4</v>
      </c>
      <c r="B55" s="138" t="s">
        <v>84</v>
      </c>
      <c r="C55" s="76"/>
      <c r="D55" s="76"/>
      <c r="E55" s="77"/>
      <c r="F55" s="78">
        <v>11</v>
      </c>
      <c r="G55" s="79">
        <v>13</v>
      </c>
      <c r="H55" s="79">
        <v>10</v>
      </c>
      <c r="I55" s="79">
        <v>12</v>
      </c>
      <c r="J55" s="79">
        <v>18</v>
      </c>
      <c r="K55" s="79">
        <v>18</v>
      </c>
      <c r="L55" s="79">
        <v>14</v>
      </c>
      <c r="M55" s="79">
        <v>16</v>
      </c>
      <c r="N55" s="79">
        <v>14</v>
      </c>
      <c r="O55" s="79">
        <v>28</v>
      </c>
      <c r="P55" s="72">
        <f t="shared" si="13"/>
        <v>154</v>
      </c>
      <c r="Q55" s="63">
        <f t="shared" si="14"/>
        <v>81.05263157894737</v>
      </c>
      <c r="R55" s="64">
        <f t="shared" si="15"/>
        <v>32.42</v>
      </c>
      <c r="S55" s="80">
        <v>12</v>
      </c>
      <c r="T55" s="79">
        <v>15</v>
      </c>
      <c r="U55" s="79">
        <v>10</v>
      </c>
      <c r="V55" s="79">
        <v>19</v>
      </c>
      <c r="W55" s="79"/>
      <c r="X55" s="79"/>
      <c r="Y55" s="79"/>
      <c r="Z55" s="79"/>
      <c r="AA55" s="79"/>
      <c r="AB55" s="79"/>
      <c r="AC55" s="72">
        <f t="shared" si="16"/>
        <v>56</v>
      </c>
      <c r="AD55" s="63">
        <f t="shared" si="18"/>
        <v>93.333333333333329</v>
      </c>
      <c r="AE55" s="64">
        <f t="shared" si="17"/>
        <v>37.33</v>
      </c>
      <c r="AF55" s="81">
        <v>37</v>
      </c>
      <c r="AG55" s="63">
        <f t="shared" si="10"/>
        <v>92.5</v>
      </c>
      <c r="AH55" s="64">
        <f t="shared" si="11"/>
        <v>18.5</v>
      </c>
      <c r="AI55" s="65">
        <f t="shared" si="12"/>
        <v>88.25</v>
      </c>
      <c r="AJ55" s="94">
        <f>VLOOKUP(AI55,'transmutation table'!A6:B47,2,TRUE)</f>
        <v>92</v>
      </c>
    </row>
    <row r="56" spans="1:36" ht="27" thickBot="1">
      <c r="A56" s="22">
        <v>5</v>
      </c>
      <c r="B56" s="138" t="s">
        <v>85</v>
      </c>
      <c r="C56" s="76"/>
      <c r="D56" s="76"/>
      <c r="E56" s="77"/>
      <c r="F56" s="78">
        <v>12</v>
      </c>
      <c r="G56" s="79">
        <v>12</v>
      </c>
      <c r="H56" s="79">
        <v>10</v>
      </c>
      <c r="I56" s="79">
        <v>12</v>
      </c>
      <c r="J56" s="79">
        <v>14</v>
      </c>
      <c r="K56" s="79">
        <v>16</v>
      </c>
      <c r="L56" s="79">
        <v>14</v>
      </c>
      <c r="M56" s="79">
        <v>11</v>
      </c>
      <c r="N56" s="79">
        <v>19</v>
      </c>
      <c r="O56" s="79">
        <v>31</v>
      </c>
      <c r="P56" s="72">
        <f t="shared" si="13"/>
        <v>151</v>
      </c>
      <c r="Q56" s="63">
        <f t="shared" si="14"/>
        <v>79.473684210526315</v>
      </c>
      <c r="R56" s="64">
        <f t="shared" si="15"/>
        <v>31.79</v>
      </c>
      <c r="S56" s="80">
        <v>14</v>
      </c>
      <c r="T56" s="79">
        <v>15</v>
      </c>
      <c r="U56" s="79">
        <v>10</v>
      </c>
      <c r="V56" s="79">
        <v>17</v>
      </c>
      <c r="W56" s="79"/>
      <c r="X56" s="79"/>
      <c r="Y56" s="79"/>
      <c r="Z56" s="79"/>
      <c r="AA56" s="79"/>
      <c r="AB56" s="79"/>
      <c r="AC56" s="72">
        <f t="shared" si="16"/>
        <v>56</v>
      </c>
      <c r="AD56" s="63">
        <f t="shared" si="18"/>
        <v>93.333333333333329</v>
      </c>
      <c r="AE56" s="64">
        <f t="shared" si="17"/>
        <v>37.33</v>
      </c>
      <c r="AF56" s="81">
        <v>39</v>
      </c>
      <c r="AG56" s="63">
        <f t="shared" si="10"/>
        <v>97.5</v>
      </c>
      <c r="AH56" s="64">
        <f t="shared" si="11"/>
        <v>19.5</v>
      </c>
      <c r="AI56" s="65">
        <f t="shared" si="12"/>
        <v>88.62</v>
      </c>
      <c r="AJ56" s="94">
        <f>VLOOKUP(AI56,'transmutation table'!A7:B48,2,TRUE)</f>
        <v>92</v>
      </c>
    </row>
    <row r="57" spans="1:36" ht="16.5" thickBot="1">
      <c r="A57" s="22">
        <v>6</v>
      </c>
      <c r="B57" s="139" t="s">
        <v>86</v>
      </c>
      <c r="C57" s="76"/>
      <c r="D57" s="76"/>
      <c r="E57" s="77"/>
      <c r="F57" s="78">
        <v>12</v>
      </c>
      <c r="G57" s="79">
        <v>15</v>
      </c>
      <c r="H57" s="79">
        <v>10</v>
      </c>
      <c r="I57" s="79">
        <v>12</v>
      </c>
      <c r="J57" s="79">
        <v>15</v>
      </c>
      <c r="K57" s="79">
        <v>14</v>
      </c>
      <c r="L57" s="79">
        <v>14</v>
      </c>
      <c r="M57" s="79">
        <v>15</v>
      </c>
      <c r="N57" s="79">
        <v>19</v>
      </c>
      <c r="O57" s="79">
        <v>34</v>
      </c>
      <c r="P57" s="72">
        <f t="shared" si="13"/>
        <v>160</v>
      </c>
      <c r="Q57" s="63">
        <f t="shared" si="14"/>
        <v>84.210526315789465</v>
      </c>
      <c r="R57" s="64">
        <f t="shared" si="15"/>
        <v>33.68</v>
      </c>
      <c r="S57" s="80">
        <v>14</v>
      </c>
      <c r="T57" s="79">
        <v>15</v>
      </c>
      <c r="U57" s="79">
        <v>10</v>
      </c>
      <c r="V57" s="79">
        <v>16</v>
      </c>
      <c r="W57" s="79"/>
      <c r="X57" s="79"/>
      <c r="Y57" s="79"/>
      <c r="Z57" s="79"/>
      <c r="AA57" s="79"/>
      <c r="AB57" s="79"/>
      <c r="AC57" s="72">
        <f t="shared" si="16"/>
        <v>55</v>
      </c>
      <c r="AD57" s="63">
        <f t="shared" si="18"/>
        <v>91.666666666666657</v>
      </c>
      <c r="AE57" s="64">
        <f t="shared" si="17"/>
        <v>36.67</v>
      </c>
      <c r="AF57" s="81">
        <v>38</v>
      </c>
      <c r="AG57" s="63">
        <f t="shared" si="10"/>
        <v>95</v>
      </c>
      <c r="AH57" s="64">
        <f t="shared" si="11"/>
        <v>19</v>
      </c>
      <c r="AI57" s="65">
        <f t="shared" si="12"/>
        <v>89.35</v>
      </c>
      <c r="AJ57" s="94">
        <f>VLOOKUP(AI57,'transmutation table'!A8:B49,2,TRUE)</f>
        <v>93</v>
      </c>
    </row>
    <row r="58" spans="1:36" ht="16.5" thickBot="1">
      <c r="A58" s="22">
        <v>7</v>
      </c>
      <c r="B58" s="139" t="s">
        <v>87</v>
      </c>
      <c r="C58" s="76"/>
      <c r="D58" s="76"/>
      <c r="E58" s="77"/>
      <c r="F58" s="78">
        <v>12</v>
      </c>
      <c r="G58" s="79">
        <v>15</v>
      </c>
      <c r="H58" s="79">
        <v>10</v>
      </c>
      <c r="I58" s="79">
        <v>12</v>
      </c>
      <c r="J58" s="79">
        <v>15</v>
      </c>
      <c r="K58" s="79">
        <v>14</v>
      </c>
      <c r="L58" s="79">
        <v>14</v>
      </c>
      <c r="M58" s="79">
        <v>10</v>
      </c>
      <c r="N58" s="79">
        <v>19</v>
      </c>
      <c r="O58" s="79">
        <v>32</v>
      </c>
      <c r="P58" s="72">
        <f t="shared" si="13"/>
        <v>153</v>
      </c>
      <c r="Q58" s="63">
        <f t="shared" si="14"/>
        <v>80.526315789473685</v>
      </c>
      <c r="R58" s="64">
        <f t="shared" si="15"/>
        <v>32.21</v>
      </c>
      <c r="S58" s="80">
        <v>14</v>
      </c>
      <c r="T58" s="79">
        <v>15</v>
      </c>
      <c r="U58" s="79">
        <v>10</v>
      </c>
      <c r="V58" s="79">
        <v>16</v>
      </c>
      <c r="W58" s="79"/>
      <c r="X58" s="79"/>
      <c r="Y58" s="79"/>
      <c r="Z58" s="79"/>
      <c r="AA58" s="79"/>
      <c r="AB58" s="79"/>
      <c r="AC58" s="72">
        <f t="shared" si="16"/>
        <v>55</v>
      </c>
      <c r="AD58" s="63">
        <f t="shared" si="18"/>
        <v>91.666666666666657</v>
      </c>
      <c r="AE58" s="64">
        <f t="shared" si="17"/>
        <v>36.67</v>
      </c>
      <c r="AF58" s="81">
        <v>38</v>
      </c>
      <c r="AG58" s="63">
        <f t="shared" si="10"/>
        <v>95</v>
      </c>
      <c r="AH58" s="64">
        <f t="shared" si="11"/>
        <v>19</v>
      </c>
      <c r="AI58" s="65">
        <f t="shared" si="12"/>
        <v>87.88</v>
      </c>
      <c r="AJ58" s="94">
        <f>VLOOKUP(AI58,'transmutation table'!A9:B50,2,TRUE)</f>
        <v>92</v>
      </c>
    </row>
    <row r="59" spans="1:36" ht="27" thickBot="1">
      <c r="A59" s="22">
        <v>8</v>
      </c>
      <c r="B59" s="138" t="s">
        <v>88</v>
      </c>
      <c r="C59" s="76"/>
      <c r="D59" s="76"/>
      <c r="E59" s="77"/>
      <c r="F59" s="78">
        <v>12</v>
      </c>
      <c r="G59" s="79">
        <v>15</v>
      </c>
      <c r="H59" s="79">
        <v>10</v>
      </c>
      <c r="I59" s="79">
        <v>12</v>
      </c>
      <c r="J59" s="79">
        <v>16</v>
      </c>
      <c r="K59" s="79">
        <v>14</v>
      </c>
      <c r="L59" s="79">
        <v>14</v>
      </c>
      <c r="M59" s="79">
        <v>14</v>
      </c>
      <c r="N59" s="79">
        <v>18</v>
      </c>
      <c r="O59" s="79">
        <v>33</v>
      </c>
      <c r="P59" s="72">
        <f t="shared" si="13"/>
        <v>158</v>
      </c>
      <c r="Q59" s="63">
        <f t="shared" si="14"/>
        <v>83.15789473684211</v>
      </c>
      <c r="R59" s="64">
        <f t="shared" si="15"/>
        <v>33.26</v>
      </c>
      <c r="S59" s="80">
        <v>14</v>
      </c>
      <c r="T59" s="79">
        <v>15</v>
      </c>
      <c r="U59" s="79">
        <v>10</v>
      </c>
      <c r="V59" s="79">
        <v>17</v>
      </c>
      <c r="W59" s="79"/>
      <c r="X59" s="79"/>
      <c r="Y59" s="79"/>
      <c r="Z59" s="79"/>
      <c r="AA59" s="79"/>
      <c r="AB59" s="79"/>
      <c r="AC59" s="72">
        <f t="shared" si="16"/>
        <v>56</v>
      </c>
      <c r="AD59" s="63">
        <f t="shared" si="18"/>
        <v>93.333333333333329</v>
      </c>
      <c r="AE59" s="64">
        <f t="shared" si="17"/>
        <v>37.33</v>
      </c>
      <c r="AF59" s="81">
        <v>40</v>
      </c>
      <c r="AG59" s="63">
        <f t="shared" si="10"/>
        <v>100</v>
      </c>
      <c r="AH59" s="64">
        <f t="shared" si="11"/>
        <v>20</v>
      </c>
      <c r="AI59" s="65">
        <f t="shared" si="12"/>
        <v>90.59</v>
      </c>
      <c r="AJ59" s="94">
        <f>VLOOKUP(AI59,'transmutation table'!A10:B51,2,TRUE)</f>
        <v>94</v>
      </c>
    </row>
    <row r="60" spans="1:36" ht="27" thickBot="1">
      <c r="A60" s="22">
        <v>9</v>
      </c>
      <c r="B60" s="138" t="s">
        <v>89</v>
      </c>
      <c r="C60" s="76"/>
      <c r="D60" s="76"/>
      <c r="E60" s="77"/>
      <c r="F60" s="78">
        <v>12</v>
      </c>
      <c r="G60" s="79">
        <v>15</v>
      </c>
      <c r="H60" s="79">
        <v>10</v>
      </c>
      <c r="I60" s="79">
        <v>12</v>
      </c>
      <c r="J60" s="79">
        <v>18</v>
      </c>
      <c r="K60" s="79">
        <v>18</v>
      </c>
      <c r="L60" s="79">
        <v>14</v>
      </c>
      <c r="M60" s="79">
        <v>18</v>
      </c>
      <c r="N60" s="79">
        <v>19</v>
      </c>
      <c r="O60" s="79">
        <v>30</v>
      </c>
      <c r="P60" s="72">
        <f t="shared" si="13"/>
        <v>166</v>
      </c>
      <c r="Q60" s="63">
        <f t="shared" si="14"/>
        <v>87.368421052631589</v>
      </c>
      <c r="R60" s="64">
        <f t="shared" si="15"/>
        <v>34.950000000000003</v>
      </c>
      <c r="S60" s="80">
        <v>15</v>
      </c>
      <c r="T60" s="79">
        <v>15</v>
      </c>
      <c r="U60" s="79">
        <v>10</v>
      </c>
      <c r="V60" s="79">
        <v>19</v>
      </c>
      <c r="W60" s="79"/>
      <c r="X60" s="79"/>
      <c r="Y60" s="79"/>
      <c r="Z60" s="79"/>
      <c r="AA60" s="79"/>
      <c r="AB60" s="79"/>
      <c r="AC60" s="72">
        <f t="shared" si="16"/>
        <v>59</v>
      </c>
      <c r="AD60" s="63">
        <f t="shared" si="18"/>
        <v>98.333333333333329</v>
      </c>
      <c r="AE60" s="64">
        <f t="shared" si="17"/>
        <v>39.33</v>
      </c>
      <c r="AF60" s="81">
        <v>36</v>
      </c>
      <c r="AG60" s="63">
        <f t="shared" si="10"/>
        <v>90</v>
      </c>
      <c r="AH60" s="64">
        <f t="shared" si="11"/>
        <v>18</v>
      </c>
      <c r="AI60" s="65">
        <f t="shared" si="12"/>
        <v>92.28</v>
      </c>
      <c r="AJ60" s="94">
        <f>VLOOKUP(AI60,'transmutation table'!A11:B52,2,TRUE)</f>
        <v>95</v>
      </c>
    </row>
    <row r="61" spans="1:36" ht="27" thickBot="1">
      <c r="A61" s="22">
        <v>10</v>
      </c>
      <c r="B61" s="138" t="s">
        <v>90</v>
      </c>
      <c r="C61" s="76"/>
      <c r="D61" s="76"/>
      <c r="E61" s="77"/>
      <c r="F61" s="78">
        <v>12</v>
      </c>
      <c r="G61" s="79">
        <v>15</v>
      </c>
      <c r="H61" s="79">
        <v>10</v>
      </c>
      <c r="I61" s="79">
        <v>12</v>
      </c>
      <c r="J61" s="79">
        <v>18</v>
      </c>
      <c r="K61" s="79">
        <v>18</v>
      </c>
      <c r="L61" s="79">
        <v>14</v>
      </c>
      <c r="M61" s="79">
        <v>16</v>
      </c>
      <c r="N61" s="79">
        <v>19</v>
      </c>
      <c r="O61" s="79">
        <v>39</v>
      </c>
      <c r="P61" s="72">
        <f t="shared" si="13"/>
        <v>173</v>
      </c>
      <c r="Q61" s="63">
        <f t="shared" si="14"/>
        <v>91.05263157894737</v>
      </c>
      <c r="R61" s="64">
        <f t="shared" si="15"/>
        <v>36.42</v>
      </c>
      <c r="S61" s="80">
        <v>15</v>
      </c>
      <c r="T61" s="79">
        <v>15</v>
      </c>
      <c r="U61" s="79">
        <v>10</v>
      </c>
      <c r="V61" s="79">
        <v>19</v>
      </c>
      <c r="W61" s="79"/>
      <c r="X61" s="79"/>
      <c r="Y61" s="79"/>
      <c r="Z61" s="79"/>
      <c r="AA61" s="79"/>
      <c r="AB61" s="79"/>
      <c r="AC61" s="72">
        <f t="shared" si="16"/>
        <v>59</v>
      </c>
      <c r="AD61" s="63">
        <f t="shared" si="18"/>
        <v>98.333333333333329</v>
      </c>
      <c r="AE61" s="64">
        <f t="shared" si="17"/>
        <v>39.33</v>
      </c>
      <c r="AF61" s="81">
        <v>40</v>
      </c>
      <c r="AG61" s="63">
        <f t="shared" si="10"/>
        <v>100</v>
      </c>
      <c r="AH61" s="64">
        <f t="shared" si="11"/>
        <v>20</v>
      </c>
      <c r="AI61" s="65">
        <f t="shared" si="12"/>
        <v>95.75</v>
      </c>
      <c r="AJ61" s="94">
        <f>VLOOKUP(AI61,'transmutation table'!A12:B53,2,TRUE)</f>
        <v>97</v>
      </c>
    </row>
    <row r="62" spans="1:36" ht="27" thickBot="1">
      <c r="A62" s="22">
        <v>11</v>
      </c>
      <c r="B62" s="138" t="s">
        <v>91</v>
      </c>
      <c r="C62" s="76"/>
      <c r="D62" s="76"/>
      <c r="E62" s="77"/>
      <c r="F62" s="78">
        <v>12</v>
      </c>
      <c r="G62" s="79">
        <v>15</v>
      </c>
      <c r="H62" s="79">
        <v>10</v>
      </c>
      <c r="I62" s="79">
        <v>10</v>
      </c>
      <c r="J62" s="79">
        <v>15</v>
      </c>
      <c r="K62" s="79">
        <v>18</v>
      </c>
      <c r="L62" s="79">
        <v>14</v>
      </c>
      <c r="M62" s="79">
        <v>15</v>
      </c>
      <c r="N62" s="79">
        <v>19</v>
      </c>
      <c r="O62" s="79">
        <v>30</v>
      </c>
      <c r="P62" s="72">
        <f t="shared" si="13"/>
        <v>158</v>
      </c>
      <c r="Q62" s="63">
        <f t="shared" si="14"/>
        <v>83.15789473684211</v>
      </c>
      <c r="R62" s="64">
        <f t="shared" si="15"/>
        <v>33.26</v>
      </c>
      <c r="S62" s="80">
        <v>15</v>
      </c>
      <c r="T62" s="79">
        <v>15</v>
      </c>
      <c r="U62" s="79">
        <v>10</v>
      </c>
      <c r="V62" s="79">
        <v>19</v>
      </c>
      <c r="W62" s="79"/>
      <c r="X62" s="79"/>
      <c r="Y62" s="79"/>
      <c r="Z62" s="79"/>
      <c r="AA62" s="79"/>
      <c r="AB62" s="79"/>
      <c r="AC62" s="72">
        <f t="shared" si="16"/>
        <v>59</v>
      </c>
      <c r="AD62" s="63">
        <f t="shared" si="18"/>
        <v>98.333333333333329</v>
      </c>
      <c r="AE62" s="64">
        <f t="shared" si="17"/>
        <v>39.33</v>
      </c>
      <c r="AF62" s="81">
        <v>39</v>
      </c>
      <c r="AG62" s="63">
        <f t="shared" si="10"/>
        <v>97.5</v>
      </c>
      <c r="AH62" s="64">
        <f t="shared" si="11"/>
        <v>19.5</v>
      </c>
      <c r="AI62" s="65">
        <f t="shared" si="12"/>
        <v>92.09</v>
      </c>
      <c r="AJ62" s="94">
        <f>VLOOKUP(AI62,'transmutation table'!A13:B54,2,TRUE)</f>
        <v>95</v>
      </c>
    </row>
    <row r="63" spans="1:36" ht="27" thickBot="1">
      <c r="A63" s="22">
        <v>12</v>
      </c>
      <c r="B63" s="138" t="s">
        <v>92</v>
      </c>
      <c r="C63" s="76"/>
      <c r="D63" s="76"/>
      <c r="E63" s="77"/>
      <c r="F63" s="78">
        <v>12</v>
      </c>
      <c r="G63" s="79">
        <v>15</v>
      </c>
      <c r="H63" s="79">
        <v>10</v>
      </c>
      <c r="I63" s="79">
        <v>12</v>
      </c>
      <c r="J63" s="79">
        <v>18</v>
      </c>
      <c r="K63" s="79">
        <v>18</v>
      </c>
      <c r="L63" s="79">
        <v>14</v>
      </c>
      <c r="M63" s="79">
        <v>15</v>
      </c>
      <c r="N63" s="79">
        <v>20</v>
      </c>
      <c r="O63" s="79">
        <v>35</v>
      </c>
      <c r="P63" s="72">
        <f t="shared" si="13"/>
        <v>169</v>
      </c>
      <c r="Q63" s="63">
        <f t="shared" si="14"/>
        <v>88.94736842105263</v>
      </c>
      <c r="R63" s="64">
        <f t="shared" si="15"/>
        <v>35.58</v>
      </c>
      <c r="S63" s="80">
        <v>15</v>
      </c>
      <c r="T63" s="79">
        <v>15</v>
      </c>
      <c r="U63" s="79">
        <v>10</v>
      </c>
      <c r="V63" s="79">
        <v>19</v>
      </c>
      <c r="W63" s="79"/>
      <c r="X63" s="79"/>
      <c r="Y63" s="79"/>
      <c r="Z63" s="79"/>
      <c r="AA63" s="79"/>
      <c r="AB63" s="79"/>
      <c r="AC63" s="72">
        <f t="shared" si="16"/>
        <v>59</v>
      </c>
      <c r="AD63" s="63">
        <f t="shared" si="18"/>
        <v>98.333333333333329</v>
      </c>
      <c r="AE63" s="64">
        <f t="shared" si="17"/>
        <v>39.33</v>
      </c>
      <c r="AF63" s="81">
        <v>40</v>
      </c>
      <c r="AG63" s="63">
        <f t="shared" si="10"/>
        <v>100</v>
      </c>
      <c r="AH63" s="64">
        <f t="shared" si="11"/>
        <v>20</v>
      </c>
      <c r="AI63" s="65">
        <f t="shared" si="12"/>
        <v>94.91</v>
      </c>
      <c r="AJ63" s="94">
        <f>VLOOKUP(AI63,'transmutation table'!A14:B55,2,TRUE)</f>
        <v>96</v>
      </c>
    </row>
    <row r="64" spans="1:36" ht="27" thickBot="1">
      <c r="A64" s="22">
        <v>13</v>
      </c>
      <c r="B64" s="138" t="s">
        <v>93</v>
      </c>
      <c r="C64" s="76"/>
      <c r="D64" s="76"/>
      <c r="E64" s="77"/>
      <c r="F64" s="78">
        <v>12</v>
      </c>
      <c r="G64" s="79">
        <v>15</v>
      </c>
      <c r="H64" s="79">
        <v>10</v>
      </c>
      <c r="I64" s="79">
        <v>12</v>
      </c>
      <c r="J64" s="79">
        <v>17</v>
      </c>
      <c r="K64" s="79">
        <v>16</v>
      </c>
      <c r="L64" s="79">
        <v>14</v>
      </c>
      <c r="M64" s="79">
        <v>6</v>
      </c>
      <c r="N64" s="79">
        <v>18</v>
      </c>
      <c r="O64" s="79">
        <v>34</v>
      </c>
      <c r="P64" s="72">
        <f t="shared" si="13"/>
        <v>154</v>
      </c>
      <c r="Q64" s="63">
        <f t="shared" si="14"/>
        <v>81.05263157894737</v>
      </c>
      <c r="R64" s="64">
        <f t="shared" si="15"/>
        <v>32.42</v>
      </c>
      <c r="S64" s="80">
        <v>15</v>
      </c>
      <c r="T64" s="79">
        <v>15</v>
      </c>
      <c r="U64" s="79">
        <v>10</v>
      </c>
      <c r="V64" s="79">
        <v>18</v>
      </c>
      <c r="W64" s="79"/>
      <c r="X64" s="79"/>
      <c r="Y64" s="79"/>
      <c r="Z64" s="79"/>
      <c r="AA64" s="79"/>
      <c r="AB64" s="79"/>
      <c r="AC64" s="72">
        <f t="shared" si="16"/>
        <v>58</v>
      </c>
      <c r="AD64" s="63">
        <f t="shared" si="18"/>
        <v>96.666666666666671</v>
      </c>
      <c r="AE64" s="64">
        <f t="shared" si="17"/>
        <v>38.67</v>
      </c>
      <c r="AF64" s="81">
        <v>38</v>
      </c>
      <c r="AG64" s="63">
        <f t="shared" si="10"/>
        <v>95</v>
      </c>
      <c r="AH64" s="64">
        <f t="shared" si="11"/>
        <v>19</v>
      </c>
      <c r="AI64" s="65">
        <f t="shared" si="12"/>
        <v>90.09</v>
      </c>
      <c r="AJ64" s="94">
        <f>VLOOKUP(AI64,'transmutation table'!A15:B56,2,TRUE)</f>
        <v>93</v>
      </c>
    </row>
    <row r="65" spans="1:36" ht="16.5" thickBot="1">
      <c r="A65" s="22">
        <v>14</v>
      </c>
      <c r="B65" s="138" t="s">
        <v>94</v>
      </c>
      <c r="C65" s="76"/>
      <c r="D65" s="76"/>
      <c r="E65" s="77"/>
      <c r="F65" s="78">
        <v>12</v>
      </c>
      <c r="G65" s="79">
        <v>15</v>
      </c>
      <c r="H65" s="79">
        <v>10</v>
      </c>
      <c r="I65" s="79">
        <v>12</v>
      </c>
      <c r="J65" s="79">
        <v>18</v>
      </c>
      <c r="K65" s="79">
        <v>18</v>
      </c>
      <c r="L65" s="79">
        <v>14</v>
      </c>
      <c r="M65" s="79">
        <v>9</v>
      </c>
      <c r="N65" s="79">
        <v>15</v>
      </c>
      <c r="O65" s="79">
        <v>31</v>
      </c>
      <c r="P65" s="72">
        <f t="shared" si="13"/>
        <v>154</v>
      </c>
      <c r="Q65" s="63">
        <f t="shared" si="14"/>
        <v>81.05263157894737</v>
      </c>
      <c r="R65" s="64">
        <f t="shared" si="15"/>
        <v>32.42</v>
      </c>
      <c r="S65" s="80">
        <v>15</v>
      </c>
      <c r="T65" s="79">
        <v>15</v>
      </c>
      <c r="U65" s="79">
        <v>10</v>
      </c>
      <c r="V65" s="79">
        <v>17</v>
      </c>
      <c r="W65" s="79"/>
      <c r="X65" s="79"/>
      <c r="Y65" s="79"/>
      <c r="Z65" s="79"/>
      <c r="AA65" s="79"/>
      <c r="AB65" s="79"/>
      <c r="AC65" s="72">
        <f t="shared" si="16"/>
        <v>57</v>
      </c>
      <c r="AD65" s="63">
        <f t="shared" si="18"/>
        <v>95</v>
      </c>
      <c r="AE65" s="64">
        <f t="shared" si="17"/>
        <v>38</v>
      </c>
      <c r="AF65" s="81">
        <v>38</v>
      </c>
      <c r="AG65" s="63">
        <f t="shared" si="10"/>
        <v>95</v>
      </c>
      <c r="AH65" s="64">
        <f t="shared" si="11"/>
        <v>19</v>
      </c>
      <c r="AI65" s="65">
        <f t="shared" si="12"/>
        <v>89.42</v>
      </c>
      <c r="AJ65" s="94">
        <f>VLOOKUP(AI65,'transmutation table'!A16:B57,2,TRUE)</f>
        <v>93</v>
      </c>
    </row>
    <row r="66" spans="1:36" ht="27" thickBot="1">
      <c r="A66" s="22">
        <v>15</v>
      </c>
      <c r="B66" s="138" t="s">
        <v>95</v>
      </c>
      <c r="C66" s="76"/>
      <c r="D66" s="76"/>
      <c r="E66" s="77"/>
      <c r="F66" s="78">
        <v>12</v>
      </c>
      <c r="G66" s="79">
        <v>15</v>
      </c>
      <c r="H66" s="79">
        <v>10</v>
      </c>
      <c r="I66" s="79">
        <v>12</v>
      </c>
      <c r="J66" s="79">
        <v>16</v>
      </c>
      <c r="K66" s="79">
        <v>18</v>
      </c>
      <c r="L66" s="79">
        <v>14</v>
      </c>
      <c r="M66" s="79">
        <v>19</v>
      </c>
      <c r="N66" s="79">
        <v>19</v>
      </c>
      <c r="O66" s="79">
        <v>30</v>
      </c>
      <c r="P66" s="72">
        <f t="shared" si="13"/>
        <v>165</v>
      </c>
      <c r="Q66" s="63">
        <f t="shared" si="14"/>
        <v>86.842105263157904</v>
      </c>
      <c r="R66" s="64">
        <f t="shared" si="15"/>
        <v>34.74</v>
      </c>
      <c r="S66" s="80">
        <v>15</v>
      </c>
      <c r="T66" s="79">
        <v>15</v>
      </c>
      <c r="U66" s="79">
        <v>10</v>
      </c>
      <c r="V66" s="79">
        <v>19</v>
      </c>
      <c r="W66" s="79"/>
      <c r="X66" s="79"/>
      <c r="Y66" s="79"/>
      <c r="Z66" s="79"/>
      <c r="AA66" s="79"/>
      <c r="AB66" s="79"/>
      <c r="AC66" s="72">
        <f t="shared" si="16"/>
        <v>59</v>
      </c>
      <c r="AD66" s="63">
        <f t="shared" si="18"/>
        <v>98.333333333333329</v>
      </c>
      <c r="AE66" s="64">
        <f t="shared" si="17"/>
        <v>39.33</v>
      </c>
      <c r="AF66" s="81">
        <v>40</v>
      </c>
      <c r="AG66" s="63">
        <f t="shared" si="10"/>
        <v>100</v>
      </c>
      <c r="AH66" s="64">
        <f t="shared" si="11"/>
        <v>20</v>
      </c>
      <c r="AI66" s="65">
        <f t="shared" si="12"/>
        <v>94.07</v>
      </c>
      <c r="AJ66" s="94">
        <f>VLOOKUP(AI66,'transmutation table'!A17:B58,2,TRUE)</f>
        <v>96</v>
      </c>
    </row>
    <row r="67" spans="1:36" ht="27" thickBot="1">
      <c r="A67" s="22">
        <v>16</v>
      </c>
      <c r="B67" s="138" t="s">
        <v>96</v>
      </c>
      <c r="C67" s="76"/>
      <c r="D67" s="76"/>
      <c r="E67" s="77"/>
      <c r="F67" s="78">
        <v>12</v>
      </c>
      <c r="G67" s="79">
        <v>15</v>
      </c>
      <c r="H67" s="79">
        <v>10</v>
      </c>
      <c r="I67" s="79">
        <v>12</v>
      </c>
      <c r="J67" s="79">
        <v>15</v>
      </c>
      <c r="K67" s="79">
        <v>15</v>
      </c>
      <c r="L67" s="79">
        <v>14</v>
      </c>
      <c r="M67" s="79">
        <v>8</v>
      </c>
      <c r="N67" s="79">
        <v>18</v>
      </c>
      <c r="O67" s="79">
        <v>32</v>
      </c>
      <c r="P67" s="72">
        <f t="shared" si="13"/>
        <v>151</v>
      </c>
      <c r="Q67" s="63">
        <f t="shared" si="14"/>
        <v>79.473684210526315</v>
      </c>
      <c r="R67" s="64">
        <f t="shared" si="15"/>
        <v>31.79</v>
      </c>
      <c r="S67" s="80">
        <v>15</v>
      </c>
      <c r="T67" s="79">
        <v>15</v>
      </c>
      <c r="U67" s="79">
        <v>10</v>
      </c>
      <c r="V67" s="79">
        <v>19</v>
      </c>
      <c r="W67" s="79"/>
      <c r="X67" s="79"/>
      <c r="Y67" s="79"/>
      <c r="Z67" s="79"/>
      <c r="AA67" s="79"/>
      <c r="AB67" s="79"/>
      <c r="AC67" s="72">
        <f t="shared" si="16"/>
        <v>59</v>
      </c>
      <c r="AD67" s="63">
        <f t="shared" si="18"/>
        <v>98.333333333333329</v>
      </c>
      <c r="AE67" s="64">
        <f t="shared" si="17"/>
        <v>39.33</v>
      </c>
      <c r="AF67" s="81">
        <v>37</v>
      </c>
      <c r="AG67" s="63">
        <f t="shared" si="10"/>
        <v>92.5</v>
      </c>
      <c r="AH67" s="64">
        <f t="shared" si="11"/>
        <v>18.5</v>
      </c>
      <c r="AI67" s="65">
        <f t="shared" si="12"/>
        <v>89.62</v>
      </c>
      <c r="AJ67" s="94">
        <f>VLOOKUP(AI67,'transmutation table'!A18:B59,2,TRUE)</f>
        <v>93</v>
      </c>
    </row>
    <row r="68" spans="1:36" ht="27" thickBot="1">
      <c r="A68" s="22">
        <v>17</v>
      </c>
      <c r="B68" s="138" t="s">
        <v>97</v>
      </c>
      <c r="C68" s="76"/>
      <c r="D68" s="76"/>
      <c r="E68" s="77"/>
      <c r="F68" s="78">
        <v>12</v>
      </c>
      <c r="G68" s="79">
        <v>15</v>
      </c>
      <c r="H68" s="79">
        <v>10</v>
      </c>
      <c r="I68" s="79">
        <v>12</v>
      </c>
      <c r="J68" s="79">
        <v>15</v>
      </c>
      <c r="K68" s="79">
        <v>17</v>
      </c>
      <c r="L68" s="79">
        <v>14</v>
      </c>
      <c r="M68" s="79">
        <v>12</v>
      </c>
      <c r="N68" s="79">
        <v>12</v>
      </c>
      <c r="O68" s="79">
        <v>35</v>
      </c>
      <c r="P68" s="72">
        <f t="shared" si="13"/>
        <v>154</v>
      </c>
      <c r="Q68" s="63">
        <f t="shared" si="14"/>
        <v>81.05263157894737</v>
      </c>
      <c r="R68" s="64">
        <f t="shared" si="15"/>
        <v>32.42</v>
      </c>
      <c r="S68" s="80">
        <v>15</v>
      </c>
      <c r="T68" s="79">
        <v>15</v>
      </c>
      <c r="U68" s="79">
        <v>10</v>
      </c>
      <c r="V68" s="79">
        <v>19</v>
      </c>
      <c r="W68" s="79"/>
      <c r="X68" s="79"/>
      <c r="Y68" s="79"/>
      <c r="Z68" s="79"/>
      <c r="AA68" s="79"/>
      <c r="AB68" s="79"/>
      <c r="AC68" s="72">
        <f t="shared" si="16"/>
        <v>59</v>
      </c>
      <c r="AD68" s="63">
        <f t="shared" si="18"/>
        <v>98.333333333333329</v>
      </c>
      <c r="AE68" s="64">
        <f t="shared" si="17"/>
        <v>39.33</v>
      </c>
      <c r="AF68" s="81">
        <v>37</v>
      </c>
      <c r="AG68" s="63">
        <f t="shared" si="10"/>
        <v>92.5</v>
      </c>
      <c r="AH68" s="64">
        <f t="shared" si="11"/>
        <v>18.5</v>
      </c>
      <c r="AI68" s="65">
        <f t="shared" si="12"/>
        <v>90.25</v>
      </c>
      <c r="AJ68" s="94">
        <f>VLOOKUP(AI68,'transmutation table'!A19:B60,2,TRUE)</f>
        <v>93</v>
      </c>
    </row>
    <row r="69" spans="1:36" ht="27" thickBot="1">
      <c r="A69" s="22">
        <v>18</v>
      </c>
      <c r="B69" s="138" t="s">
        <v>98</v>
      </c>
      <c r="C69" s="76"/>
      <c r="D69" s="76"/>
      <c r="E69" s="77"/>
      <c r="F69" s="78">
        <v>12</v>
      </c>
      <c r="G69" s="79">
        <v>15</v>
      </c>
      <c r="H69" s="79">
        <v>10</v>
      </c>
      <c r="I69" s="79">
        <v>12</v>
      </c>
      <c r="J69" s="79">
        <v>18</v>
      </c>
      <c r="K69" s="79">
        <v>18</v>
      </c>
      <c r="L69" s="79">
        <v>14</v>
      </c>
      <c r="M69" s="79">
        <v>21</v>
      </c>
      <c r="N69" s="79">
        <v>19</v>
      </c>
      <c r="O69" s="79">
        <v>33</v>
      </c>
      <c r="P69" s="72">
        <f t="shared" si="13"/>
        <v>172</v>
      </c>
      <c r="Q69" s="63">
        <f t="shared" si="14"/>
        <v>90.526315789473685</v>
      </c>
      <c r="R69" s="64">
        <f t="shared" si="15"/>
        <v>36.21</v>
      </c>
      <c r="S69" s="80">
        <v>15</v>
      </c>
      <c r="T69" s="79">
        <v>15</v>
      </c>
      <c r="U69" s="79">
        <v>10</v>
      </c>
      <c r="V69" s="79">
        <v>19</v>
      </c>
      <c r="W69" s="79"/>
      <c r="X69" s="79"/>
      <c r="Y69" s="79"/>
      <c r="Z69" s="79"/>
      <c r="AA69" s="79"/>
      <c r="AB69" s="79"/>
      <c r="AC69" s="72">
        <f t="shared" si="16"/>
        <v>59</v>
      </c>
      <c r="AD69" s="63">
        <f t="shared" si="18"/>
        <v>98.333333333333329</v>
      </c>
      <c r="AE69" s="64">
        <f t="shared" si="17"/>
        <v>39.33</v>
      </c>
      <c r="AF69" s="81">
        <v>39</v>
      </c>
      <c r="AG69" s="63">
        <f t="shared" si="10"/>
        <v>97.5</v>
      </c>
      <c r="AH69" s="64">
        <f t="shared" si="11"/>
        <v>19.5</v>
      </c>
      <c r="AI69" s="65">
        <f t="shared" si="12"/>
        <v>95.04</v>
      </c>
      <c r="AJ69" s="94">
        <f>VLOOKUP(AI69,'transmutation table'!A20:B61,2,TRUE)</f>
        <v>96</v>
      </c>
    </row>
    <row r="70" spans="1:36" ht="16.5" thickBot="1">
      <c r="A70" s="22">
        <v>19</v>
      </c>
      <c r="B70" s="139" t="s">
        <v>99</v>
      </c>
      <c r="C70" s="76"/>
      <c r="D70" s="76"/>
      <c r="E70" s="77"/>
      <c r="F70" s="78">
        <v>12</v>
      </c>
      <c r="G70" s="79">
        <v>10</v>
      </c>
      <c r="H70" s="79">
        <v>10</v>
      </c>
      <c r="I70" s="79">
        <v>10</v>
      </c>
      <c r="J70" s="79">
        <v>15</v>
      </c>
      <c r="K70" s="79">
        <v>8</v>
      </c>
      <c r="L70" s="79">
        <v>14</v>
      </c>
      <c r="M70" s="79">
        <v>13</v>
      </c>
      <c r="N70" s="79">
        <v>18</v>
      </c>
      <c r="O70" s="79">
        <v>30</v>
      </c>
      <c r="P70" s="72">
        <f t="shared" si="13"/>
        <v>140</v>
      </c>
      <c r="Q70" s="63">
        <f t="shared" si="14"/>
        <v>73.68421052631578</v>
      </c>
      <c r="R70" s="64">
        <f t="shared" si="15"/>
        <v>29.47</v>
      </c>
      <c r="S70" s="80">
        <v>15</v>
      </c>
      <c r="T70" s="79">
        <v>11</v>
      </c>
      <c r="U70" s="79">
        <v>6</v>
      </c>
      <c r="V70" s="79">
        <v>19</v>
      </c>
      <c r="W70" s="79"/>
      <c r="X70" s="79"/>
      <c r="Y70" s="79"/>
      <c r="Z70" s="79"/>
      <c r="AA70" s="79"/>
      <c r="AB70" s="79"/>
      <c r="AC70" s="72">
        <f t="shared" si="16"/>
        <v>51</v>
      </c>
      <c r="AD70" s="63">
        <f t="shared" si="18"/>
        <v>85</v>
      </c>
      <c r="AE70" s="64">
        <f t="shared" si="17"/>
        <v>34</v>
      </c>
      <c r="AF70" s="81">
        <v>40</v>
      </c>
      <c r="AG70" s="63">
        <f t="shared" si="10"/>
        <v>100</v>
      </c>
      <c r="AH70" s="64">
        <f t="shared" si="11"/>
        <v>20</v>
      </c>
      <c r="AI70" s="65">
        <f t="shared" si="12"/>
        <v>83.47</v>
      </c>
      <c r="AJ70" s="94">
        <f>VLOOKUP(AI70,'transmutation table'!A21:B62,2,TRUE)</f>
        <v>89</v>
      </c>
    </row>
    <row r="71" spans="1:36" ht="27" thickBot="1">
      <c r="A71" s="22">
        <v>20</v>
      </c>
      <c r="B71" s="138" t="s">
        <v>100</v>
      </c>
      <c r="C71" s="76"/>
      <c r="D71" s="76"/>
      <c r="E71" s="77"/>
      <c r="F71" s="78">
        <v>12</v>
      </c>
      <c r="G71" s="79">
        <v>15</v>
      </c>
      <c r="H71" s="79">
        <v>10</v>
      </c>
      <c r="I71" s="79">
        <v>12</v>
      </c>
      <c r="J71" s="79">
        <v>15</v>
      </c>
      <c r="K71" s="79">
        <v>8</v>
      </c>
      <c r="L71" s="79">
        <v>14</v>
      </c>
      <c r="M71" s="79">
        <v>15</v>
      </c>
      <c r="N71" s="79">
        <v>16</v>
      </c>
      <c r="O71" s="79">
        <v>30</v>
      </c>
      <c r="P71" s="72">
        <f t="shared" si="13"/>
        <v>147</v>
      </c>
      <c r="Q71" s="63">
        <f t="shared" si="14"/>
        <v>77.368421052631575</v>
      </c>
      <c r="R71" s="64">
        <f t="shared" si="15"/>
        <v>30.95</v>
      </c>
      <c r="S71" s="80">
        <v>13</v>
      </c>
      <c r="T71" s="79">
        <v>15</v>
      </c>
      <c r="U71" s="79">
        <v>6</v>
      </c>
      <c r="V71" s="79">
        <v>19</v>
      </c>
      <c r="W71" s="79"/>
      <c r="X71" s="79"/>
      <c r="Y71" s="79"/>
      <c r="Z71" s="79"/>
      <c r="AA71" s="81"/>
      <c r="AB71" s="81"/>
      <c r="AC71" s="72">
        <f t="shared" si="16"/>
        <v>53</v>
      </c>
      <c r="AD71" s="63">
        <f t="shared" si="18"/>
        <v>88.333333333333329</v>
      </c>
      <c r="AE71" s="64">
        <f t="shared" si="17"/>
        <v>35.33</v>
      </c>
      <c r="AF71" s="81">
        <v>39</v>
      </c>
      <c r="AG71" s="63">
        <f t="shared" si="10"/>
        <v>97.5</v>
      </c>
      <c r="AH71" s="64">
        <f t="shared" si="11"/>
        <v>19.5</v>
      </c>
      <c r="AI71" s="65">
        <f t="shared" si="12"/>
        <v>85.78</v>
      </c>
      <c r="AJ71" s="94">
        <f>VLOOKUP(AI71,'transmutation table'!A22:B63,2,TRUE)</f>
        <v>91</v>
      </c>
    </row>
    <row r="72" spans="1:36" ht="27" thickBot="1">
      <c r="A72" s="22">
        <v>21</v>
      </c>
      <c r="B72" s="138" t="s">
        <v>101</v>
      </c>
      <c r="C72" s="76"/>
      <c r="D72" s="76"/>
      <c r="E72" s="77"/>
      <c r="F72" s="78">
        <v>12</v>
      </c>
      <c r="G72" s="79">
        <v>15</v>
      </c>
      <c r="H72" s="79">
        <v>10</v>
      </c>
      <c r="I72" s="79">
        <v>11</v>
      </c>
      <c r="J72" s="79">
        <v>14</v>
      </c>
      <c r="K72" s="79">
        <v>13</v>
      </c>
      <c r="L72" s="79">
        <v>14</v>
      </c>
      <c r="M72" s="79">
        <v>11</v>
      </c>
      <c r="N72" s="79">
        <v>17</v>
      </c>
      <c r="O72" s="79">
        <v>30</v>
      </c>
      <c r="P72" s="72">
        <f t="shared" si="13"/>
        <v>147</v>
      </c>
      <c r="Q72" s="63">
        <f t="shared" si="14"/>
        <v>77.368421052631575</v>
      </c>
      <c r="R72" s="64">
        <f t="shared" si="15"/>
        <v>30.95</v>
      </c>
      <c r="S72" s="80">
        <v>15</v>
      </c>
      <c r="T72" s="79">
        <v>15</v>
      </c>
      <c r="U72" s="79">
        <v>10</v>
      </c>
      <c r="V72" s="79">
        <v>19</v>
      </c>
      <c r="W72" s="79"/>
      <c r="X72" s="79"/>
      <c r="Y72" s="79"/>
      <c r="Z72" s="79"/>
      <c r="AA72" s="79"/>
      <c r="AB72" s="79"/>
      <c r="AC72" s="72">
        <f t="shared" si="16"/>
        <v>59</v>
      </c>
      <c r="AD72" s="63">
        <f t="shared" si="18"/>
        <v>98.333333333333329</v>
      </c>
      <c r="AE72" s="64">
        <f t="shared" si="17"/>
        <v>39.33</v>
      </c>
      <c r="AF72" s="81">
        <v>38</v>
      </c>
      <c r="AG72" s="63">
        <f t="shared" si="10"/>
        <v>95</v>
      </c>
      <c r="AH72" s="64">
        <f t="shared" si="11"/>
        <v>19</v>
      </c>
      <c r="AI72" s="65">
        <f t="shared" si="12"/>
        <v>89.28</v>
      </c>
      <c r="AJ72" s="94">
        <f>VLOOKUP(AI72,'transmutation table'!A23:B64,2,TRUE)</f>
        <v>93</v>
      </c>
    </row>
    <row r="73" spans="1:36" ht="27" thickBot="1">
      <c r="A73" s="22">
        <v>22</v>
      </c>
      <c r="B73" s="138" t="s">
        <v>102</v>
      </c>
      <c r="C73" s="76"/>
      <c r="D73" s="76"/>
      <c r="E73" s="77"/>
      <c r="F73" s="78">
        <v>12</v>
      </c>
      <c r="G73" s="79">
        <v>13</v>
      </c>
      <c r="H73" s="79">
        <v>10</v>
      </c>
      <c r="I73" s="79">
        <v>12</v>
      </c>
      <c r="J73" s="79">
        <v>13</v>
      </c>
      <c r="K73" s="79">
        <v>15</v>
      </c>
      <c r="L73" s="79">
        <v>14</v>
      </c>
      <c r="M73" s="79">
        <v>20</v>
      </c>
      <c r="N73" s="79">
        <v>20</v>
      </c>
      <c r="O73" s="79">
        <v>31</v>
      </c>
      <c r="P73" s="72">
        <f t="shared" si="13"/>
        <v>160</v>
      </c>
      <c r="Q73" s="63">
        <f t="shared" si="14"/>
        <v>84.210526315789465</v>
      </c>
      <c r="R73" s="64">
        <f t="shared" si="15"/>
        <v>33.68</v>
      </c>
      <c r="S73" s="80">
        <v>15</v>
      </c>
      <c r="T73" s="79">
        <v>15</v>
      </c>
      <c r="U73" s="79">
        <v>10</v>
      </c>
      <c r="V73" s="79">
        <v>19</v>
      </c>
      <c r="W73" s="79"/>
      <c r="X73" s="79"/>
      <c r="Y73" s="79"/>
      <c r="Z73" s="79"/>
      <c r="AA73" s="79"/>
      <c r="AB73" s="79"/>
      <c r="AC73" s="72">
        <f t="shared" si="16"/>
        <v>59</v>
      </c>
      <c r="AD73" s="63">
        <f t="shared" si="18"/>
        <v>98.333333333333329</v>
      </c>
      <c r="AE73" s="64">
        <f t="shared" si="17"/>
        <v>39.33</v>
      </c>
      <c r="AF73" s="81">
        <v>40</v>
      </c>
      <c r="AG73" s="63">
        <f t="shared" si="10"/>
        <v>100</v>
      </c>
      <c r="AH73" s="64">
        <f t="shared" si="11"/>
        <v>20</v>
      </c>
      <c r="AI73" s="65">
        <f t="shared" si="12"/>
        <v>93.01</v>
      </c>
      <c r="AJ73" s="94">
        <f>VLOOKUP(AI73,'transmutation table'!A24:B65,2,TRUE)</f>
        <v>95</v>
      </c>
    </row>
    <row r="74" spans="1:36" ht="27" thickBot="1">
      <c r="A74" s="22">
        <v>23</v>
      </c>
      <c r="B74" s="138" t="s">
        <v>103</v>
      </c>
      <c r="C74" s="76"/>
      <c r="D74" s="76"/>
      <c r="E74" s="77"/>
      <c r="F74" s="78">
        <v>12</v>
      </c>
      <c r="G74" s="79">
        <v>15</v>
      </c>
      <c r="H74" s="79">
        <v>10</v>
      </c>
      <c r="I74" s="79">
        <v>12</v>
      </c>
      <c r="J74" s="79">
        <v>12</v>
      </c>
      <c r="K74" s="79">
        <v>15</v>
      </c>
      <c r="L74" s="79">
        <v>12</v>
      </c>
      <c r="M74" s="79">
        <v>15</v>
      </c>
      <c r="N74" s="79">
        <v>16</v>
      </c>
      <c r="O74" s="79">
        <v>31</v>
      </c>
      <c r="P74" s="72">
        <f t="shared" si="13"/>
        <v>150</v>
      </c>
      <c r="Q74" s="63">
        <f t="shared" si="14"/>
        <v>78.94736842105263</v>
      </c>
      <c r="R74" s="64">
        <f t="shared" si="15"/>
        <v>31.58</v>
      </c>
      <c r="S74" s="80">
        <v>15</v>
      </c>
      <c r="T74" s="79">
        <v>15</v>
      </c>
      <c r="U74" s="79">
        <v>10</v>
      </c>
      <c r="V74" s="79">
        <v>17</v>
      </c>
      <c r="W74" s="79"/>
      <c r="X74" s="79"/>
      <c r="Y74" s="79"/>
      <c r="Z74" s="79"/>
      <c r="AA74" s="79"/>
      <c r="AB74" s="79"/>
      <c r="AC74" s="72">
        <f t="shared" si="16"/>
        <v>57</v>
      </c>
      <c r="AD74" s="63">
        <f t="shared" si="18"/>
        <v>95</v>
      </c>
      <c r="AE74" s="64">
        <f t="shared" si="17"/>
        <v>38</v>
      </c>
      <c r="AF74" s="81">
        <v>40</v>
      </c>
      <c r="AG74" s="63">
        <f t="shared" si="10"/>
        <v>100</v>
      </c>
      <c r="AH74" s="64">
        <f t="shared" si="11"/>
        <v>20</v>
      </c>
      <c r="AI74" s="65">
        <f t="shared" si="12"/>
        <v>89.58</v>
      </c>
      <c r="AJ74" s="94">
        <f>VLOOKUP(AI74,'transmutation table'!A25:B66,2,TRUE)</f>
        <v>93</v>
      </c>
    </row>
    <row r="75" spans="1:36" ht="16.5" thickBot="1">
      <c r="A75" s="22">
        <v>24</v>
      </c>
      <c r="B75" s="139" t="s">
        <v>104</v>
      </c>
      <c r="C75" s="76"/>
      <c r="D75" s="76"/>
      <c r="E75" s="77"/>
      <c r="F75" s="78">
        <v>12</v>
      </c>
      <c r="G75" s="79">
        <v>12</v>
      </c>
      <c r="H75" s="79">
        <v>10</v>
      </c>
      <c r="I75" s="79">
        <v>12</v>
      </c>
      <c r="J75" s="79">
        <v>18</v>
      </c>
      <c r="K75" s="79">
        <v>16</v>
      </c>
      <c r="L75" s="79">
        <v>14</v>
      </c>
      <c r="M75" s="79">
        <v>17</v>
      </c>
      <c r="N75" s="79">
        <v>17</v>
      </c>
      <c r="O75" s="79">
        <v>30</v>
      </c>
      <c r="P75" s="72">
        <f t="shared" si="13"/>
        <v>158</v>
      </c>
      <c r="Q75" s="63">
        <f t="shared" si="14"/>
        <v>83.15789473684211</v>
      </c>
      <c r="R75" s="64">
        <f t="shared" si="15"/>
        <v>33.26</v>
      </c>
      <c r="S75" s="80">
        <v>13</v>
      </c>
      <c r="T75" s="79">
        <v>14</v>
      </c>
      <c r="U75" s="79">
        <v>8</v>
      </c>
      <c r="V75" s="79">
        <v>16</v>
      </c>
      <c r="W75" s="79"/>
      <c r="X75" s="79"/>
      <c r="Y75" s="79"/>
      <c r="Z75" s="79"/>
      <c r="AA75" s="79"/>
      <c r="AB75" s="79"/>
      <c r="AC75" s="72">
        <f t="shared" si="16"/>
        <v>51</v>
      </c>
      <c r="AD75" s="63">
        <f t="shared" si="18"/>
        <v>85</v>
      </c>
      <c r="AE75" s="64">
        <f t="shared" si="17"/>
        <v>34</v>
      </c>
      <c r="AF75" s="81">
        <v>40</v>
      </c>
      <c r="AG75" s="63">
        <f t="shared" si="10"/>
        <v>100</v>
      </c>
      <c r="AH75" s="64">
        <f t="shared" si="11"/>
        <v>20</v>
      </c>
      <c r="AI75" s="65">
        <f t="shared" si="12"/>
        <v>87.26</v>
      </c>
      <c r="AJ75" s="94">
        <f>VLOOKUP(AI75,'transmutation table'!A26:B67,2,TRUE)</f>
        <v>92</v>
      </c>
    </row>
    <row r="76" spans="1:36" ht="16.5" thickBot="1">
      <c r="A76" s="22">
        <v>25</v>
      </c>
      <c r="B76" s="138" t="s">
        <v>105</v>
      </c>
      <c r="C76" s="76"/>
      <c r="D76" s="76"/>
      <c r="E76" s="77"/>
      <c r="F76" s="78">
        <v>12</v>
      </c>
      <c r="G76" s="79">
        <v>15</v>
      </c>
      <c r="H76" s="79">
        <v>10</v>
      </c>
      <c r="I76" s="79">
        <v>10</v>
      </c>
      <c r="J76" s="79">
        <v>18</v>
      </c>
      <c r="K76" s="79">
        <v>17</v>
      </c>
      <c r="L76" s="79">
        <v>14</v>
      </c>
      <c r="M76" s="79">
        <v>11</v>
      </c>
      <c r="N76" s="79">
        <v>19</v>
      </c>
      <c r="O76" s="79">
        <v>34</v>
      </c>
      <c r="P76" s="72">
        <f t="shared" si="13"/>
        <v>160</v>
      </c>
      <c r="Q76" s="63">
        <f t="shared" si="14"/>
        <v>84.210526315789465</v>
      </c>
      <c r="R76" s="64">
        <f t="shared" si="15"/>
        <v>33.68</v>
      </c>
      <c r="S76" s="80">
        <v>15</v>
      </c>
      <c r="T76" s="79">
        <v>15</v>
      </c>
      <c r="U76" s="79">
        <v>10</v>
      </c>
      <c r="V76" s="79">
        <v>16</v>
      </c>
      <c r="W76" s="79"/>
      <c r="X76" s="79"/>
      <c r="Y76" s="79"/>
      <c r="Z76" s="79"/>
      <c r="AA76" s="79"/>
      <c r="AB76" s="79"/>
      <c r="AC76" s="72">
        <f t="shared" si="16"/>
        <v>56</v>
      </c>
      <c r="AD76" s="63">
        <f t="shared" si="18"/>
        <v>93.333333333333329</v>
      </c>
      <c r="AE76" s="64">
        <f t="shared" si="17"/>
        <v>37.33</v>
      </c>
      <c r="AF76" s="81">
        <v>40</v>
      </c>
      <c r="AG76" s="63">
        <f t="shared" si="10"/>
        <v>100</v>
      </c>
      <c r="AH76" s="64">
        <f t="shared" si="11"/>
        <v>20</v>
      </c>
      <c r="AI76" s="65">
        <f t="shared" si="12"/>
        <v>91.01</v>
      </c>
      <c r="AJ76" s="94">
        <f>VLOOKUP(AI76,'transmutation table'!A27:B68,2,TRUE)</f>
        <v>94</v>
      </c>
    </row>
    <row r="77" spans="1:36" ht="27" thickBot="1">
      <c r="A77" s="22">
        <v>26</v>
      </c>
      <c r="B77" s="138" t="s">
        <v>106</v>
      </c>
      <c r="C77" s="76"/>
      <c r="D77" s="76"/>
      <c r="E77" s="77"/>
      <c r="F77" s="78">
        <v>12</v>
      </c>
      <c r="G77" s="79">
        <v>15</v>
      </c>
      <c r="H77" s="79">
        <v>10</v>
      </c>
      <c r="I77" s="79">
        <v>12</v>
      </c>
      <c r="J77" s="79">
        <v>18</v>
      </c>
      <c r="K77" s="79">
        <v>18</v>
      </c>
      <c r="L77" s="79">
        <v>14</v>
      </c>
      <c r="M77" s="79">
        <v>15</v>
      </c>
      <c r="N77" s="79">
        <v>19</v>
      </c>
      <c r="O77" s="79">
        <v>34</v>
      </c>
      <c r="P77" s="72">
        <f t="shared" si="13"/>
        <v>167</v>
      </c>
      <c r="Q77" s="63">
        <f t="shared" si="14"/>
        <v>87.89473684210526</v>
      </c>
      <c r="R77" s="64">
        <f t="shared" si="15"/>
        <v>35.159999999999997</v>
      </c>
      <c r="S77" s="80">
        <v>15</v>
      </c>
      <c r="T77" s="79">
        <v>15</v>
      </c>
      <c r="U77" s="79">
        <v>10</v>
      </c>
      <c r="V77" s="79">
        <v>19</v>
      </c>
      <c r="W77" s="79"/>
      <c r="X77" s="79"/>
      <c r="Y77" s="79"/>
      <c r="Z77" s="79"/>
      <c r="AA77" s="79"/>
      <c r="AB77" s="79"/>
      <c r="AC77" s="72">
        <f t="shared" si="16"/>
        <v>59</v>
      </c>
      <c r="AD77" s="63">
        <f t="shared" si="18"/>
        <v>98.333333333333329</v>
      </c>
      <c r="AE77" s="64">
        <f t="shared" si="17"/>
        <v>39.33</v>
      </c>
      <c r="AF77" s="81">
        <v>37</v>
      </c>
      <c r="AG77" s="63">
        <f t="shared" si="10"/>
        <v>92.5</v>
      </c>
      <c r="AH77" s="64">
        <f t="shared" si="11"/>
        <v>18.5</v>
      </c>
      <c r="AI77" s="65">
        <f t="shared" si="12"/>
        <v>92.99</v>
      </c>
      <c r="AJ77" s="94">
        <f>VLOOKUP(AI77,'transmutation table'!A28:B69,2,TRUE)</f>
        <v>95</v>
      </c>
    </row>
    <row r="78" spans="1:36" ht="27" thickBot="1">
      <c r="A78" s="22">
        <v>27</v>
      </c>
      <c r="B78" s="138" t="s">
        <v>107</v>
      </c>
      <c r="C78" s="76"/>
      <c r="D78" s="76"/>
      <c r="E78" s="77"/>
      <c r="F78" s="78">
        <v>12</v>
      </c>
      <c r="G78" s="79">
        <v>15</v>
      </c>
      <c r="H78" s="79">
        <v>10</v>
      </c>
      <c r="I78" s="79">
        <v>12</v>
      </c>
      <c r="J78" s="79">
        <v>18</v>
      </c>
      <c r="K78" s="79">
        <v>18</v>
      </c>
      <c r="L78" s="79">
        <v>14</v>
      </c>
      <c r="M78" s="79">
        <v>11</v>
      </c>
      <c r="N78" s="79">
        <v>20</v>
      </c>
      <c r="O78" s="79">
        <v>32</v>
      </c>
      <c r="P78" s="72">
        <f t="shared" si="13"/>
        <v>162</v>
      </c>
      <c r="Q78" s="63">
        <f t="shared" si="14"/>
        <v>85.263157894736835</v>
      </c>
      <c r="R78" s="64">
        <f t="shared" si="15"/>
        <v>34.11</v>
      </c>
      <c r="S78" s="80">
        <v>15</v>
      </c>
      <c r="T78" s="79">
        <v>14</v>
      </c>
      <c r="U78" s="79">
        <v>10</v>
      </c>
      <c r="V78" s="79">
        <v>19</v>
      </c>
      <c r="W78" s="79"/>
      <c r="X78" s="79"/>
      <c r="Y78" s="79"/>
      <c r="Z78" s="79"/>
      <c r="AA78" s="79"/>
      <c r="AB78" s="79"/>
      <c r="AC78" s="72">
        <f t="shared" si="16"/>
        <v>58</v>
      </c>
      <c r="AD78" s="63">
        <f t="shared" si="18"/>
        <v>96.666666666666671</v>
      </c>
      <c r="AE78" s="64">
        <f t="shared" si="17"/>
        <v>38.67</v>
      </c>
      <c r="AF78" s="81">
        <v>36</v>
      </c>
      <c r="AG78" s="63">
        <f t="shared" si="10"/>
        <v>90</v>
      </c>
      <c r="AH78" s="64">
        <f t="shared" si="11"/>
        <v>18</v>
      </c>
      <c r="AI78" s="65">
        <f t="shared" si="12"/>
        <v>90.78</v>
      </c>
      <c r="AJ78" s="94">
        <f>VLOOKUP(AI78,'transmutation table'!A29:B70,2,TRUE)</f>
        <v>94</v>
      </c>
    </row>
    <row r="79" spans="1:36" ht="27" thickBot="1">
      <c r="A79" s="22">
        <v>28</v>
      </c>
      <c r="B79" s="138" t="s">
        <v>108</v>
      </c>
      <c r="C79" s="76"/>
      <c r="D79" s="76"/>
      <c r="E79" s="77"/>
      <c r="F79" s="78">
        <v>12</v>
      </c>
      <c r="G79" s="79">
        <v>15</v>
      </c>
      <c r="H79" s="79">
        <v>10</v>
      </c>
      <c r="I79" s="79">
        <v>12</v>
      </c>
      <c r="J79" s="79">
        <v>18</v>
      </c>
      <c r="K79" s="79">
        <v>18</v>
      </c>
      <c r="L79" s="79">
        <v>14</v>
      </c>
      <c r="M79" s="79">
        <v>17</v>
      </c>
      <c r="N79" s="79">
        <v>20</v>
      </c>
      <c r="O79" s="79">
        <v>28</v>
      </c>
      <c r="P79" s="72">
        <f t="shared" si="13"/>
        <v>164</v>
      </c>
      <c r="Q79" s="63">
        <f t="shared" si="14"/>
        <v>86.31578947368422</v>
      </c>
      <c r="R79" s="64">
        <f t="shared" si="15"/>
        <v>34.53</v>
      </c>
      <c r="S79" s="80">
        <v>15</v>
      </c>
      <c r="T79" s="79">
        <v>15</v>
      </c>
      <c r="U79" s="79">
        <v>10</v>
      </c>
      <c r="V79" s="79">
        <v>19</v>
      </c>
      <c r="W79" s="79"/>
      <c r="X79" s="79"/>
      <c r="Y79" s="79"/>
      <c r="Z79" s="79"/>
      <c r="AA79" s="79"/>
      <c r="AB79" s="79"/>
      <c r="AC79" s="72">
        <f t="shared" si="16"/>
        <v>59</v>
      </c>
      <c r="AD79" s="63">
        <f t="shared" si="18"/>
        <v>98.333333333333329</v>
      </c>
      <c r="AE79" s="64">
        <f t="shared" si="17"/>
        <v>39.33</v>
      </c>
      <c r="AF79" s="81">
        <v>38</v>
      </c>
      <c r="AG79" s="63">
        <f t="shared" si="10"/>
        <v>95</v>
      </c>
      <c r="AH79" s="64">
        <f t="shared" si="11"/>
        <v>19</v>
      </c>
      <c r="AI79" s="65">
        <f t="shared" si="12"/>
        <v>92.86</v>
      </c>
      <c r="AJ79" s="94">
        <f>VLOOKUP(AI79,'transmutation table'!A30:B71,2,TRUE)</f>
        <v>95</v>
      </c>
    </row>
    <row r="80" spans="1:36" ht="27" thickBot="1">
      <c r="A80" s="22">
        <v>29</v>
      </c>
      <c r="B80" s="138" t="s">
        <v>109</v>
      </c>
      <c r="C80" s="76"/>
      <c r="D80" s="76"/>
      <c r="E80" s="77"/>
      <c r="F80" s="78">
        <v>12</v>
      </c>
      <c r="G80" s="79">
        <v>15</v>
      </c>
      <c r="H80" s="79">
        <v>10</v>
      </c>
      <c r="I80" s="79">
        <v>12</v>
      </c>
      <c r="J80" s="79">
        <v>18</v>
      </c>
      <c r="K80" s="79">
        <v>18</v>
      </c>
      <c r="L80" s="79">
        <v>14</v>
      </c>
      <c r="M80" s="79">
        <v>16</v>
      </c>
      <c r="N80" s="79">
        <v>18</v>
      </c>
      <c r="O80" s="79">
        <v>28</v>
      </c>
      <c r="P80" s="72">
        <f t="shared" si="13"/>
        <v>161</v>
      </c>
      <c r="Q80" s="63">
        <f t="shared" si="14"/>
        <v>84.73684210526315</v>
      </c>
      <c r="R80" s="64">
        <f t="shared" si="15"/>
        <v>33.89</v>
      </c>
      <c r="S80" s="80">
        <v>15</v>
      </c>
      <c r="T80" s="79">
        <v>15</v>
      </c>
      <c r="U80" s="79">
        <v>10</v>
      </c>
      <c r="V80" s="79">
        <v>19</v>
      </c>
      <c r="W80" s="79"/>
      <c r="X80" s="79"/>
      <c r="Y80" s="79"/>
      <c r="Z80" s="79"/>
      <c r="AA80" s="79"/>
      <c r="AB80" s="79"/>
      <c r="AC80" s="72">
        <f t="shared" si="16"/>
        <v>59</v>
      </c>
      <c r="AD80" s="63">
        <f t="shared" si="18"/>
        <v>98.333333333333329</v>
      </c>
      <c r="AE80" s="64">
        <f t="shared" si="17"/>
        <v>39.33</v>
      </c>
      <c r="AF80" s="81">
        <v>40</v>
      </c>
      <c r="AG80" s="63">
        <f t="shared" si="10"/>
        <v>100</v>
      </c>
      <c r="AH80" s="64">
        <f t="shared" si="11"/>
        <v>20</v>
      </c>
      <c r="AI80" s="65">
        <f t="shared" si="12"/>
        <v>93.22</v>
      </c>
      <c r="AJ80" s="94">
        <f>VLOOKUP(AI80,'transmutation table'!A31:B72,2,TRUE)</f>
        <v>95</v>
      </c>
    </row>
    <row r="81" spans="1:36" ht="27" thickBot="1">
      <c r="A81" s="22">
        <v>30</v>
      </c>
      <c r="B81" s="138" t="s">
        <v>110</v>
      </c>
      <c r="C81" s="76"/>
      <c r="D81" s="76"/>
      <c r="E81" s="77"/>
      <c r="F81" s="78">
        <v>12</v>
      </c>
      <c r="G81" s="79">
        <v>15</v>
      </c>
      <c r="H81" s="79">
        <v>10</v>
      </c>
      <c r="I81" s="79">
        <v>12</v>
      </c>
      <c r="J81" s="79">
        <v>18</v>
      </c>
      <c r="K81" s="79">
        <v>18</v>
      </c>
      <c r="L81" s="79">
        <v>14</v>
      </c>
      <c r="M81" s="79">
        <v>19</v>
      </c>
      <c r="N81" s="79">
        <v>20</v>
      </c>
      <c r="O81" s="79">
        <v>29</v>
      </c>
      <c r="P81" s="72">
        <f t="shared" si="13"/>
        <v>167</v>
      </c>
      <c r="Q81" s="63">
        <f t="shared" si="14"/>
        <v>87.89473684210526</v>
      </c>
      <c r="R81" s="64">
        <f t="shared" si="15"/>
        <v>35.159999999999997</v>
      </c>
      <c r="S81" s="80">
        <v>15</v>
      </c>
      <c r="T81" s="79">
        <v>14</v>
      </c>
      <c r="U81" s="79">
        <v>10</v>
      </c>
      <c r="V81" s="79">
        <v>19</v>
      </c>
      <c r="W81" s="79"/>
      <c r="X81" s="79"/>
      <c r="Y81" s="79"/>
      <c r="Z81" s="79"/>
      <c r="AA81" s="79"/>
      <c r="AB81" s="79"/>
      <c r="AC81" s="72">
        <f t="shared" si="16"/>
        <v>58</v>
      </c>
      <c r="AD81" s="63">
        <f t="shared" si="18"/>
        <v>96.666666666666671</v>
      </c>
      <c r="AE81" s="64">
        <f t="shared" si="17"/>
        <v>38.67</v>
      </c>
      <c r="AF81" s="81">
        <v>34</v>
      </c>
      <c r="AG81" s="63">
        <f t="shared" si="10"/>
        <v>85</v>
      </c>
      <c r="AH81" s="64">
        <f t="shared" si="11"/>
        <v>17</v>
      </c>
      <c r="AI81" s="65">
        <f t="shared" si="12"/>
        <v>90.83</v>
      </c>
      <c r="AJ81" s="94">
        <f>VLOOKUP(AI81,'transmutation table'!A32:B73,2,TRUE)</f>
        <v>94</v>
      </c>
    </row>
    <row r="82" spans="1:36">
      <c r="A82" s="22">
        <v>31</v>
      </c>
      <c r="B82" s="29">
        <v>0</v>
      </c>
      <c r="C82" s="23"/>
      <c r="D82" s="23"/>
      <c r="E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0"/>
      <c r="Q82" s="15"/>
      <c r="R82" s="16"/>
      <c r="S82" s="27"/>
      <c r="T82" s="26"/>
      <c r="U82" s="26"/>
      <c r="V82" s="26"/>
      <c r="W82" s="26"/>
      <c r="X82" s="26"/>
      <c r="Y82" s="26"/>
      <c r="Z82" s="26"/>
      <c r="AA82" s="26"/>
      <c r="AB82" s="26"/>
      <c r="AC82" s="20"/>
      <c r="AD82" s="15"/>
      <c r="AE82" s="16"/>
      <c r="AF82" s="28"/>
      <c r="AG82" s="15"/>
      <c r="AH82" s="16"/>
      <c r="AI82" s="17"/>
      <c r="AJ82" s="30"/>
    </row>
    <row r="83" spans="1:36">
      <c r="A83" s="22">
        <v>32</v>
      </c>
      <c r="B83" s="29">
        <v>0</v>
      </c>
      <c r="C83" s="23"/>
      <c r="D83" s="23"/>
      <c r="E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0"/>
      <c r="Q83" s="15"/>
      <c r="R83" s="16"/>
      <c r="S83" s="27"/>
      <c r="T83" s="26"/>
      <c r="U83" s="26"/>
      <c r="V83" s="26"/>
      <c r="W83" s="26"/>
      <c r="X83" s="26"/>
      <c r="Y83" s="26"/>
      <c r="Z83" s="26"/>
      <c r="AA83" s="26"/>
      <c r="AB83" s="26"/>
      <c r="AC83" s="20"/>
      <c r="AD83" s="15"/>
      <c r="AE83" s="16"/>
      <c r="AF83" s="28"/>
      <c r="AG83" s="15"/>
      <c r="AH83" s="16"/>
      <c r="AI83" s="17"/>
      <c r="AJ83" s="30" t="s">
        <v>14</v>
      </c>
    </row>
    <row r="84" spans="1:36">
      <c r="A84" s="22">
        <v>33</v>
      </c>
      <c r="B84" s="29">
        <v>0</v>
      </c>
      <c r="C84" s="23"/>
      <c r="D84" s="23"/>
      <c r="E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0"/>
      <c r="Q84" s="15"/>
      <c r="R84" s="16"/>
      <c r="S84" s="27"/>
      <c r="T84" s="26"/>
      <c r="U84" s="26"/>
      <c r="V84" s="26"/>
      <c r="W84" s="26"/>
      <c r="X84" s="26"/>
      <c r="Y84" s="26"/>
      <c r="Z84" s="26"/>
      <c r="AA84" s="26"/>
      <c r="AB84" s="26"/>
      <c r="AC84" s="20"/>
      <c r="AD84" s="15"/>
      <c r="AE84" s="16"/>
      <c r="AF84" s="28"/>
      <c r="AG84" s="15"/>
      <c r="AH84" s="16"/>
      <c r="AI84" s="17"/>
      <c r="AJ84" s="30" t="s">
        <v>14</v>
      </c>
    </row>
    <row r="85" spans="1:36">
      <c r="A85" s="22">
        <v>34</v>
      </c>
      <c r="B85" s="29">
        <v>0</v>
      </c>
      <c r="C85" s="23"/>
      <c r="D85" s="23"/>
      <c r="E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0"/>
      <c r="Q85" s="15"/>
      <c r="R85" s="16"/>
      <c r="S85" s="27"/>
      <c r="T85" s="26"/>
      <c r="U85" s="26"/>
      <c r="V85" s="26"/>
      <c r="W85" s="26"/>
      <c r="X85" s="26"/>
      <c r="Y85" s="26"/>
      <c r="Z85" s="26"/>
      <c r="AA85" s="26"/>
      <c r="AB85" s="26"/>
      <c r="AC85" s="20"/>
      <c r="AD85" s="15"/>
      <c r="AE85" s="16"/>
      <c r="AF85" s="28"/>
      <c r="AG85" s="15"/>
      <c r="AH85" s="16"/>
      <c r="AI85" s="17"/>
      <c r="AJ85" s="30" t="s">
        <v>14</v>
      </c>
    </row>
    <row r="86" spans="1:36">
      <c r="A86" s="22">
        <v>36</v>
      </c>
      <c r="B86" s="29">
        <v>0</v>
      </c>
      <c r="C86" s="23"/>
      <c r="D86" s="23"/>
      <c r="E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0"/>
      <c r="Q86" s="15"/>
      <c r="R86" s="16"/>
      <c r="S86" s="27"/>
      <c r="T86" s="26"/>
      <c r="U86" s="26"/>
      <c r="V86" s="26"/>
      <c r="W86" s="26"/>
      <c r="X86" s="26"/>
      <c r="Y86" s="26"/>
      <c r="Z86" s="26"/>
      <c r="AA86" s="26"/>
      <c r="AB86" s="26"/>
      <c r="AC86" s="20"/>
      <c r="AD86" s="15"/>
      <c r="AE86" s="16"/>
      <c r="AF86" s="28"/>
      <c r="AG86" s="15"/>
      <c r="AH86" s="16"/>
      <c r="AI86" s="17"/>
      <c r="AJ86" s="21"/>
    </row>
    <row r="87" spans="1:36">
      <c r="A87" s="22">
        <v>37</v>
      </c>
      <c r="B87" s="29">
        <v>0</v>
      </c>
      <c r="C87" s="23"/>
      <c r="D87" s="23"/>
      <c r="E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0"/>
      <c r="Q87" s="15"/>
      <c r="R87" s="16"/>
      <c r="S87" s="27"/>
      <c r="T87" s="26"/>
      <c r="U87" s="26"/>
      <c r="V87" s="26"/>
      <c r="W87" s="26"/>
      <c r="X87" s="26"/>
      <c r="Y87" s="26"/>
      <c r="Z87" s="26"/>
      <c r="AA87" s="26"/>
      <c r="AB87" s="26"/>
      <c r="AC87" s="20"/>
      <c r="AD87" s="15"/>
      <c r="AE87" s="16"/>
      <c r="AF87" s="28"/>
      <c r="AG87" s="15"/>
      <c r="AH87" s="16"/>
      <c r="AI87" s="17"/>
      <c r="AJ87" s="21"/>
    </row>
    <row r="88" spans="1:36">
      <c r="A88" s="22">
        <v>38</v>
      </c>
      <c r="B88" s="29">
        <v>0</v>
      </c>
      <c r="C88" s="23"/>
      <c r="D88" s="23"/>
      <c r="E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0"/>
      <c r="Q88" s="15"/>
      <c r="R88" s="16"/>
      <c r="S88" s="27"/>
      <c r="T88" s="26"/>
      <c r="U88" s="26"/>
      <c r="V88" s="26"/>
      <c r="W88" s="26"/>
      <c r="X88" s="26"/>
      <c r="Y88" s="26"/>
      <c r="Z88" s="26"/>
      <c r="AA88" s="26"/>
      <c r="AB88" s="26"/>
      <c r="AC88" s="20"/>
      <c r="AD88" s="15"/>
      <c r="AE88" s="16"/>
      <c r="AF88" s="28"/>
      <c r="AG88" s="15"/>
      <c r="AH88" s="16"/>
      <c r="AI88" s="17"/>
      <c r="AJ88" s="21"/>
    </row>
    <row r="89" spans="1:36">
      <c r="A89" s="22">
        <v>39</v>
      </c>
      <c r="B89" s="19">
        <v>0</v>
      </c>
      <c r="C89" s="23"/>
      <c r="D89" s="23"/>
      <c r="E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0"/>
      <c r="Q89" s="15"/>
      <c r="R89" s="16"/>
      <c r="S89" s="27"/>
      <c r="T89" s="26"/>
      <c r="U89" s="26"/>
      <c r="V89" s="26"/>
      <c r="W89" s="26"/>
      <c r="X89" s="26"/>
      <c r="Y89" s="26"/>
      <c r="Z89" s="26"/>
      <c r="AA89" s="26"/>
      <c r="AB89" s="26"/>
      <c r="AC89" s="20"/>
      <c r="AD89" s="15"/>
      <c r="AE89" s="16"/>
      <c r="AF89" s="28"/>
      <c r="AG89" s="15"/>
      <c r="AH89" s="16"/>
      <c r="AI89" s="17"/>
      <c r="AJ89" s="21"/>
    </row>
    <row r="90" spans="1:36">
      <c r="A90" s="22">
        <v>40</v>
      </c>
      <c r="B90" s="29">
        <v>0</v>
      </c>
      <c r="C90" s="23"/>
      <c r="D90" s="23"/>
      <c r="E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0"/>
      <c r="Q90" s="15"/>
      <c r="R90" s="16"/>
      <c r="S90" s="27"/>
      <c r="T90" s="26"/>
      <c r="U90" s="26"/>
      <c r="V90" s="26"/>
      <c r="W90" s="26"/>
      <c r="X90" s="26"/>
      <c r="Y90" s="26"/>
      <c r="Z90" s="26"/>
      <c r="AA90" s="26"/>
      <c r="AB90" s="26"/>
      <c r="AC90" s="20"/>
      <c r="AD90" s="15"/>
      <c r="AE90" s="16"/>
      <c r="AF90" s="28"/>
      <c r="AG90" s="15"/>
      <c r="AH90" s="16"/>
      <c r="AI90" s="17"/>
      <c r="AJ90" s="21"/>
    </row>
    <row r="91" spans="1:36">
      <c r="B91" s="29">
        <v>0</v>
      </c>
      <c r="C91" s="23"/>
      <c r="D91" s="23"/>
      <c r="E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0"/>
      <c r="Q91" s="15"/>
      <c r="R91" s="16"/>
      <c r="S91" s="27"/>
      <c r="T91" s="26"/>
      <c r="U91" s="26"/>
      <c r="V91" s="26"/>
      <c r="W91" s="26"/>
      <c r="X91" s="26"/>
      <c r="Y91" s="26"/>
      <c r="Z91" s="26"/>
      <c r="AA91" s="26"/>
      <c r="AB91" s="26"/>
      <c r="AC91" s="20"/>
      <c r="AD91" s="15"/>
      <c r="AE91" s="16"/>
      <c r="AF91" s="28"/>
      <c r="AG91" s="15"/>
      <c r="AH91" s="16"/>
      <c r="AI91" s="17"/>
      <c r="AJ91" s="21"/>
    </row>
    <row r="92" spans="1:36">
      <c r="B92" s="19">
        <v>0</v>
      </c>
      <c r="C92" s="23"/>
      <c r="D92" s="23"/>
      <c r="E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0"/>
      <c r="Q92" s="15"/>
      <c r="R92" s="16"/>
      <c r="S92" s="27"/>
      <c r="T92" s="26"/>
      <c r="U92" s="26"/>
      <c r="V92" s="26"/>
      <c r="W92" s="26"/>
      <c r="X92" s="26"/>
      <c r="Y92" s="26"/>
      <c r="Z92" s="26"/>
      <c r="AA92" s="26"/>
      <c r="AB92" s="26"/>
      <c r="AC92" s="20"/>
      <c r="AD92" s="15"/>
      <c r="AE92" s="16"/>
      <c r="AF92" s="28"/>
      <c r="AG92" s="15"/>
      <c r="AH92" s="16"/>
      <c r="AI92" s="17"/>
      <c r="AJ92" s="21"/>
    </row>
    <row r="93" spans="1:36">
      <c r="AG93" s="15"/>
      <c r="AH93" s="16"/>
      <c r="AI93" s="17"/>
    </row>
    <row r="94" spans="1:36">
      <c r="AG94" s="15"/>
      <c r="AH94" s="16"/>
      <c r="AI94" s="17"/>
    </row>
  </sheetData>
  <mergeCells count="30">
    <mergeCell ref="AG5:AI5"/>
    <mergeCell ref="A1:AJ2"/>
    <mergeCell ref="A3:AJ3"/>
    <mergeCell ref="C4:F4"/>
    <mergeCell ref="G4:J4"/>
    <mergeCell ref="L4:N4"/>
    <mergeCell ref="O4:R4"/>
    <mergeCell ref="T4:W4"/>
    <mergeCell ref="X4:AC4"/>
    <mergeCell ref="B5:F5"/>
    <mergeCell ref="G5:R5"/>
    <mergeCell ref="T5:W5"/>
    <mergeCell ref="X5:AC5"/>
    <mergeCell ref="AD5:AF5"/>
    <mergeCell ref="B11:E11"/>
    <mergeCell ref="B51:E51"/>
    <mergeCell ref="AG7:AJ7"/>
    <mergeCell ref="B8:E8"/>
    <mergeCell ref="F8:R8"/>
    <mergeCell ref="S8:AE8"/>
    <mergeCell ref="AF8:AH8"/>
    <mergeCell ref="AI9:AI10"/>
    <mergeCell ref="AJ9:AJ10"/>
    <mergeCell ref="B10:E10"/>
    <mergeCell ref="A7:E7"/>
    <mergeCell ref="F7:J7"/>
    <mergeCell ref="K7:P7"/>
    <mergeCell ref="Q7:R7"/>
    <mergeCell ref="S7:AB7"/>
    <mergeCell ref="AC7:A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3827-8ADA-4D74-B21F-E2BF9AEE98FB}">
  <dimension ref="A1:G21"/>
  <sheetViews>
    <sheetView workbookViewId="0">
      <selection activeCell="C9" sqref="C9"/>
    </sheetView>
  </sheetViews>
  <sheetFormatPr defaultRowHeight="15"/>
  <cols>
    <col min="1" max="1" width="14" bestFit="1" customWidth="1"/>
    <col min="2" max="2" width="70.5703125" bestFit="1" customWidth="1"/>
    <col min="3" max="3" width="55.28515625" bestFit="1" customWidth="1"/>
    <col min="4" max="4" width="15.28515625" bestFit="1" customWidth="1"/>
    <col min="5" max="5" width="21.140625" bestFit="1" customWidth="1"/>
    <col min="7" max="7" width="26" bestFit="1" customWidth="1"/>
  </cols>
  <sheetData>
    <row r="1" spans="1:7">
      <c r="A1" t="s">
        <v>16</v>
      </c>
      <c r="B1" t="s">
        <v>17</v>
      </c>
      <c r="C1" t="s">
        <v>28</v>
      </c>
      <c r="D1" t="s">
        <v>18</v>
      </c>
      <c r="E1" t="s">
        <v>19</v>
      </c>
      <c r="F1" t="s">
        <v>34</v>
      </c>
      <c r="G1" t="s">
        <v>51</v>
      </c>
    </row>
    <row r="2" spans="1:7">
      <c r="A2" t="str">
        <f>'First Grading'!F9</f>
        <v>Q1.1</v>
      </c>
      <c r="B2" t="s">
        <v>20</v>
      </c>
      <c r="C2" t="s">
        <v>29</v>
      </c>
      <c r="D2" t="s">
        <v>21</v>
      </c>
      <c r="E2">
        <f>'First Grading'!F10</f>
        <v>12</v>
      </c>
      <c r="F2" t="s">
        <v>50</v>
      </c>
      <c r="G2" s="31">
        <v>45530</v>
      </c>
    </row>
    <row r="3" spans="1:7">
      <c r="A3" t="str">
        <f>'First Grading'!G9</f>
        <v>Q1.2</v>
      </c>
      <c r="B3" t="s">
        <v>20</v>
      </c>
      <c r="C3" t="s">
        <v>22</v>
      </c>
      <c r="D3" t="s">
        <v>21</v>
      </c>
      <c r="E3">
        <f>'First Grading'!G10</f>
        <v>15</v>
      </c>
      <c r="F3" t="s">
        <v>50</v>
      </c>
      <c r="G3" s="31">
        <v>45536</v>
      </c>
    </row>
    <row r="4" spans="1:7">
      <c r="A4" t="str">
        <f>'First Grading'!H9</f>
        <v>Q1.3</v>
      </c>
      <c r="B4" t="s">
        <v>23</v>
      </c>
      <c r="C4" t="s">
        <v>24</v>
      </c>
      <c r="D4" t="s">
        <v>25</v>
      </c>
      <c r="E4">
        <f>'First Grading'!H10</f>
        <v>10</v>
      </c>
      <c r="F4" t="s">
        <v>50</v>
      </c>
      <c r="G4" s="31">
        <v>45543</v>
      </c>
    </row>
    <row r="5" spans="1:7">
      <c r="A5" t="str">
        <f>'First Grading'!I9</f>
        <v>Q1.4</v>
      </c>
      <c r="B5" t="s">
        <v>23</v>
      </c>
      <c r="C5" t="s">
        <v>24</v>
      </c>
      <c r="D5" t="s">
        <v>25</v>
      </c>
      <c r="E5">
        <f>'First Grading'!I10</f>
        <v>12</v>
      </c>
      <c r="F5" t="s">
        <v>50</v>
      </c>
      <c r="G5" s="31">
        <v>45550</v>
      </c>
    </row>
    <row r="6" spans="1:7">
      <c r="A6" t="str">
        <f>'First Grading'!J9</f>
        <v>Q1.5</v>
      </c>
      <c r="B6" t="s">
        <v>26</v>
      </c>
      <c r="C6" t="s">
        <v>27</v>
      </c>
      <c r="D6" t="s">
        <v>25</v>
      </c>
      <c r="E6">
        <f>'First Grading'!J10</f>
        <v>18</v>
      </c>
      <c r="F6" t="s">
        <v>50</v>
      </c>
      <c r="G6" s="31">
        <v>45557</v>
      </c>
    </row>
    <row r="7" spans="1:7">
      <c r="A7" t="str">
        <f>'First Grading'!K9</f>
        <v>Q1.6</v>
      </c>
      <c r="B7" t="s">
        <v>26</v>
      </c>
      <c r="C7" t="s">
        <v>27</v>
      </c>
      <c r="D7" t="s">
        <v>25</v>
      </c>
      <c r="E7">
        <f>'First Grading'!K10</f>
        <v>18</v>
      </c>
      <c r="F7" t="s">
        <v>50</v>
      </c>
      <c r="G7" s="31">
        <v>45565</v>
      </c>
    </row>
    <row r="8" spans="1:7">
      <c r="A8" t="str">
        <f>'First Grading'!L9</f>
        <v>Q1.7</v>
      </c>
      <c r="B8" t="s">
        <v>30</v>
      </c>
      <c r="C8" t="s">
        <v>27</v>
      </c>
      <c r="D8" t="s">
        <v>25</v>
      </c>
      <c r="E8">
        <f>'First Grading'!L10</f>
        <v>20</v>
      </c>
      <c r="F8" t="s">
        <v>50</v>
      </c>
      <c r="G8" s="31">
        <v>45567</v>
      </c>
    </row>
    <row r="9" spans="1:7">
      <c r="A9" t="str">
        <f>'First Grading'!M9</f>
        <v>Q1.8</v>
      </c>
      <c r="B9" t="s">
        <v>31</v>
      </c>
      <c r="C9" t="s">
        <v>32</v>
      </c>
      <c r="D9" t="s">
        <v>25</v>
      </c>
      <c r="E9">
        <f>'First Grading'!M10</f>
        <v>25</v>
      </c>
      <c r="F9" t="s">
        <v>50</v>
      </c>
      <c r="G9" s="31">
        <v>45574</v>
      </c>
    </row>
    <row r="10" spans="1:7">
      <c r="A10" t="str">
        <f>'First Grading'!N9</f>
        <v>Q1.9</v>
      </c>
      <c r="B10" t="s">
        <v>31</v>
      </c>
      <c r="C10" t="s">
        <v>32</v>
      </c>
      <c r="D10" t="s">
        <v>25</v>
      </c>
      <c r="E10">
        <f>'First Grading'!N10</f>
        <v>20</v>
      </c>
      <c r="F10" t="s">
        <v>50</v>
      </c>
      <c r="G10" s="31">
        <v>45580</v>
      </c>
    </row>
    <row r="11" spans="1:7">
      <c r="A11" t="str">
        <f>'First Grading'!O9</f>
        <v>LT1</v>
      </c>
      <c r="B11" t="s">
        <v>33</v>
      </c>
      <c r="C11" t="s">
        <v>35</v>
      </c>
      <c r="D11" t="s">
        <v>35</v>
      </c>
      <c r="E11">
        <f>'First Grading'!O10</f>
        <v>40</v>
      </c>
      <c r="F11" t="s">
        <v>50</v>
      </c>
      <c r="G11" s="31">
        <v>45583</v>
      </c>
    </row>
    <row r="12" spans="1:7">
      <c r="A12" t="str">
        <f>'First Grading'!S9</f>
        <v>PT1.1</v>
      </c>
      <c r="B12" t="s">
        <v>20</v>
      </c>
      <c r="C12" t="s">
        <v>22</v>
      </c>
      <c r="D12" t="s">
        <v>21</v>
      </c>
      <c r="E12">
        <f>'First Grading'!S10</f>
        <v>15</v>
      </c>
      <c r="F12" t="s">
        <v>58</v>
      </c>
    </row>
    <row r="13" spans="1:7">
      <c r="A13" t="str">
        <f>'First Grading'!T9</f>
        <v>PT1.2</v>
      </c>
      <c r="B13" t="s">
        <v>23</v>
      </c>
      <c r="C13" t="s">
        <v>24</v>
      </c>
      <c r="D13" t="s">
        <v>25</v>
      </c>
      <c r="E13">
        <f>'First Grading'!T10</f>
        <v>15</v>
      </c>
      <c r="F13" t="s">
        <v>58</v>
      </c>
    </row>
    <row r="14" spans="1:7">
      <c r="A14" t="str">
        <f>'First Grading'!U9</f>
        <v>PT1.3</v>
      </c>
      <c r="B14" t="s">
        <v>26</v>
      </c>
      <c r="C14" t="s">
        <v>27</v>
      </c>
      <c r="D14" t="s">
        <v>25</v>
      </c>
      <c r="E14">
        <f>'First Grading'!U10</f>
        <v>10</v>
      </c>
      <c r="F14" t="s">
        <v>58</v>
      </c>
    </row>
    <row r="15" spans="1:7">
      <c r="A15" t="str">
        <f>'First Grading'!V9</f>
        <v>PT1.4</v>
      </c>
      <c r="B15" t="s">
        <v>30</v>
      </c>
      <c r="C15" t="s">
        <v>27</v>
      </c>
      <c r="E15">
        <f>'First Grading'!V10</f>
        <v>20</v>
      </c>
      <c r="F15" t="s">
        <v>58</v>
      </c>
    </row>
    <row r="16" spans="1:7">
      <c r="A16">
        <f>'First Grading'!W9</f>
        <v>0</v>
      </c>
      <c r="E16">
        <f>'First Grading'!W10</f>
        <v>0</v>
      </c>
    </row>
    <row r="17" spans="1:5">
      <c r="A17">
        <f>'First Grading'!X9</f>
        <v>0</v>
      </c>
      <c r="E17">
        <f>'First Grading'!X10</f>
        <v>0</v>
      </c>
    </row>
    <row r="18" spans="1:5">
      <c r="A18">
        <f>'First Grading'!Y9</f>
        <v>0</v>
      </c>
      <c r="E18">
        <f>'First Grading'!Y10</f>
        <v>0</v>
      </c>
    </row>
    <row r="19" spans="1:5">
      <c r="A19">
        <f>'First Grading'!Z9</f>
        <v>0</v>
      </c>
      <c r="E19">
        <f>'First Grading'!Z10</f>
        <v>0</v>
      </c>
    </row>
    <row r="20" spans="1:5">
      <c r="A20">
        <f>'First Grading'!AA9</f>
        <v>0</v>
      </c>
      <c r="E20">
        <f>'First Grading'!AA10</f>
        <v>0</v>
      </c>
    </row>
    <row r="21" spans="1:5">
      <c r="A21">
        <f>'First Grading'!AB9</f>
        <v>0</v>
      </c>
      <c r="E21">
        <f>'First Grading'!AB10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DC15-5BE1-4F1C-B2BC-671D5E107EFE}">
  <dimension ref="A1:B44"/>
  <sheetViews>
    <sheetView topLeftCell="A17" workbookViewId="0">
      <selection activeCell="F8" sqref="F8"/>
    </sheetView>
  </sheetViews>
  <sheetFormatPr defaultRowHeight="15"/>
  <cols>
    <col min="1" max="1" width="32" customWidth="1"/>
  </cols>
  <sheetData>
    <row r="1" spans="1:2" ht="15.75" thickBot="1">
      <c r="A1" t="s">
        <v>52</v>
      </c>
    </row>
    <row r="2" spans="1:2" ht="18.75">
      <c r="A2" s="34" t="s">
        <v>53</v>
      </c>
    </row>
    <row r="3" spans="1:2" ht="18.75">
      <c r="A3" s="35"/>
      <c r="B3" s="32"/>
    </row>
    <row r="4" spans="1:2" ht="18.75">
      <c r="A4" s="35">
        <v>0</v>
      </c>
      <c r="B4" s="32">
        <v>60</v>
      </c>
    </row>
    <row r="5" spans="1:2" ht="18.75">
      <c r="A5" s="36">
        <v>4</v>
      </c>
      <c r="B5" s="33">
        <v>61</v>
      </c>
    </row>
    <row r="6" spans="1:2" ht="18.75">
      <c r="A6" s="35">
        <v>8</v>
      </c>
      <c r="B6" s="32">
        <v>62</v>
      </c>
    </row>
    <row r="7" spans="1:2" ht="18.75">
      <c r="A7" s="36">
        <v>12</v>
      </c>
      <c r="B7" s="33">
        <v>63</v>
      </c>
    </row>
    <row r="8" spans="1:2" ht="18.75">
      <c r="A8" s="35">
        <v>16</v>
      </c>
      <c r="B8" s="32">
        <v>64</v>
      </c>
    </row>
    <row r="9" spans="1:2" ht="18.75">
      <c r="A9" s="36">
        <v>20</v>
      </c>
      <c r="B9" s="33">
        <v>65</v>
      </c>
    </row>
    <row r="10" spans="1:2" ht="18.75">
      <c r="A10" s="35">
        <v>24</v>
      </c>
      <c r="B10" s="32">
        <v>66</v>
      </c>
    </row>
    <row r="11" spans="1:2" ht="18.75">
      <c r="A11" s="36">
        <v>28</v>
      </c>
      <c r="B11" s="33">
        <v>67</v>
      </c>
    </row>
    <row r="12" spans="1:2" ht="18.75">
      <c r="A12" s="35">
        <v>32</v>
      </c>
      <c r="B12" s="32">
        <v>68</v>
      </c>
    </row>
    <row r="13" spans="1:2" ht="18.75">
      <c r="A13" s="36">
        <v>36</v>
      </c>
      <c r="B13" s="33">
        <v>69</v>
      </c>
    </row>
    <row r="14" spans="1:2" ht="18.75">
      <c r="A14" s="35">
        <v>40</v>
      </c>
      <c r="B14" s="32">
        <v>70</v>
      </c>
    </row>
    <row r="15" spans="1:2" ht="18.75">
      <c r="A15" s="36">
        <v>44</v>
      </c>
      <c r="B15" s="33">
        <v>71</v>
      </c>
    </row>
    <row r="16" spans="1:2" ht="18.75">
      <c r="A16" s="35">
        <v>48</v>
      </c>
      <c r="B16" s="32">
        <v>72</v>
      </c>
    </row>
    <row r="17" spans="1:2" ht="18.75">
      <c r="A17" s="36">
        <v>52</v>
      </c>
      <c r="B17" s="33">
        <v>73</v>
      </c>
    </row>
    <row r="18" spans="1:2" ht="18.75">
      <c r="A18" s="35">
        <v>56</v>
      </c>
      <c r="B18" s="32">
        <v>74</v>
      </c>
    </row>
    <row r="19" spans="1:2" ht="18.75">
      <c r="A19" s="36">
        <v>60</v>
      </c>
      <c r="B19" s="33">
        <v>75</v>
      </c>
    </row>
    <row r="20" spans="1:2" ht="18.75">
      <c r="A20" s="35">
        <v>61.6</v>
      </c>
      <c r="B20" s="32">
        <v>76</v>
      </c>
    </row>
    <row r="21" spans="1:2" ht="18.75">
      <c r="A21" s="36">
        <v>63.2</v>
      </c>
      <c r="B21" s="33">
        <v>77</v>
      </c>
    </row>
    <row r="22" spans="1:2" ht="18.75">
      <c r="A22" s="35">
        <v>64.8</v>
      </c>
      <c r="B22" s="32">
        <v>78</v>
      </c>
    </row>
    <row r="23" spans="1:2" ht="18.75">
      <c r="A23" s="36">
        <v>66.400000000000006</v>
      </c>
      <c r="B23" s="33">
        <v>79</v>
      </c>
    </row>
    <row r="24" spans="1:2" ht="18.75">
      <c r="A24" s="32">
        <v>68</v>
      </c>
      <c r="B24" s="32">
        <v>80</v>
      </c>
    </row>
    <row r="25" spans="1:2" ht="18.75">
      <c r="A25" s="33">
        <v>69.599999999999994</v>
      </c>
      <c r="B25" s="33">
        <v>81</v>
      </c>
    </row>
    <row r="26" spans="1:2" ht="18.75">
      <c r="A26" s="32">
        <v>71.2</v>
      </c>
      <c r="B26" s="32">
        <v>82</v>
      </c>
    </row>
    <row r="27" spans="1:2" ht="18.75">
      <c r="A27" s="33">
        <v>72.8</v>
      </c>
      <c r="B27" s="33">
        <v>83</v>
      </c>
    </row>
    <row r="28" spans="1:2" ht="18.75">
      <c r="A28" s="32">
        <v>74.400000000000006</v>
      </c>
      <c r="B28" s="32">
        <v>84</v>
      </c>
    </row>
    <row r="29" spans="1:2" ht="18.75">
      <c r="A29" s="33">
        <v>76</v>
      </c>
      <c r="B29" s="33">
        <v>85</v>
      </c>
    </row>
    <row r="30" spans="1:2" ht="18.75">
      <c r="A30" s="32">
        <v>77.599999999999994</v>
      </c>
      <c r="B30" s="32">
        <v>86</v>
      </c>
    </row>
    <row r="31" spans="1:2" ht="18.75">
      <c r="A31" s="33">
        <v>79.2</v>
      </c>
      <c r="B31" s="33">
        <v>87</v>
      </c>
    </row>
    <row r="32" spans="1:2" ht="18.75">
      <c r="A32" s="32">
        <v>80.8</v>
      </c>
      <c r="B32" s="32">
        <v>88</v>
      </c>
    </row>
    <row r="33" spans="1:2" ht="18.75">
      <c r="A33" s="33">
        <v>82.4</v>
      </c>
      <c r="B33" s="33">
        <v>89</v>
      </c>
    </row>
    <row r="34" spans="1:2" ht="18.75">
      <c r="A34" s="32">
        <v>84</v>
      </c>
      <c r="B34" s="32">
        <v>90</v>
      </c>
    </row>
    <row r="35" spans="1:2" ht="18.75">
      <c r="A35" s="33">
        <v>85.6</v>
      </c>
      <c r="B35" s="33">
        <v>91</v>
      </c>
    </row>
    <row r="36" spans="1:2" ht="18.75">
      <c r="A36" s="32">
        <v>87.2</v>
      </c>
      <c r="B36" s="32">
        <v>92</v>
      </c>
    </row>
    <row r="37" spans="1:2" ht="18.75">
      <c r="A37" s="33">
        <v>88.8</v>
      </c>
      <c r="B37" s="33">
        <v>93</v>
      </c>
    </row>
    <row r="38" spans="1:2" ht="18.75">
      <c r="A38" s="32">
        <v>90.4</v>
      </c>
      <c r="B38" s="32">
        <v>94</v>
      </c>
    </row>
    <row r="39" spans="1:2" ht="18.75">
      <c r="A39" s="33">
        <v>92</v>
      </c>
      <c r="B39" s="33">
        <v>95</v>
      </c>
    </row>
    <row r="40" spans="1:2" ht="18.75">
      <c r="A40" s="32">
        <v>93.6</v>
      </c>
      <c r="B40" s="32">
        <v>96</v>
      </c>
    </row>
    <row r="41" spans="1:2" ht="18.75">
      <c r="A41" s="33">
        <v>95.2</v>
      </c>
      <c r="B41" s="33">
        <v>97</v>
      </c>
    </row>
    <row r="42" spans="1:2" ht="18.75">
      <c r="A42" s="32">
        <v>96.8</v>
      </c>
      <c r="B42" s="32">
        <v>98</v>
      </c>
    </row>
    <row r="43" spans="1:2" ht="18.75">
      <c r="A43" s="33">
        <v>98.4</v>
      </c>
      <c r="B43" s="33">
        <v>99</v>
      </c>
    </row>
    <row r="44" spans="1:2" ht="18.75">
      <c r="A44" s="32">
        <v>100</v>
      </c>
      <c r="B44" s="32">
        <v>100</v>
      </c>
    </row>
  </sheetData>
  <sortState xmlns:xlrd2="http://schemas.microsoft.com/office/spreadsheetml/2017/richdata2" ref="A4:B43">
    <sortCondition ref="A3:A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769C-6077-47D8-A2E7-94E6E07CA65F}">
  <dimension ref="A1:V53"/>
  <sheetViews>
    <sheetView workbookViewId="0">
      <selection activeCell="V1" sqref="V1:V1048576"/>
    </sheetView>
  </sheetViews>
  <sheetFormatPr defaultRowHeight="15"/>
  <cols>
    <col min="1" max="1" width="28.42578125" bestFit="1" customWidth="1"/>
  </cols>
  <sheetData>
    <row r="1" spans="1:22">
      <c r="A1" t="s">
        <v>46</v>
      </c>
      <c r="B1" t="str">
        <f>'First Grading'!F9</f>
        <v>Q1.1</v>
      </c>
      <c r="C1" t="str">
        <f>'First Grading'!G9</f>
        <v>Q1.2</v>
      </c>
      <c r="D1" t="str">
        <f>'First Grading'!H9</f>
        <v>Q1.3</v>
      </c>
      <c r="E1" t="str">
        <f>'First Grading'!I9</f>
        <v>Q1.4</v>
      </c>
      <c r="F1" t="str">
        <f>'First Grading'!J9</f>
        <v>Q1.5</v>
      </c>
      <c r="G1" t="str">
        <f>'First Grading'!K9</f>
        <v>Q1.6</v>
      </c>
      <c r="H1" t="str">
        <f>'First Grading'!L9</f>
        <v>Q1.7</v>
      </c>
      <c r="I1" t="str">
        <f>'First Grading'!M9</f>
        <v>Q1.8</v>
      </c>
      <c r="J1" t="str">
        <f>'First Grading'!N9</f>
        <v>Q1.9</v>
      </c>
      <c r="K1" t="str">
        <f>'First Grading'!O9</f>
        <v>LT1</v>
      </c>
      <c r="L1" t="str">
        <f>'First Grading'!S9</f>
        <v>PT1.1</v>
      </c>
      <c r="M1" t="str">
        <f>'First Grading'!T9</f>
        <v>PT1.2</v>
      </c>
      <c r="N1" t="str">
        <f>'First Grading'!U9</f>
        <v>PT1.3</v>
      </c>
      <c r="O1" t="str">
        <f>'First Grading'!V9</f>
        <v>PT1.4</v>
      </c>
      <c r="P1">
        <f>'First Grading'!W9</f>
        <v>0</v>
      </c>
      <c r="Q1">
        <f>'First Grading'!X9</f>
        <v>0</v>
      </c>
      <c r="R1">
        <f>'First Grading'!Y9</f>
        <v>0</v>
      </c>
      <c r="S1">
        <f>'First Grading'!Z9</f>
        <v>0</v>
      </c>
      <c r="T1">
        <f>'First Grading'!AA9</f>
        <v>0</v>
      </c>
      <c r="U1">
        <f>'First Grading'!AB9</f>
        <v>0</v>
      </c>
      <c r="V1" t="s">
        <v>47</v>
      </c>
    </row>
    <row r="2" spans="1:22">
      <c r="A2" t="str">
        <f>'First Grading'!B12</f>
        <v>Juan Dela Cruz</v>
      </c>
      <c r="B2">
        <f>'First Grading'!F12</f>
        <v>12</v>
      </c>
      <c r="C2">
        <f>'First Grading'!G12</f>
        <v>15</v>
      </c>
      <c r="D2">
        <f>'First Grading'!H12</f>
        <v>10</v>
      </c>
      <c r="E2">
        <f>'First Grading'!I12</f>
        <v>12</v>
      </c>
      <c r="F2">
        <f>'First Grading'!J12</f>
        <v>18</v>
      </c>
      <c r="G2">
        <f>'First Grading'!K12</f>
        <v>18</v>
      </c>
      <c r="H2">
        <f>'First Grading'!L12</f>
        <v>14</v>
      </c>
      <c r="I2">
        <f>'First Grading'!M12</f>
        <v>15</v>
      </c>
      <c r="J2">
        <f>'First Grading'!N12</f>
        <v>18</v>
      </c>
      <c r="K2">
        <f>'First Grading'!O12</f>
        <v>29</v>
      </c>
      <c r="L2">
        <f>'First Grading'!S12</f>
        <v>13</v>
      </c>
      <c r="M2">
        <f>'First Grading'!T12</f>
        <v>15</v>
      </c>
      <c r="N2">
        <f>'First Grading'!U12</f>
        <v>10</v>
      </c>
      <c r="O2">
        <f>'First Grading'!V12</f>
        <v>19</v>
      </c>
      <c r="V2" t="s">
        <v>48</v>
      </c>
    </row>
    <row r="3" spans="1:22">
      <c r="A3" t="str">
        <f>'First Grading'!B13</f>
        <v>Jose Rizal</v>
      </c>
      <c r="B3">
        <f>'First Grading'!F13</f>
        <v>12</v>
      </c>
      <c r="C3">
        <f>'First Grading'!G13</f>
        <v>15</v>
      </c>
      <c r="D3">
        <f>'First Grading'!H13</f>
        <v>10</v>
      </c>
      <c r="E3">
        <f>'First Grading'!I13</f>
        <v>12</v>
      </c>
      <c r="F3">
        <f>'First Grading'!J13</f>
        <v>18</v>
      </c>
      <c r="G3">
        <f>'First Grading'!K13</f>
        <v>18</v>
      </c>
      <c r="H3">
        <f>'First Grading'!L13</f>
        <v>14</v>
      </c>
      <c r="I3">
        <f>'First Grading'!M13</f>
        <v>19</v>
      </c>
      <c r="J3">
        <f>'First Grading'!N13</f>
        <v>19</v>
      </c>
      <c r="K3">
        <f>'First Grading'!O13</f>
        <v>35</v>
      </c>
      <c r="L3">
        <f>'First Grading'!S13</f>
        <v>14</v>
      </c>
      <c r="M3">
        <f>'First Grading'!T13</f>
        <v>15</v>
      </c>
      <c r="N3">
        <f>'First Grading'!U13</f>
        <v>10</v>
      </c>
      <c r="O3">
        <f>'First Grading'!V13</f>
        <v>17</v>
      </c>
      <c r="V3" t="s">
        <v>48</v>
      </c>
    </row>
    <row r="4" spans="1:22">
      <c r="A4" t="str">
        <f>'First Grading'!B14</f>
        <v>Andres Bonifacio</v>
      </c>
      <c r="B4">
        <f>'First Grading'!F14</f>
        <v>12</v>
      </c>
      <c r="C4">
        <f>'First Grading'!G14</f>
        <v>15</v>
      </c>
      <c r="D4">
        <f>'First Grading'!H14</f>
        <v>10</v>
      </c>
      <c r="E4">
        <f>'First Grading'!I14</f>
        <v>12</v>
      </c>
      <c r="F4">
        <f>'First Grading'!J14</f>
        <v>15</v>
      </c>
      <c r="G4">
        <f>'First Grading'!K14</f>
        <v>18</v>
      </c>
      <c r="H4">
        <f>'First Grading'!L14</f>
        <v>14</v>
      </c>
      <c r="I4">
        <f>'First Grading'!M14</f>
        <v>10</v>
      </c>
      <c r="J4">
        <f>'First Grading'!N14</f>
        <v>19</v>
      </c>
      <c r="K4">
        <f>'First Grading'!O14</f>
        <v>31</v>
      </c>
      <c r="L4">
        <f>'First Grading'!S14</f>
        <v>15</v>
      </c>
      <c r="M4">
        <f>'First Grading'!T14</f>
        <v>13</v>
      </c>
      <c r="N4">
        <f>'First Grading'!U14</f>
        <v>9</v>
      </c>
      <c r="O4">
        <f>'First Grading'!V14</f>
        <v>19</v>
      </c>
      <c r="V4" t="s">
        <v>48</v>
      </c>
    </row>
    <row r="5" spans="1:22">
      <c r="A5" t="str">
        <f>'First Grading'!B15</f>
        <v>Antonio Luna</v>
      </c>
      <c r="B5">
        <f>'First Grading'!F15</f>
        <v>12</v>
      </c>
      <c r="C5">
        <f>'First Grading'!G15</f>
        <v>15</v>
      </c>
      <c r="D5">
        <f>'First Grading'!H15</f>
        <v>10</v>
      </c>
      <c r="E5">
        <f>'First Grading'!I15</f>
        <v>12</v>
      </c>
      <c r="F5">
        <f>'First Grading'!J15</f>
        <v>18</v>
      </c>
      <c r="G5">
        <f>'First Grading'!K15</f>
        <v>18</v>
      </c>
      <c r="H5">
        <f>'First Grading'!L15</f>
        <v>14</v>
      </c>
      <c r="I5">
        <f>'First Grading'!M15</f>
        <v>13</v>
      </c>
      <c r="J5">
        <f>'First Grading'!N15</f>
        <v>17</v>
      </c>
      <c r="K5">
        <f>'First Grading'!O15</f>
        <v>35</v>
      </c>
      <c r="L5">
        <f>'First Grading'!S15</f>
        <v>15</v>
      </c>
      <c r="M5">
        <f>'First Grading'!T15</f>
        <v>15</v>
      </c>
      <c r="N5">
        <f>'First Grading'!U15</f>
        <v>10</v>
      </c>
      <c r="O5">
        <f>'First Grading'!V15</f>
        <v>19</v>
      </c>
      <c r="V5" t="s">
        <v>48</v>
      </c>
    </row>
    <row r="6" spans="1:22">
      <c r="A6" t="str">
        <f>'First Grading'!B16</f>
        <v>Emilio Aguinaldo</v>
      </c>
      <c r="B6">
        <f>'First Grading'!F16</f>
        <v>12</v>
      </c>
      <c r="C6">
        <f>'First Grading'!G16</f>
        <v>15</v>
      </c>
      <c r="D6">
        <f>'First Grading'!H16</f>
        <v>10</v>
      </c>
      <c r="E6">
        <f>'First Grading'!I16</f>
        <v>10</v>
      </c>
      <c r="F6">
        <f>'First Grading'!J16</f>
        <v>18</v>
      </c>
      <c r="G6">
        <f>'First Grading'!K16</f>
        <v>18</v>
      </c>
      <c r="H6">
        <f>'First Grading'!L16</f>
        <v>14</v>
      </c>
      <c r="I6">
        <f>'First Grading'!M16</f>
        <v>19</v>
      </c>
      <c r="J6">
        <f>'First Grading'!N16</f>
        <v>18</v>
      </c>
      <c r="K6">
        <f>'First Grading'!O16</f>
        <v>35</v>
      </c>
      <c r="L6">
        <f>'First Grading'!S16</f>
        <v>15</v>
      </c>
      <c r="M6">
        <f>'First Grading'!T16</f>
        <v>15</v>
      </c>
      <c r="N6">
        <f>'First Grading'!U16</f>
        <v>10</v>
      </c>
      <c r="O6">
        <f>'First Grading'!V16</f>
        <v>18</v>
      </c>
      <c r="V6" t="s">
        <v>48</v>
      </c>
    </row>
    <row r="7" spans="1:22">
      <c r="A7" t="str">
        <f>'First Grading'!B17</f>
        <v>Manuel Quezon</v>
      </c>
      <c r="B7">
        <f>'First Grading'!F17</f>
        <v>12</v>
      </c>
      <c r="C7">
        <f>'First Grading'!G17</f>
        <v>15</v>
      </c>
      <c r="D7">
        <f>'First Grading'!H17</f>
        <v>10</v>
      </c>
      <c r="E7">
        <f>'First Grading'!I17</f>
        <v>12</v>
      </c>
      <c r="F7">
        <f>'First Grading'!J17</f>
        <v>17</v>
      </c>
      <c r="G7">
        <f>'First Grading'!K17</f>
        <v>16</v>
      </c>
      <c r="H7">
        <f>'First Grading'!L17</f>
        <v>14</v>
      </c>
      <c r="I7">
        <f>'First Grading'!M17</f>
        <v>14</v>
      </c>
      <c r="J7">
        <f>'First Grading'!N17</f>
        <v>16</v>
      </c>
      <c r="K7">
        <f>'First Grading'!O17</f>
        <v>34</v>
      </c>
      <c r="L7">
        <f>'First Grading'!S17</f>
        <v>14</v>
      </c>
      <c r="M7">
        <f>'First Grading'!T17</f>
        <v>15</v>
      </c>
      <c r="N7">
        <f>'First Grading'!U17</f>
        <v>10</v>
      </c>
      <c r="O7">
        <f>'First Grading'!V17</f>
        <v>17</v>
      </c>
      <c r="V7" t="s">
        <v>48</v>
      </c>
    </row>
    <row r="8" spans="1:22">
      <c r="A8" t="str">
        <f>'First Grading'!B18</f>
        <v>Ferdinand Marcos</v>
      </c>
      <c r="B8">
        <f>'First Grading'!F18</f>
        <v>12</v>
      </c>
      <c r="C8">
        <f>'First Grading'!G18</f>
        <v>15</v>
      </c>
      <c r="D8">
        <f>'First Grading'!H18</f>
        <v>10</v>
      </c>
      <c r="E8">
        <f>'First Grading'!I18</f>
        <v>12</v>
      </c>
      <c r="F8">
        <f>'First Grading'!J18</f>
        <v>10</v>
      </c>
      <c r="G8">
        <f>'First Grading'!K18</f>
        <v>11</v>
      </c>
      <c r="H8">
        <f>'First Grading'!L18</f>
        <v>8</v>
      </c>
      <c r="I8">
        <f>'First Grading'!M18</f>
        <v>8</v>
      </c>
      <c r="J8">
        <f>'First Grading'!N18</f>
        <v>17</v>
      </c>
      <c r="K8">
        <f>'First Grading'!O18</f>
        <v>34</v>
      </c>
      <c r="L8">
        <f>'First Grading'!S18</f>
        <v>14</v>
      </c>
      <c r="M8">
        <f>'First Grading'!T18</f>
        <v>15</v>
      </c>
      <c r="N8">
        <f>'First Grading'!U18</f>
        <v>0</v>
      </c>
      <c r="O8">
        <f>'First Grading'!V18</f>
        <v>16</v>
      </c>
      <c r="V8" t="s">
        <v>48</v>
      </c>
    </row>
    <row r="9" spans="1:22">
      <c r="A9" t="str">
        <f>'First Grading'!B19</f>
        <v>Benigno Aquino</v>
      </c>
      <c r="B9">
        <f>'First Grading'!F19</f>
        <v>12</v>
      </c>
      <c r="C9">
        <f>'First Grading'!G19</f>
        <v>11</v>
      </c>
      <c r="D9">
        <f>'First Grading'!H19</f>
        <v>10</v>
      </c>
      <c r="E9">
        <f>'First Grading'!I19</f>
        <v>12</v>
      </c>
      <c r="F9">
        <f>'First Grading'!J19</f>
        <v>17</v>
      </c>
      <c r="G9">
        <f>'First Grading'!K19</f>
        <v>18</v>
      </c>
      <c r="H9">
        <f>'First Grading'!L19</f>
        <v>14</v>
      </c>
      <c r="I9">
        <f>'First Grading'!M19</f>
        <v>19</v>
      </c>
      <c r="J9">
        <f>'First Grading'!N19</f>
        <v>16</v>
      </c>
      <c r="K9">
        <f>'First Grading'!O19</f>
        <v>34</v>
      </c>
      <c r="L9">
        <f>'First Grading'!S19</f>
        <v>15</v>
      </c>
      <c r="M9">
        <f>'First Grading'!T19</f>
        <v>15</v>
      </c>
      <c r="N9">
        <f>'First Grading'!U19</f>
        <v>10</v>
      </c>
      <c r="O9">
        <f>'First Grading'!V19</f>
        <v>18</v>
      </c>
      <c r="V9" t="s">
        <v>48</v>
      </c>
    </row>
    <row r="10" spans="1:22">
      <c r="A10" t="str">
        <f>'First Grading'!B20</f>
        <v>Rodrigo Duterte</v>
      </c>
      <c r="B10">
        <f>'First Grading'!F20</f>
        <v>12</v>
      </c>
      <c r="C10">
        <f>'First Grading'!G20</f>
        <v>15</v>
      </c>
      <c r="D10">
        <f>'First Grading'!H20</f>
        <v>0</v>
      </c>
      <c r="E10">
        <f>'First Grading'!I20</f>
        <v>10</v>
      </c>
      <c r="F10">
        <f>'First Grading'!J20</f>
        <v>15</v>
      </c>
      <c r="G10">
        <f>'First Grading'!K20</f>
        <v>16</v>
      </c>
      <c r="H10">
        <f>'First Grading'!L20</f>
        <v>14</v>
      </c>
      <c r="I10">
        <f>'First Grading'!M20</f>
        <v>11</v>
      </c>
      <c r="J10">
        <f>'First Grading'!N20</f>
        <v>18</v>
      </c>
      <c r="K10">
        <f>'First Grading'!O20</f>
        <v>28</v>
      </c>
      <c r="L10">
        <f>'First Grading'!S20</f>
        <v>15</v>
      </c>
      <c r="M10">
        <f>'First Grading'!T20</f>
        <v>15</v>
      </c>
      <c r="N10">
        <f>'First Grading'!U20</f>
        <v>7</v>
      </c>
      <c r="O10">
        <f>'First Grading'!V20</f>
        <v>0</v>
      </c>
      <c r="V10" t="s">
        <v>48</v>
      </c>
    </row>
    <row r="11" spans="1:22">
      <c r="A11" t="str">
        <f>'First Grading'!B21</f>
        <v>Lito Lapid</v>
      </c>
      <c r="B11">
        <f>'First Grading'!F21</f>
        <v>12</v>
      </c>
      <c r="C11">
        <f>'First Grading'!G21</f>
        <v>15</v>
      </c>
      <c r="D11">
        <f>'First Grading'!H21</f>
        <v>10</v>
      </c>
      <c r="E11">
        <f>'First Grading'!I21</f>
        <v>10</v>
      </c>
      <c r="F11">
        <f>'First Grading'!J21</f>
        <v>15</v>
      </c>
      <c r="G11">
        <f>'First Grading'!K21</f>
        <v>18</v>
      </c>
      <c r="H11">
        <f>'First Grading'!L21</f>
        <v>14</v>
      </c>
      <c r="I11">
        <f>'First Grading'!M21</f>
        <v>19</v>
      </c>
      <c r="J11">
        <f>'First Grading'!N21</f>
        <v>18</v>
      </c>
      <c r="K11">
        <f>'First Grading'!O21</f>
        <v>31</v>
      </c>
      <c r="L11">
        <f>'First Grading'!S21</f>
        <v>15</v>
      </c>
      <c r="M11">
        <f>'First Grading'!T21</f>
        <v>14</v>
      </c>
      <c r="N11">
        <f>'First Grading'!U21</f>
        <v>8</v>
      </c>
      <c r="O11">
        <f>'First Grading'!V21</f>
        <v>19</v>
      </c>
      <c r="V11" t="s">
        <v>48</v>
      </c>
    </row>
    <row r="12" spans="1:22">
      <c r="A12" t="str">
        <f>'First Grading'!B22</f>
        <v>Bong Revilla</v>
      </c>
      <c r="B12">
        <f>'First Grading'!F22</f>
        <v>12</v>
      </c>
      <c r="C12">
        <f>'First Grading'!G22</f>
        <v>15</v>
      </c>
      <c r="D12">
        <f>'First Grading'!H22</f>
        <v>10</v>
      </c>
      <c r="E12">
        <f>'First Grading'!I22</f>
        <v>12</v>
      </c>
      <c r="F12">
        <f>'First Grading'!J22</f>
        <v>15</v>
      </c>
      <c r="G12">
        <f>'First Grading'!K22</f>
        <v>15</v>
      </c>
      <c r="H12">
        <f>'First Grading'!L22</f>
        <v>14</v>
      </c>
      <c r="I12">
        <f>'First Grading'!M22</f>
        <v>14</v>
      </c>
      <c r="J12">
        <f>'First Grading'!N22</f>
        <v>17</v>
      </c>
      <c r="K12">
        <f>'First Grading'!O22</f>
        <v>30</v>
      </c>
      <c r="L12">
        <f>'First Grading'!S22</f>
        <v>15</v>
      </c>
      <c r="M12">
        <f>'First Grading'!T22</f>
        <v>15</v>
      </c>
      <c r="N12">
        <f>'First Grading'!U22</f>
        <v>10</v>
      </c>
      <c r="O12">
        <f>'First Grading'!V22</f>
        <v>18</v>
      </c>
      <c r="V12" t="s">
        <v>48</v>
      </c>
    </row>
    <row r="13" spans="1:22">
      <c r="A13" t="str">
        <f>'First Grading'!B23</f>
        <v>Coco Martin</v>
      </c>
      <c r="B13">
        <f>'First Grading'!F23</f>
        <v>12</v>
      </c>
      <c r="C13">
        <f>'First Grading'!G23</f>
        <v>7</v>
      </c>
      <c r="D13">
        <f>'First Grading'!H23</f>
        <v>10</v>
      </c>
      <c r="E13">
        <f>'First Grading'!I23</f>
        <v>12</v>
      </c>
      <c r="F13">
        <f>'First Grading'!J23</f>
        <v>10</v>
      </c>
      <c r="G13">
        <f>'First Grading'!K23</f>
        <v>15</v>
      </c>
      <c r="H13">
        <f>'First Grading'!L23</f>
        <v>14</v>
      </c>
      <c r="I13">
        <f>'First Grading'!M23</f>
        <v>18</v>
      </c>
      <c r="J13">
        <f>'First Grading'!N23</f>
        <v>16</v>
      </c>
      <c r="K13">
        <f>'First Grading'!O23</f>
        <v>30</v>
      </c>
      <c r="L13">
        <f>'First Grading'!S23</f>
        <v>15</v>
      </c>
      <c r="M13">
        <f>'First Grading'!T23</f>
        <v>15</v>
      </c>
      <c r="N13">
        <f>'First Grading'!U23</f>
        <v>10</v>
      </c>
      <c r="O13">
        <f>'First Grading'!V23</f>
        <v>18</v>
      </c>
      <c r="V13" t="s">
        <v>48</v>
      </c>
    </row>
    <row r="14" spans="1:22">
      <c r="A14" t="str">
        <f>'First Grading'!B24</f>
        <v>Daniel Padilla</v>
      </c>
      <c r="B14">
        <f>'First Grading'!F24</f>
        <v>12</v>
      </c>
      <c r="C14">
        <f>'First Grading'!G24</f>
        <v>10</v>
      </c>
      <c r="D14">
        <f>'First Grading'!H24</f>
        <v>10</v>
      </c>
      <c r="E14">
        <f>'First Grading'!I24</f>
        <v>10</v>
      </c>
      <c r="F14">
        <f>'First Grading'!J24</f>
        <v>18</v>
      </c>
      <c r="G14">
        <f>'First Grading'!K24</f>
        <v>16</v>
      </c>
      <c r="H14">
        <f>'First Grading'!L24</f>
        <v>14</v>
      </c>
      <c r="I14">
        <f>'First Grading'!M24</f>
        <v>8</v>
      </c>
      <c r="J14">
        <f>'First Grading'!N24</f>
        <v>19</v>
      </c>
      <c r="K14">
        <f>'First Grading'!O24</f>
        <v>32</v>
      </c>
      <c r="L14">
        <f>'First Grading'!S24</f>
        <v>13</v>
      </c>
      <c r="M14">
        <f>'First Grading'!T24</f>
        <v>14</v>
      </c>
      <c r="N14">
        <f>'First Grading'!U24</f>
        <v>8</v>
      </c>
      <c r="O14">
        <f>'First Grading'!V24</f>
        <v>16</v>
      </c>
      <c r="V14" t="s">
        <v>48</v>
      </c>
    </row>
    <row r="15" spans="1:22">
      <c r="A15" t="str">
        <f>'First Grading'!B25</f>
        <v>Alden Richards</v>
      </c>
      <c r="B15">
        <f>'First Grading'!F25</f>
        <v>12</v>
      </c>
      <c r="C15">
        <f>'First Grading'!G25</f>
        <v>12</v>
      </c>
      <c r="D15">
        <f>'First Grading'!H25</f>
        <v>10</v>
      </c>
      <c r="E15">
        <f>'First Grading'!I25</f>
        <v>10</v>
      </c>
      <c r="F15">
        <f>'First Grading'!J25</f>
        <v>18</v>
      </c>
      <c r="G15">
        <f>'First Grading'!K25</f>
        <v>16</v>
      </c>
      <c r="H15">
        <f>'First Grading'!L25</f>
        <v>14</v>
      </c>
      <c r="I15">
        <f>'First Grading'!M25</f>
        <v>18</v>
      </c>
      <c r="J15">
        <f>'First Grading'!N25</f>
        <v>18</v>
      </c>
      <c r="K15">
        <f>'First Grading'!O25</f>
        <v>29</v>
      </c>
      <c r="L15">
        <f>'First Grading'!S25</f>
        <v>13</v>
      </c>
      <c r="M15">
        <f>'First Grading'!T25</f>
        <v>14</v>
      </c>
      <c r="N15">
        <f>'First Grading'!U25</f>
        <v>8</v>
      </c>
      <c r="O15">
        <f>'First Grading'!V25</f>
        <v>16</v>
      </c>
      <c r="V15" t="s">
        <v>48</v>
      </c>
    </row>
    <row r="16" spans="1:22">
      <c r="A16" t="str">
        <f>'First Grading'!B26</f>
        <v>Vic Sotto</v>
      </c>
      <c r="B16">
        <f>'First Grading'!F26</f>
        <v>12</v>
      </c>
      <c r="C16">
        <f>'First Grading'!G26</f>
        <v>15</v>
      </c>
      <c r="D16">
        <f>'First Grading'!H26</f>
        <v>10</v>
      </c>
      <c r="E16">
        <f>'First Grading'!I26</f>
        <v>12</v>
      </c>
      <c r="F16">
        <f>'First Grading'!J26</f>
        <v>18</v>
      </c>
      <c r="G16">
        <f>'First Grading'!K26</f>
        <v>18</v>
      </c>
      <c r="H16">
        <f>'First Grading'!L26</f>
        <v>14</v>
      </c>
      <c r="I16">
        <f>'First Grading'!M26</f>
        <v>9</v>
      </c>
      <c r="J16">
        <f>'First Grading'!N26</f>
        <v>18</v>
      </c>
      <c r="K16">
        <f>'First Grading'!O26</f>
        <v>30</v>
      </c>
      <c r="L16">
        <f>'First Grading'!S26</f>
        <v>15</v>
      </c>
      <c r="M16">
        <f>'First Grading'!T26</f>
        <v>15</v>
      </c>
      <c r="N16">
        <f>'First Grading'!U26</f>
        <v>10</v>
      </c>
      <c r="O16">
        <f>'First Grading'!V26</f>
        <v>17</v>
      </c>
      <c r="V16" t="s">
        <v>48</v>
      </c>
    </row>
    <row r="17" spans="1:22">
      <c r="A17" t="str">
        <f>'First Grading'!B27</f>
        <v>Joey De Leon</v>
      </c>
      <c r="B17">
        <f>'First Grading'!F27</f>
        <v>12</v>
      </c>
      <c r="C17">
        <f>'First Grading'!G27</f>
        <v>15</v>
      </c>
      <c r="D17">
        <f>'First Grading'!H27</f>
        <v>10</v>
      </c>
      <c r="E17">
        <f>'First Grading'!I27</f>
        <v>12</v>
      </c>
      <c r="F17">
        <f>'First Grading'!J27</f>
        <v>18</v>
      </c>
      <c r="G17">
        <f>'First Grading'!K27</f>
        <v>18</v>
      </c>
      <c r="H17">
        <f>'First Grading'!L27</f>
        <v>14</v>
      </c>
      <c r="I17">
        <f>'First Grading'!M27</f>
        <v>17</v>
      </c>
      <c r="J17">
        <f>'First Grading'!N27</f>
        <v>15</v>
      </c>
      <c r="K17">
        <f>'First Grading'!O27</f>
        <v>32</v>
      </c>
      <c r="L17">
        <f>'First Grading'!S27</f>
        <v>15</v>
      </c>
      <c r="M17">
        <f>'First Grading'!T27</f>
        <v>14</v>
      </c>
      <c r="N17">
        <f>'First Grading'!U27</f>
        <v>10</v>
      </c>
      <c r="O17">
        <f>'First Grading'!V27</f>
        <v>18</v>
      </c>
      <c r="V17" t="s">
        <v>48</v>
      </c>
    </row>
    <row r="18" spans="1:22">
      <c r="A18" t="str">
        <f>'First Grading'!B28</f>
        <v>Tito Sotto</v>
      </c>
      <c r="B18">
        <f>'First Grading'!F28</f>
        <v>12</v>
      </c>
      <c r="C18">
        <f>'First Grading'!G28</f>
        <v>15</v>
      </c>
      <c r="D18">
        <f>'First Grading'!H28</f>
        <v>10</v>
      </c>
      <c r="E18">
        <f>'First Grading'!I28</f>
        <v>12</v>
      </c>
      <c r="F18">
        <f>'First Grading'!J28</f>
        <v>18</v>
      </c>
      <c r="G18">
        <f>'First Grading'!K28</f>
        <v>18</v>
      </c>
      <c r="H18">
        <f>'First Grading'!L28</f>
        <v>14</v>
      </c>
      <c r="I18">
        <f>'First Grading'!M28</f>
        <v>17</v>
      </c>
      <c r="J18">
        <f>'First Grading'!N28</f>
        <v>20</v>
      </c>
      <c r="K18">
        <f>'First Grading'!O28</f>
        <v>33</v>
      </c>
      <c r="L18">
        <f>'First Grading'!S28</f>
        <v>15</v>
      </c>
      <c r="M18">
        <f>'First Grading'!T28</f>
        <v>14</v>
      </c>
      <c r="N18">
        <f>'First Grading'!U28</f>
        <v>10</v>
      </c>
      <c r="O18">
        <f>'First Grading'!V28</f>
        <v>18</v>
      </c>
      <c r="V18" t="s">
        <v>48</v>
      </c>
    </row>
    <row r="19" spans="1:22">
      <c r="A19" t="str">
        <f>'First Grading'!B29</f>
        <v>Vhong Navarro</v>
      </c>
      <c r="B19">
        <f>'First Grading'!F29</f>
        <v>12</v>
      </c>
      <c r="C19">
        <f>'First Grading'!G29</f>
        <v>15</v>
      </c>
      <c r="D19">
        <f>'First Grading'!H29</f>
        <v>10</v>
      </c>
      <c r="E19">
        <f>'First Grading'!I29</f>
        <v>12</v>
      </c>
      <c r="F19">
        <f>'First Grading'!J29</f>
        <v>18</v>
      </c>
      <c r="G19">
        <f>'First Grading'!K29</f>
        <v>18</v>
      </c>
      <c r="H19">
        <f>'First Grading'!L29</f>
        <v>14</v>
      </c>
      <c r="I19">
        <f>'First Grading'!M29</f>
        <v>11</v>
      </c>
      <c r="J19">
        <f>'First Grading'!N29</f>
        <v>19</v>
      </c>
      <c r="K19">
        <f>'First Grading'!O29</f>
        <v>33</v>
      </c>
      <c r="L19">
        <f>'First Grading'!S29</f>
        <v>15</v>
      </c>
      <c r="M19">
        <f>'First Grading'!T29</f>
        <v>15</v>
      </c>
      <c r="N19">
        <f>'First Grading'!U29</f>
        <v>10</v>
      </c>
      <c r="O19">
        <f>'First Grading'!V29</f>
        <v>19</v>
      </c>
      <c r="V19" t="s">
        <v>48</v>
      </c>
    </row>
    <row r="20" spans="1:22">
      <c r="A20" t="str">
        <f>'First Grading'!B30</f>
        <v>Billy Crawford</v>
      </c>
      <c r="B20">
        <f>'First Grading'!F30</f>
        <v>12</v>
      </c>
      <c r="C20">
        <f>'First Grading'!G30</f>
        <v>15</v>
      </c>
      <c r="D20">
        <f>'First Grading'!H30</f>
        <v>10</v>
      </c>
      <c r="E20">
        <f>'First Grading'!I30</f>
        <v>12</v>
      </c>
      <c r="F20">
        <f>'First Grading'!J30</f>
        <v>18</v>
      </c>
      <c r="G20">
        <f>'First Grading'!K30</f>
        <v>18</v>
      </c>
      <c r="H20">
        <f>'First Grading'!L30</f>
        <v>14</v>
      </c>
      <c r="I20">
        <f>'First Grading'!M30</f>
        <v>22</v>
      </c>
      <c r="J20">
        <f>'First Grading'!N30</f>
        <v>20</v>
      </c>
      <c r="K20">
        <f>'First Grading'!O30</f>
        <v>29</v>
      </c>
      <c r="L20">
        <f>'First Grading'!S30</f>
        <v>15</v>
      </c>
      <c r="M20">
        <f>'First Grading'!T30</f>
        <v>15</v>
      </c>
      <c r="N20">
        <f>'First Grading'!U30</f>
        <v>10</v>
      </c>
      <c r="O20">
        <f>'First Grading'!V30</f>
        <v>19</v>
      </c>
      <c r="V20" t="s">
        <v>48</v>
      </c>
    </row>
    <row r="21" spans="1:22">
      <c r="A21" t="str">
        <f>'First Grading'!B31</f>
        <v>Luis Manzano</v>
      </c>
      <c r="B21">
        <f>'First Grading'!F31</f>
        <v>12</v>
      </c>
      <c r="C21">
        <f>'First Grading'!G31</f>
        <v>15</v>
      </c>
      <c r="D21">
        <f>'First Grading'!H31</f>
        <v>10</v>
      </c>
      <c r="E21">
        <f>'First Grading'!I31</f>
        <v>12</v>
      </c>
      <c r="F21">
        <f>'First Grading'!J31</f>
        <v>18</v>
      </c>
      <c r="G21">
        <f>'First Grading'!K31</f>
        <v>18</v>
      </c>
      <c r="H21">
        <f>'First Grading'!L31</f>
        <v>14</v>
      </c>
      <c r="I21">
        <f>'First Grading'!M31</f>
        <v>16</v>
      </c>
      <c r="J21">
        <f>'First Grading'!N31</f>
        <v>17</v>
      </c>
      <c r="K21">
        <f>'First Grading'!O31</f>
        <v>34</v>
      </c>
      <c r="L21">
        <f>'First Grading'!S31</f>
        <v>15</v>
      </c>
      <c r="M21">
        <f>'First Grading'!T31</f>
        <v>14</v>
      </c>
      <c r="N21">
        <f>'First Grading'!U31</f>
        <v>10</v>
      </c>
      <c r="O21">
        <f>'First Grading'!V31</f>
        <v>18</v>
      </c>
      <c r="V21" t="s">
        <v>48</v>
      </c>
    </row>
    <row r="22" spans="1:22">
      <c r="A22" t="str">
        <f>'First Grading'!B32</f>
        <v>Drew Arellano</v>
      </c>
      <c r="B22">
        <f>'First Grading'!F32</f>
        <v>12</v>
      </c>
      <c r="C22">
        <f>'First Grading'!G32</f>
        <v>15</v>
      </c>
      <c r="D22">
        <f>'First Grading'!H32</f>
        <v>10</v>
      </c>
      <c r="E22">
        <f>'First Grading'!I32</f>
        <v>12</v>
      </c>
      <c r="F22">
        <f>'First Grading'!J32</f>
        <v>18</v>
      </c>
      <c r="G22">
        <f>'First Grading'!K32</f>
        <v>18</v>
      </c>
      <c r="H22">
        <f>'First Grading'!L32</f>
        <v>14</v>
      </c>
      <c r="I22">
        <f>'First Grading'!M32</f>
        <v>16</v>
      </c>
      <c r="J22">
        <f>'First Grading'!N32</f>
        <v>19</v>
      </c>
      <c r="K22">
        <f>'First Grading'!O32</f>
        <v>30</v>
      </c>
      <c r="L22">
        <f>'First Grading'!S32</f>
        <v>15</v>
      </c>
      <c r="M22">
        <f>'First Grading'!T32</f>
        <v>14</v>
      </c>
      <c r="N22">
        <f>'First Grading'!U32</f>
        <v>10</v>
      </c>
      <c r="O22">
        <f>'First Grading'!V32</f>
        <v>19</v>
      </c>
      <c r="V22" t="s">
        <v>48</v>
      </c>
    </row>
    <row r="23" spans="1:22">
      <c r="A23" t="str">
        <f>'First Grading'!B33</f>
        <v>Dingdong Dantes</v>
      </c>
      <c r="B23">
        <f>'First Grading'!F33</f>
        <v>12</v>
      </c>
      <c r="C23">
        <f>'First Grading'!G33</f>
        <v>15</v>
      </c>
      <c r="D23">
        <f>'First Grading'!H33</f>
        <v>10</v>
      </c>
      <c r="E23">
        <f>'First Grading'!I33</f>
        <v>12</v>
      </c>
      <c r="F23">
        <f>'First Grading'!J33</f>
        <v>18</v>
      </c>
      <c r="G23">
        <f>'First Grading'!K33</f>
        <v>18</v>
      </c>
      <c r="H23">
        <f>'First Grading'!L33</f>
        <v>14</v>
      </c>
      <c r="I23">
        <f>'First Grading'!M33</f>
        <v>21</v>
      </c>
      <c r="J23">
        <f>'First Grading'!N33</f>
        <v>19</v>
      </c>
      <c r="K23">
        <f>'First Grading'!O33</f>
        <v>34</v>
      </c>
      <c r="L23">
        <f>'First Grading'!S33</f>
        <v>15</v>
      </c>
      <c r="M23">
        <f>'First Grading'!T33</f>
        <v>15</v>
      </c>
      <c r="N23">
        <f>'First Grading'!U33</f>
        <v>10</v>
      </c>
      <c r="O23">
        <f>'First Grading'!V33</f>
        <v>19</v>
      </c>
      <c r="V23" t="s">
        <v>48</v>
      </c>
    </row>
    <row r="24" spans="1:22">
      <c r="A24" t="str">
        <f>'First Grading'!B52</f>
        <v>Maria Santos</v>
      </c>
      <c r="B24">
        <f>'First Grading'!F52</f>
        <v>12</v>
      </c>
      <c r="C24">
        <f>'First Grading'!G52</f>
        <v>15</v>
      </c>
      <c r="D24">
        <f>'First Grading'!H52</f>
        <v>10</v>
      </c>
      <c r="E24">
        <f>'First Grading'!I52</f>
        <v>10</v>
      </c>
      <c r="F24">
        <f>'First Grading'!J52</f>
        <v>18</v>
      </c>
      <c r="G24">
        <f>'First Grading'!K52</f>
        <v>18</v>
      </c>
      <c r="H24">
        <f>'First Grading'!L52</f>
        <v>14</v>
      </c>
      <c r="I24">
        <f>'First Grading'!M52</f>
        <v>17</v>
      </c>
      <c r="J24">
        <f>'First Grading'!N52</f>
        <v>20</v>
      </c>
      <c r="K24">
        <f>'First Grading'!O52</f>
        <v>33</v>
      </c>
      <c r="L24" cm="1">
        <f t="array" ref="L24:O53">'First Grading'!S52:V81</f>
        <v>15</v>
      </c>
      <c r="M24">
        <v>15</v>
      </c>
      <c r="N24">
        <v>10</v>
      </c>
      <c r="O24">
        <v>19</v>
      </c>
      <c r="V24" t="s">
        <v>49</v>
      </c>
    </row>
    <row r="25" spans="1:22">
      <c r="A25" t="str">
        <f>'First Grading'!B53</f>
        <v>Sofia Reyes</v>
      </c>
      <c r="B25">
        <f>'First Grading'!F53</f>
        <v>8</v>
      </c>
      <c r="C25">
        <f>'First Grading'!G53</f>
        <v>11</v>
      </c>
      <c r="D25">
        <f>'First Grading'!H53</f>
        <v>10</v>
      </c>
      <c r="E25">
        <f>'First Grading'!I53</f>
        <v>8</v>
      </c>
      <c r="F25">
        <f>'First Grading'!J53</f>
        <v>18</v>
      </c>
      <c r="G25">
        <f>'First Grading'!K53</f>
        <v>15</v>
      </c>
      <c r="H25">
        <f>'First Grading'!L53</f>
        <v>14</v>
      </c>
      <c r="I25">
        <f>'First Grading'!M53</f>
        <v>13</v>
      </c>
      <c r="J25">
        <f>'First Grading'!N53</f>
        <v>18</v>
      </c>
      <c r="K25">
        <f>'First Grading'!O53</f>
        <v>23</v>
      </c>
      <c r="L25">
        <v>15</v>
      </c>
      <c r="M25">
        <v>15</v>
      </c>
      <c r="N25">
        <v>8</v>
      </c>
      <c r="O25">
        <v>19</v>
      </c>
      <c r="V25" t="s">
        <v>49</v>
      </c>
    </row>
    <row r="26" spans="1:22">
      <c r="A26" t="str">
        <f>'First Grading'!B54</f>
        <v>Isabella Garcia</v>
      </c>
      <c r="B26">
        <f>'First Grading'!F54</f>
        <v>12</v>
      </c>
      <c r="C26">
        <f>'First Grading'!G54</f>
        <v>12</v>
      </c>
      <c r="D26">
        <f>'First Grading'!H54</f>
        <v>10</v>
      </c>
      <c r="E26">
        <f>'First Grading'!I54</f>
        <v>12</v>
      </c>
      <c r="F26">
        <f>'First Grading'!J54</f>
        <v>18</v>
      </c>
      <c r="G26">
        <f>'First Grading'!K54</f>
        <v>18</v>
      </c>
      <c r="H26">
        <f>'First Grading'!L54</f>
        <v>14</v>
      </c>
      <c r="I26">
        <f>'First Grading'!M54</f>
        <v>13</v>
      </c>
      <c r="J26">
        <f>'First Grading'!N54</f>
        <v>18</v>
      </c>
      <c r="K26">
        <f>'First Grading'!O54</f>
        <v>33</v>
      </c>
      <c r="L26">
        <v>15</v>
      </c>
      <c r="M26">
        <v>15</v>
      </c>
      <c r="N26">
        <v>8</v>
      </c>
      <c r="O26">
        <v>19</v>
      </c>
      <c r="V26" t="s">
        <v>49</v>
      </c>
    </row>
    <row r="27" spans="1:22">
      <c r="A27" t="str">
        <f>'First Grading'!B55</f>
        <v>Althea Lim</v>
      </c>
      <c r="B27">
        <f>'First Grading'!F55</f>
        <v>11</v>
      </c>
      <c r="C27">
        <f>'First Grading'!G55</f>
        <v>13</v>
      </c>
      <c r="D27">
        <f>'First Grading'!H55</f>
        <v>10</v>
      </c>
      <c r="E27">
        <f>'First Grading'!I55</f>
        <v>12</v>
      </c>
      <c r="F27">
        <f>'First Grading'!J55</f>
        <v>18</v>
      </c>
      <c r="G27">
        <f>'First Grading'!K55</f>
        <v>18</v>
      </c>
      <c r="H27">
        <f>'First Grading'!L55</f>
        <v>14</v>
      </c>
      <c r="I27">
        <f>'First Grading'!M55</f>
        <v>16</v>
      </c>
      <c r="J27">
        <f>'First Grading'!N55</f>
        <v>14</v>
      </c>
      <c r="K27">
        <f>'First Grading'!O55</f>
        <v>28</v>
      </c>
      <c r="L27">
        <v>12</v>
      </c>
      <c r="M27">
        <v>15</v>
      </c>
      <c r="N27">
        <v>10</v>
      </c>
      <c r="O27">
        <v>19</v>
      </c>
      <c r="V27" t="s">
        <v>49</v>
      </c>
    </row>
    <row r="28" spans="1:22">
      <c r="A28" t="str">
        <f>'First Grading'!B56</f>
        <v>Andrea Perez</v>
      </c>
      <c r="B28">
        <f>'First Grading'!F56</f>
        <v>12</v>
      </c>
      <c r="C28">
        <f>'First Grading'!G56</f>
        <v>12</v>
      </c>
      <c r="D28">
        <f>'First Grading'!H56</f>
        <v>10</v>
      </c>
      <c r="E28">
        <f>'First Grading'!I56</f>
        <v>12</v>
      </c>
      <c r="F28">
        <f>'First Grading'!J56</f>
        <v>14</v>
      </c>
      <c r="G28">
        <f>'First Grading'!K56</f>
        <v>16</v>
      </c>
      <c r="H28">
        <f>'First Grading'!L56</f>
        <v>14</v>
      </c>
      <c r="I28">
        <f>'First Grading'!M56</f>
        <v>11</v>
      </c>
      <c r="J28">
        <f>'First Grading'!N56</f>
        <v>19</v>
      </c>
      <c r="K28">
        <f>'First Grading'!O56</f>
        <v>31</v>
      </c>
      <c r="L28">
        <v>14</v>
      </c>
      <c r="M28">
        <v>15</v>
      </c>
      <c r="N28">
        <v>10</v>
      </c>
      <c r="O28">
        <v>17</v>
      </c>
      <c r="V28" t="s">
        <v>49</v>
      </c>
    </row>
    <row r="29" spans="1:22">
      <c r="A29" t="str">
        <f>'First Grading'!B57</f>
        <v>Bianca Dela Cruz</v>
      </c>
      <c r="B29">
        <f>'First Grading'!F57</f>
        <v>12</v>
      </c>
      <c r="C29">
        <f>'First Grading'!G57</f>
        <v>15</v>
      </c>
      <c r="D29">
        <f>'First Grading'!H57</f>
        <v>10</v>
      </c>
      <c r="E29">
        <f>'First Grading'!I57</f>
        <v>12</v>
      </c>
      <c r="F29">
        <f>'First Grading'!J57</f>
        <v>15</v>
      </c>
      <c r="G29">
        <f>'First Grading'!K57</f>
        <v>14</v>
      </c>
      <c r="H29">
        <f>'First Grading'!L57</f>
        <v>14</v>
      </c>
      <c r="I29">
        <f>'First Grading'!M57</f>
        <v>15</v>
      </c>
      <c r="J29">
        <f>'First Grading'!N57</f>
        <v>19</v>
      </c>
      <c r="K29">
        <f>'First Grading'!O57</f>
        <v>34</v>
      </c>
      <c r="L29">
        <v>14</v>
      </c>
      <c r="M29">
        <v>15</v>
      </c>
      <c r="N29">
        <v>10</v>
      </c>
      <c r="O29">
        <v>16</v>
      </c>
      <c r="V29" t="s">
        <v>49</v>
      </c>
    </row>
    <row r="30" spans="1:22">
      <c r="A30" t="str">
        <f>'First Grading'!B58</f>
        <v>Cassandra Fernandez</v>
      </c>
      <c r="B30">
        <f>'First Grading'!F58</f>
        <v>12</v>
      </c>
      <c r="C30">
        <f>'First Grading'!G58</f>
        <v>15</v>
      </c>
      <c r="D30">
        <f>'First Grading'!H58</f>
        <v>10</v>
      </c>
      <c r="E30">
        <f>'First Grading'!I58</f>
        <v>12</v>
      </c>
      <c r="F30">
        <f>'First Grading'!J58</f>
        <v>15</v>
      </c>
      <c r="G30">
        <f>'First Grading'!K58</f>
        <v>14</v>
      </c>
      <c r="H30">
        <f>'First Grading'!L58</f>
        <v>14</v>
      </c>
      <c r="I30">
        <f>'First Grading'!M58</f>
        <v>10</v>
      </c>
      <c r="J30">
        <f>'First Grading'!N58</f>
        <v>19</v>
      </c>
      <c r="K30">
        <f>'First Grading'!O58</f>
        <v>32</v>
      </c>
      <c r="L30">
        <v>14</v>
      </c>
      <c r="M30">
        <v>15</v>
      </c>
      <c r="N30">
        <v>10</v>
      </c>
      <c r="O30">
        <v>16</v>
      </c>
      <c r="V30" t="s">
        <v>49</v>
      </c>
    </row>
    <row r="31" spans="1:22">
      <c r="A31" t="str">
        <f>'First Grading'!B59</f>
        <v>Chloe Aquino</v>
      </c>
      <c r="B31">
        <f>'First Grading'!F59</f>
        <v>12</v>
      </c>
      <c r="C31">
        <f>'First Grading'!G59</f>
        <v>15</v>
      </c>
      <c r="D31">
        <f>'First Grading'!H59</f>
        <v>10</v>
      </c>
      <c r="E31">
        <f>'First Grading'!I59</f>
        <v>12</v>
      </c>
      <c r="F31">
        <f>'First Grading'!J59</f>
        <v>16</v>
      </c>
      <c r="G31">
        <f>'First Grading'!K59</f>
        <v>14</v>
      </c>
      <c r="H31">
        <f>'First Grading'!L59</f>
        <v>14</v>
      </c>
      <c r="I31">
        <f>'First Grading'!M59</f>
        <v>14</v>
      </c>
      <c r="J31">
        <f>'First Grading'!N59</f>
        <v>18</v>
      </c>
      <c r="K31">
        <f>'First Grading'!O59</f>
        <v>33</v>
      </c>
      <c r="L31">
        <v>14</v>
      </c>
      <c r="M31">
        <v>15</v>
      </c>
      <c r="N31">
        <v>10</v>
      </c>
      <c r="O31">
        <v>17</v>
      </c>
      <c r="V31" t="s">
        <v>49</v>
      </c>
    </row>
    <row r="32" spans="1:22">
      <c r="A32" t="str">
        <f>'First Grading'!B60</f>
        <v>Denise Ramos</v>
      </c>
      <c r="B32">
        <f>'First Grading'!F60</f>
        <v>12</v>
      </c>
      <c r="C32">
        <f>'First Grading'!G60</f>
        <v>15</v>
      </c>
      <c r="D32">
        <f>'First Grading'!H60</f>
        <v>10</v>
      </c>
      <c r="E32">
        <f>'First Grading'!I60</f>
        <v>12</v>
      </c>
      <c r="F32">
        <f>'First Grading'!J60</f>
        <v>18</v>
      </c>
      <c r="G32">
        <f>'First Grading'!K60</f>
        <v>18</v>
      </c>
      <c r="H32">
        <f>'First Grading'!L60</f>
        <v>14</v>
      </c>
      <c r="I32">
        <f>'First Grading'!M60</f>
        <v>18</v>
      </c>
      <c r="J32">
        <f>'First Grading'!N60</f>
        <v>19</v>
      </c>
      <c r="K32">
        <f>'First Grading'!O60</f>
        <v>30</v>
      </c>
      <c r="L32">
        <v>15</v>
      </c>
      <c r="M32">
        <v>15</v>
      </c>
      <c r="N32">
        <v>10</v>
      </c>
      <c r="O32">
        <v>19</v>
      </c>
      <c r="V32" t="s">
        <v>49</v>
      </c>
    </row>
    <row r="33" spans="1:22">
      <c r="A33" t="str">
        <f>'First Grading'!B61</f>
        <v>Ella Bautista</v>
      </c>
      <c r="B33">
        <f>'First Grading'!F61</f>
        <v>12</v>
      </c>
      <c r="C33">
        <f>'First Grading'!G61</f>
        <v>15</v>
      </c>
      <c r="D33">
        <f>'First Grading'!H61</f>
        <v>10</v>
      </c>
      <c r="E33">
        <f>'First Grading'!I61</f>
        <v>12</v>
      </c>
      <c r="F33">
        <f>'First Grading'!J61</f>
        <v>18</v>
      </c>
      <c r="G33">
        <f>'First Grading'!K61</f>
        <v>18</v>
      </c>
      <c r="H33">
        <f>'First Grading'!L61</f>
        <v>14</v>
      </c>
      <c r="I33">
        <f>'First Grading'!M61</f>
        <v>16</v>
      </c>
      <c r="J33">
        <f>'First Grading'!N61</f>
        <v>19</v>
      </c>
      <c r="K33">
        <f>'First Grading'!O61</f>
        <v>39</v>
      </c>
      <c r="L33">
        <v>15</v>
      </c>
      <c r="M33">
        <v>15</v>
      </c>
      <c r="N33">
        <v>10</v>
      </c>
      <c r="O33">
        <v>19</v>
      </c>
      <c r="V33" t="s">
        <v>49</v>
      </c>
    </row>
    <row r="34" spans="1:22">
      <c r="A34" t="str">
        <f>'First Grading'!B62</f>
        <v>Faith Domingo</v>
      </c>
      <c r="B34">
        <f>'First Grading'!F62</f>
        <v>12</v>
      </c>
      <c r="C34">
        <f>'First Grading'!G62</f>
        <v>15</v>
      </c>
      <c r="D34">
        <f>'First Grading'!H62</f>
        <v>10</v>
      </c>
      <c r="E34">
        <f>'First Grading'!I62</f>
        <v>10</v>
      </c>
      <c r="F34">
        <f>'First Grading'!J62</f>
        <v>15</v>
      </c>
      <c r="G34">
        <f>'First Grading'!K62</f>
        <v>18</v>
      </c>
      <c r="H34">
        <f>'First Grading'!L62</f>
        <v>14</v>
      </c>
      <c r="I34">
        <f>'First Grading'!M62</f>
        <v>15</v>
      </c>
      <c r="J34">
        <f>'First Grading'!N62</f>
        <v>19</v>
      </c>
      <c r="K34">
        <f>'First Grading'!O62</f>
        <v>30</v>
      </c>
      <c r="L34">
        <v>15</v>
      </c>
      <c r="M34">
        <v>15</v>
      </c>
      <c r="N34">
        <v>10</v>
      </c>
      <c r="O34">
        <v>19</v>
      </c>
      <c r="V34" t="s">
        <v>49</v>
      </c>
    </row>
    <row r="35" spans="1:22">
      <c r="A35" t="str">
        <f>'First Grading'!B63</f>
        <v>Gabby Mendoza</v>
      </c>
      <c r="B35">
        <f>'First Grading'!F63</f>
        <v>12</v>
      </c>
      <c r="C35">
        <f>'First Grading'!G63</f>
        <v>15</v>
      </c>
      <c r="D35">
        <f>'First Grading'!H63</f>
        <v>10</v>
      </c>
      <c r="E35">
        <f>'First Grading'!I63</f>
        <v>12</v>
      </c>
      <c r="F35">
        <f>'First Grading'!J63</f>
        <v>18</v>
      </c>
      <c r="G35">
        <f>'First Grading'!K63</f>
        <v>18</v>
      </c>
      <c r="H35">
        <f>'First Grading'!L63</f>
        <v>14</v>
      </c>
      <c r="I35">
        <f>'First Grading'!M63</f>
        <v>15</v>
      </c>
      <c r="J35">
        <f>'First Grading'!N63</f>
        <v>20</v>
      </c>
      <c r="K35">
        <f>'First Grading'!O63</f>
        <v>35</v>
      </c>
      <c r="L35">
        <v>15</v>
      </c>
      <c r="M35">
        <v>15</v>
      </c>
      <c r="N35">
        <v>10</v>
      </c>
      <c r="O35">
        <v>19</v>
      </c>
      <c r="V35" t="s">
        <v>49</v>
      </c>
    </row>
    <row r="36" spans="1:22">
      <c r="A36" t="str">
        <f>'First Grading'!B64</f>
        <v>Hannah Salazar</v>
      </c>
      <c r="B36">
        <f>'First Grading'!F64</f>
        <v>12</v>
      </c>
      <c r="C36">
        <f>'First Grading'!G64</f>
        <v>15</v>
      </c>
      <c r="D36">
        <f>'First Grading'!H64</f>
        <v>10</v>
      </c>
      <c r="E36">
        <f>'First Grading'!I64</f>
        <v>12</v>
      </c>
      <c r="F36">
        <f>'First Grading'!J64</f>
        <v>17</v>
      </c>
      <c r="G36">
        <f>'First Grading'!K64</f>
        <v>16</v>
      </c>
      <c r="H36">
        <f>'First Grading'!L64</f>
        <v>14</v>
      </c>
      <c r="I36">
        <f>'First Grading'!M64</f>
        <v>6</v>
      </c>
      <c r="J36">
        <f>'First Grading'!N64</f>
        <v>18</v>
      </c>
      <c r="K36">
        <f>'First Grading'!O64</f>
        <v>34</v>
      </c>
      <c r="L36">
        <v>15</v>
      </c>
      <c r="M36">
        <v>15</v>
      </c>
      <c r="N36">
        <v>10</v>
      </c>
      <c r="O36">
        <v>18</v>
      </c>
      <c r="V36" t="s">
        <v>49</v>
      </c>
    </row>
    <row r="37" spans="1:22">
      <c r="A37" t="str">
        <f>'First Grading'!B65</f>
        <v>Iris Lopez</v>
      </c>
      <c r="B37">
        <f>'First Grading'!F65</f>
        <v>12</v>
      </c>
      <c r="C37">
        <f>'First Grading'!G65</f>
        <v>15</v>
      </c>
      <c r="D37">
        <f>'First Grading'!H65</f>
        <v>10</v>
      </c>
      <c r="E37">
        <f>'First Grading'!I65</f>
        <v>12</v>
      </c>
      <c r="F37">
        <f>'First Grading'!J65</f>
        <v>18</v>
      </c>
      <c r="G37">
        <f>'First Grading'!K65</f>
        <v>18</v>
      </c>
      <c r="H37">
        <f>'First Grading'!L65</f>
        <v>14</v>
      </c>
      <c r="I37">
        <f>'First Grading'!M65</f>
        <v>9</v>
      </c>
      <c r="J37">
        <f>'First Grading'!N65</f>
        <v>15</v>
      </c>
      <c r="K37">
        <f>'First Grading'!O65</f>
        <v>31</v>
      </c>
      <c r="L37">
        <v>15</v>
      </c>
      <c r="M37">
        <v>15</v>
      </c>
      <c r="N37">
        <v>10</v>
      </c>
      <c r="O37">
        <v>17</v>
      </c>
      <c r="V37" t="s">
        <v>49</v>
      </c>
    </row>
    <row r="38" spans="1:22">
      <c r="A38" t="str">
        <f>'First Grading'!B66</f>
        <v>Jasmine Castro</v>
      </c>
      <c r="B38">
        <f>'First Grading'!F66</f>
        <v>12</v>
      </c>
      <c r="C38">
        <f>'First Grading'!G66</f>
        <v>15</v>
      </c>
      <c r="D38">
        <f>'First Grading'!H66</f>
        <v>10</v>
      </c>
      <c r="E38">
        <f>'First Grading'!I66</f>
        <v>12</v>
      </c>
      <c r="F38">
        <f>'First Grading'!J66</f>
        <v>16</v>
      </c>
      <c r="G38">
        <f>'First Grading'!K66</f>
        <v>18</v>
      </c>
      <c r="H38">
        <f>'First Grading'!L66</f>
        <v>14</v>
      </c>
      <c r="I38">
        <f>'First Grading'!M66</f>
        <v>19</v>
      </c>
      <c r="J38">
        <f>'First Grading'!N66</f>
        <v>19</v>
      </c>
      <c r="K38">
        <f>'First Grading'!O66</f>
        <v>30</v>
      </c>
      <c r="L38">
        <v>15</v>
      </c>
      <c r="M38">
        <v>15</v>
      </c>
      <c r="N38">
        <v>10</v>
      </c>
      <c r="O38">
        <v>19</v>
      </c>
      <c r="V38" t="s">
        <v>49</v>
      </c>
    </row>
    <row r="39" spans="1:22">
      <c r="A39" t="str">
        <f>'First Grading'!B67</f>
        <v>Katrina Suarez</v>
      </c>
      <c r="B39">
        <f>'First Grading'!F67</f>
        <v>12</v>
      </c>
      <c r="C39">
        <f>'First Grading'!G67</f>
        <v>15</v>
      </c>
      <c r="D39">
        <f>'First Grading'!H67</f>
        <v>10</v>
      </c>
      <c r="E39">
        <f>'First Grading'!I67</f>
        <v>12</v>
      </c>
      <c r="F39">
        <f>'First Grading'!J67</f>
        <v>15</v>
      </c>
      <c r="G39">
        <f>'First Grading'!K67</f>
        <v>15</v>
      </c>
      <c r="H39">
        <f>'First Grading'!L67</f>
        <v>14</v>
      </c>
      <c r="I39">
        <f>'First Grading'!M67</f>
        <v>8</v>
      </c>
      <c r="J39">
        <f>'First Grading'!N67</f>
        <v>18</v>
      </c>
      <c r="K39">
        <f>'First Grading'!O67</f>
        <v>32</v>
      </c>
      <c r="L39">
        <v>15</v>
      </c>
      <c r="M39">
        <v>15</v>
      </c>
      <c r="N39">
        <v>10</v>
      </c>
      <c r="O39">
        <v>19</v>
      </c>
      <c r="V39" t="s">
        <v>49</v>
      </c>
    </row>
    <row r="40" spans="1:22">
      <c r="A40" t="str">
        <f>'First Grading'!B68</f>
        <v>Lara Torres</v>
      </c>
      <c r="B40">
        <f>'First Grading'!F68</f>
        <v>12</v>
      </c>
      <c r="C40">
        <f>'First Grading'!G68</f>
        <v>15</v>
      </c>
      <c r="D40">
        <f>'First Grading'!H68</f>
        <v>10</v>
      </c>
      <c r="E40">
        <f>'First Grading'!I68</f>
        <v>12</v>
      </c>
      <c r="F40">
        <f>'First Grading'!J68</f>
        <v>15</v>
      </c>
      <c r="G40">
        <f>'First Grading'!K68</f>
        <v>17</v>
      </c>
      <c r="H40">
        <f>'First Grading'!L68</f>
        <v>14</v>
      </c>
      <c r="I40">
        <f>'First Grading'!M68</f>
        <v>12</v>
      </c>
      <c r="J40">
        <f>'First Grading'!N68</f>
        <v>12</v>
      </c>
      <c r="K40">
        <f>'First Grading'!O68</f>
        <v>35</v>
      </c>
      <c r="L40">
        <v>15</v>
      </c>
      <c r="M40">
        <v>15</v>
      </c>
      <c r="N40">
        <v>10</v>
      </c>
      <c r="O40">
        <v>19</v>
      </c>
      <c r="V40" t="s">
        <v>49</v>
      </c>
    </row>
    <row r="41" spans="1:22">
      <c r="A41" t="str">
        <f>'First Grading'!B69</f>
        <v>Mikaela Rivera</v>
      </c>
      <c r="B41">
        <f>'First Grading'!F69</f>
        <v>12</v>
      </c>
      <c r="C41">
        <f>'First Grading'!G69</f>
        <v>15</v>
      </c>
      <c r="D41">
        <f>'First Grading'!H69</f>
        <v>10</v>
      </c>
      <c r="E41">
        <f>'First Grading'!I69</f>
        <v>12</v>
      </c>
      <c r="F41">
        <f>'First Grading'!J69</f>
        <v>18</v>
      </c>
      <c r="G41">
        <f>'First Grading'!K69</f>
        <v>18</v>
      </c>
      <c r="H41">
        <f>'First Grading'!L69</f>
        <v>14</v>
      </c>
      <c r="I41">
        <f>'First Grading'!M69</f>
        <v>21</v>
      </c>
      <c r="J41">
        <f>'First Grading'!N69</f>
        <v>19</v>
      </c>
      <c r="K41">
        <f>'First Grading'!O69</f>
        <v>33</v>
      </c>
      <c r="L41">
        <v>15</v>
      </c>
      <c r="M41">
        <v>15</v>
      </c>
      <c r="N41">
        <v>10</v>
      </c>
      <c r="O41">
        <v>19</v>
      </c>
      <c r="V41" t="s">
        <v>49</v>
      </c>
    </row>
    <row r="42" spans="1:22">
      <c r="A42" t="str">
        <f>'First Grading'!B70</f>
        <v>Nadine Santiago</v>
      </c>
      <c r="B42">
        <f>'First Grading'!F70</f>
        <v>12</v>
      </c>
      <c r="C42">
        <f>'First Grading'!G70</f>
        <v>10</v>
      </c>
      <c r="D42">
        <f>'First Grading'!H70</f>
        <v>10</v>
      </c>
      <c r="E42">
        <f>'First Grading'!I70</f>
        <v>10</v>
      </c>
      <c r="F42">
        <f>'First Grading'!J70</f>
        <v>15</v>
      </c>
      <c r="G42">
        <f>'First Grading'!K70</f>
        <v>8</v>
      </c>
      <c r="H42">
        <f>'First Grading'!L70</f>
        <v>14</v>
      </c>
      <c r="I42">
        <f>'First Grading'!M70</f>
        <v>13</v>
      </c>
      <c r="J42">
        <f>'First Grading'!N70</f>
        <v>18</v>
      </c>
      <c r="K42">
        <f>'First Grading'!O70</f>
        <v>30</v>
      </c>
      <c r="L42">
        <v>15</v>
      </c>
      <c r="M42">
        <v>11</v>
      </c>
      <c r="N42">
        <v>6</v>
      </c>
      <c r="O42">
        <v>19</v>
      </c>
      <c r="V42" t="s">
        <v>49</v>
      </c>
    </row>
    <row r="43" spans="1:22">
      <c r="A43" t="str">
        <f>'First Grading'!B71</f>
        <v>Olivia Santos</v>
      </c>
      <c r="B43">
        <f>'First Grading'!F71</f>
        <v>12</v>
      </c>
      <c r="C43">
        <f>'First Grading'!G71</f>
        <v>15</v>
      </c>
      <c r="D43">
        <f>'First Grading'!H71</f>
        <v>10</v>
      </c>
      <c r="E43">
        <f>'First Grading'!I71</f>
        <v>12</v>
      </c>
      <c r="F43">
        <f>'First Grading'!J71</f>
        <v>15</v>
      </c>
      <c r="G43">
        <f>'First Grading'!K71</f>
        <v>8</v>
      </c>
      <c r="H43">
        <f>'First Grading'!L71</f>
        <v>14</v>
      </c>
      <c r="I43">
        <f>'First Grading'!M71</f>
        <v>15</v>
      </c>
      <c r="J43">
        <f>'First Grading'!N71</f>
        <v>16</v>
      </c>
      <c r="K43">
        <f>'First Grading'!O71</f>
        <v>30</v>
      </c>
      <c r="L43">
        <v>13</v>
      </c>
      <c r="M43">
        <v>15</v>
      </c>
      <c r="N43">
        <v>6</v>
      </c>
      <c r="O43">
        <v>19</v>
      </c>
      <c r="V43" t="s">
        <v>49</v>
      </c>
    </row>
    <row r="44" spans="1:22">
      <c r="A44" t="str">
        <f>'First Grading'!B72</f>
        <v>Patricia Cruz</v>
      </c>
      <c r="B44">
        <f>'First Grading'!F72</f>
        <v>12</v>
      </c>
      <c r="C44">
        <f>'First Grading'!G72</f>
        <v>15</v>
      </c>
      <c r="D44">
        <f>'First Grading'!H72</f>
        <v>10</v>
      </c>
      <c r="E44">
        <f>'First Grading'!I72</f>
        <v>11</v>
      </c>
      <c r="F44">
        <f>'First Grading'!J72</f>
        <v>14</v>
      </c>
      <c r="G44">
        <f>'First Grading'!K72</f>
        <v>13</v>
      </c>
      <c r="H44">
        <f>'First Grading'!L72</f>
        <v>14</v>
      </c>
      <c r="I44">
        <f>'First Grading'!M72</f>
        <v>11</v>
      </c>
      <c r="J44">
        <f>'First Grading'!N72</f>
        <v>17</v>
      </c>
      <c r="K44">
        <f>'First Grading'!O72</f>
        <v>30</v>
      </c>
      <c r="L44">
        <v>15</v>
      </c>
      <c r="M44">
        <v>15</v>
      </c>
      <c r="N44">
        <v>10</v>
      </c>
      <c r="O44">
        <v>19</v>
      </c>
      <c r="V44" t="s">
        <v>49</v>
      </c>
    </row>
    <row r="45" spans="1:22">
      <c r="A45" t="str">
        <f>'First Grading'!B73</f>
        <v>Queenie David</v>
      </c>
      <c r="B45">
        <f>'First Grading'!F73</f>
        <v>12</v>
      </c>
      <c r="C45">
        <f>'First Grading'!G73</f>
        <v>13</v>
      </c>
      <c r="D45">
        <f>'First Grading'!H73</f>
        <v>10</v>
      </c>
      <c r="E45">
        <f>'First Grading'!I73</f>
        <v>12</v>
      </c>
      <c r="F45">
        <f>'First Grading'!J73</f>
        <v>13</v>
      </c>
      <c r="G45">
        <f>'First Grading'!K73</f>
        <v>15</v>
      </c>
      <c r="H45">
        <f>'First Grading'!L73</f>
        <v>14</v>
      </c>
      <c r="I45">
        <f>'First Grading'!M73</f>
        <v>20</v>
      </c>
      <c r="J45">
        <f>'First Grading'!N73</f>
        <v>20</v>
      </c>
      <c r="K45">
        <f>'First Grading'!O73</f>
        <v>31</v>
      </c>
      <c r="L45">
        <v>15</v>
      </c>
      <c r="M45">
        <v>15</v>
      </c>
      <c r="N45">
        <v>10</v>
      </c>
      <c r="O45">
        <v>19</v>
      </c>
      <c r="V45" t="s">
        <v>49</v>
      </c>
    </row>
    <row r="46" spans="1:22">
      <c r="A46" t="str">
        <f>'First Grading'!B74</f>
        <v>Rina Gonzales</v>
      </c>
      <c r="B46">
        <f>'First Grading'!F74</f>
        <v>12</v>
      </c>
      <c r="C46">
        <f>'First Grading'!G74</f>
        <v>15</v>
      </c>
      <c r="D46">
        <f>'First Grading'!H74</f>
        <v>10</v>
      </c>
      <c r="E46">
        <f>'First Grading'!I74</f>
        <v>12</v>
      </c>
      <c r="F46">
        <f>'First Grading'!J74</f>
        <v>12</v>
      </c>
      <c r="G46">
        <f>'First Grading'!K74</f>
        <v>15</v>
      </c>
      <c r="H46">
        <f>'First Grading'!L74</f>
        <v>12</v>
      </c>
      <c r="I46">
        <f>'First Grading'!M74</f>
        <v>15</v>
      </c>
      <c r="J46">
        <f>'First Grading'!N74</f>
        <v>16</v>
      </c>
      <c r="K46">
        <f>'First Grading'!O74</f>
        <v>31</v>
      </c>
      <c r="L46">
        <v>15</v>
      </c>
      <c r="M46">
        <v>15</v>
      </c>
      <c r="N46">
        <v>10</v>
      </c>
      <c r="O46">
        <v>17</v>
      </c>
      <c r="V46" t="s">
        <v>49</v>
      </c>
    </row>
    <row r="47" spans="1:22">
      <c r="A47" t="str">
        <f>'First Grading'!B75</f>
        <v>Samantha Reyes</v>
      </c>
      <c r="B47">
        <f>'First Grading'!F75</f>
        <v>12</v>
      </c>
      <c r="C47">
        <f>'First Grading'!G75</f>
        <v>12</v>
      </c>
      <c r="D47">
        <f>'First Grading'!H75</f>
        <v>10</v>
      </c>
      <c r="E47">
        <f>'First Grading'!I75</f>
        <v>12</v>
      </c>
      <c r="F47">
        <f>'First Grading'!J75</f>
        <v>18</v>
      </c>
      <c r="G47">
        <f>'First Grading'!K75</f>
        <v>16</v>
      </c>
      <c r="H47">
        <f>'First Grading'!L75</f>
        <v>14</v>
      </c>
      <c r="I47">
        <f>'First Grading'!M75</f>
        <v>17</v>
      </c>
      <c r="J47">
        <f>'First Grading'!N75</f>
        <v>17</v>
      </c>
      <c r="K47">
        <f>'First Grading'!O75</f>
        <v>30</v>
      </c>
      <c r="L47">
        <v>13</v>
      </c>
      <c r="M47">
        <v>14</v>
      </c>
      <c r="N47">
        <v>8</v>
      </c>
      <c r="O47">
        <v>16</v>
      </c>
      <c r="V47" t="s">
        <v>49</v>
      </c>
    </row>
    <row r="48" spans="1:22">
      <c r="A48" t="str">
        <f>'First Grading'!B76</f>
        <v>Tiffany Yu</v>
      </c>
      <c r="B48">
        <f>'First Grading'!F76</f>
        <v>12</v>
      </c>
      <c r="C48">
        <f>'First Grading'!G76</f>
        <v>15</v>
      </c>
      <c r="D48">
        <f>'First Grading'!H76</f>
        <v>10</v>
      </c>
      <c r="E48">
        <f>'First Grading'!I76</f>
        <v>10</v>
      </c>
      <c r="F48">
        <f>'First Grading'!J76</f>
        <v>18</v>
      </c>
      <c r="G48">
        <f>'First Grading'!K76</f>
        <v>17</v>
      </c>
      <c r="H48">
        <f>'First Grading'!L76</f>
        <v>14</v>
      </c>
      <c r="I48">
        <f>'First Grading'!M76</f>
        <v>11</v>
      </c>
      <c r="J48">
        <f>'First Grading'!N76</f>
        <v>19</v>
      </c>
      <c r="K48">
        <f>'First Grading'!O76</f>
        <v>34</v>
      </c>
      <c r="L48">
        <v>15</v>
      </c>
      <c r="M48">
        <v>15</v>
      </c>
      <c r="N48">
        <v>10</v>
      </c>
      <c r="O48">
        <v>16</v>
      </c>
      <c r="V48" t="s">
        <v>49</v>
      </c>
    </row>
    <row r="49" spans="1:22">
      <c r="A49" t="str">
        <f>'First Grading'!B77</f>
        <v>Valerie Tan</v>
      </c>
      <c r="B49">
        <f>'First Grading'!F77</f>
        <v>12</v>
      </c>
      <c r="C49">
        <f>'First Grading'!G77</f>
        <v>15</v>
      </c>
      <c r="D49">
        <f>'First Grading'!H77</f>
        <v>10</v>
      </c>
      <c r="E49">
        <f>'First Grading'!I77</f>
        <v>12</v>
      </c>
      <c r="F49">
        <f>'First Grading'!J77</f>
        <v>18</v>
      </c>
      <c r="G49">
        <f>'First Grading'!K77</f>
        <v>18</v>
      </c>
      <c r="H49">
        <f>'First Grading'!L77</f>
        <v>14</v>
      </c>
      <c r="I49">
        <f>'First Grading'!M77</f>
        <v>15</v>
      </c>
      <c r="J49">
        <f>'First Grading'!N77</f>
        <v>19</v>
      </c>
      <c r="K49">
        <f>'First Grading'!O77</f>
        <v>34</v>
      </c>
      <c r="L49">
        <v>15</v>
      </c>
      <c r="M49">
        <v>15</v>
      </c>
      <c r="N49">
        <v>10</v>
      </c>
      <c r="O49">
        <v>19</v>
      </c>
      <c r="V49" t="s">
        <v>49</v>
      </c>
    </row>
    <row r="50" spans="1:22">
      <c r="A50" t="str">
        <f>'First Grading'!B78</f>
        <v>Wendy Soriano</v>
      </c>
      <c r="B50">
        <f>'First Grading'!F78</f>
        <v>12</v>
      </c>
      <c r="C50">
        <f>'First Grading'!G78</f>
        <v>15</v>
      </c>
      <c r="D50">
        <f>'First Grading'!H78</f>
        <v>10</v>
      </c>
      <c r="E50">
        <f>'First Grading'!I78</f>
        <v>12</v>
      </c>
      <c r="F50">
        <f>'First Grading'!J78</f>
        <v>18</v>
      </c>
      <c r="G50">
        <f>'First Grading'!K78</f>
        <v>18</v>
      </c>
      <c r="H50">
        <f>'First Grading'!L78</f>
        <v>14</v>
      </c>
      <c r="I50">
        <f>'First Grading'!M78</f>
        <v>11</v>
      </c>
      <c r="J50">
        <f>'First Grading'!N78</f>
        <v>20</v>
      </c>
      <c r="K50">
        <f>'First Grading'!O78</f>
        <v>32</v>
      </c>
      <c r="L50">
        <v>15</v>
      </c>
      <c r="M50">
        <v>14</v>
      </c>
      <c r="N50">
        <v>10</v>
      </c>
      <c r="O50">
        <v>19</v>
      </c>
      <c r="V50" t="s">
        <v>49</v>
      </c>
    </row>
    <row r="51" spans="1:22">
      <c r="A51" t="str">
        <f>'First Grading'!B79</f>
        <v>Xyza Alcantara</v>
      </c>
      <c r="B51">
        <f>'First Grading'!F79</f>
        <v>12</v>
      </c>
      <c r="C51">
        <f>'First Grading'!G79</f>
        <v>15</v>
      </c>
      <c r="D51">
        <f>'First Grading'!H79</f>
        <v>10</v>
      </c>
      <c r="E51">
        <f>'First Grading'!I79</f>
        <v>12</v>
      </c>
      <c r="F51">
        <f>'First Grading'!J79</f>
        <v>18</v>
      </c>
      <c r="G51">
        <f>'First Grading'!K79</f>
        <v>18</v>
      </c>
      <c r="H51">
        <f>'First Grading'!L79</f>
        <v>14</v>
      </c>
      <c r="I51">
        <f>'First Grading'!M79</f>
        <v>17</v>
      </c>
      <c r="J51">
        <f>'First Grading'!N79</f>
        <v>20</v>
      </c>
      <c r="K51">
        <f>'First Grading'!O79</f>
        <v>28</v>
      </c>
      <c r="L51">
        <v>15</v>
      </c>
      <c r="M51">
        <v>15</v>
      </c>
      <c r="N51">
        <v>10</v>
      </c>
      <c r="O51">
        <v>19</v>
      </c>
      <c r="V51" t="s">
        <v>49</v>
      </c>
    </row>
    <row r="52" spans="1:22">
      <c r="A52" t="str">
        <f>'First Grading'!B80</f>
        <v>Ysabel Corpuz</v>
      </c>
      <c r="B52">
        <f>'First Grading'!F80</f>
        <v>12</v>
      </c>
      <c r="C52">
        <f>'First Grading'!G80</f>
        <v>15</v>
      </c>
      <c r="D52">
        <f>'First Grading'!H80</f>
        <v>10</v>
      </c>
      <c r="E52">
        <f>'First Grading'!I80</f>
        <v>12</v>
      </c>
      <c r="F52">
        <f>'First Grading'!J80</f>
        <v>18</v>
      </c>
      <c r="G52">
        <f>'First Grading'!K80</f>
        <v>18</v>
      </c>
      <c r="H52">
        <f>'First Grading'!L80</f>
        <v>14</v>
      </c>
      <c r="I52">
        <f>'First Grading'!M80</f>
        <v>16</v>
      </c>
      <c r="J52">
        <f>'First Grading'!N80</f>
        <v>18</v>
      </c>
      <c r="K52">
        <f>'First Grading'!O80</f>
        <v>28</v>
      </c>
      <c r="L52">
        <v>15</v>
      </c>
      <c r="M52">
        <v>15</v>
      </c>
      <c r="N52">
        <v>10</v>
      </c>
      <c r="O52">
        <v>19</v>
      </c>
      <c r="V52" t="s">
        <v>49</v>
      </c>
    </row>
    <row r="53" spans="1:22">
      <c r="A53" t="str">
        <f>'First Grading'!B81</f>
        <v>Zia Padilla</v>
      </c>
      <c r="B53">
        <f>'First Grading'!F81</f>
        <v>12</v>
      </c>
      <c r="C53">
        <f>'First Grading'!G81</f>
        <v>15</v>
      </c>
      <c r="D53">
        <f>'First Grading'!H81</f>
        <v>10</v>
      </c>
      <c r="E53">
        <f>'First Grading'!I81</f>
        <v>12</v>
      </c>
      <c r="F53">
        <f>'First Grading'!J81</f>
        <v>18</v>
      </c>
      <c r="G53">
        <f>'First Grading'!K81</f>
        <v>18</v>
      </c>
      <c r="H53">
        <f>'First Grading'!L81</f>
        <v>14</v>
      </c>
      <c r="I53">
        <f>'First Grading'!M81</f>
        <v>19</v>
      </c>
      <c r="J53">
        <f>'First Grading'!N81</f>
        <v>20</v>
      </c>
      <c r="K53">
        <f>'First Grading'!O81</f>
        <v>29</v>
      </c>
      <c r="L53">
        <v>15</v>
      </c>
      <c r="M53">
        <v>14</v>
      </c>
      <c r="N53">
        <v>10</v>
      </c>
      <c r="O53">
        <v>19</v>
      </c>
      <c r="V5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D7A3-849D-47C7-AE54-C7AAC0CFA74A}">
  <dimension ref="A1:V53"/>
  <sheetViews>
    <sheetView workbookViewId="0">
      <selection activeCell="Y13" sqref="A1:XFD1048576"/>
    </sheetView>
  </sheetViews>
  <sheetFormatPr defaultRowHeight="15"/>
  <cols>
    <col min="1" max="1" width="28.42578125" bestFit="1" customWidth="1"/>
  </cols>
  <sheetData>
    <row r="1" spans="1:22">
      <c r="A1" t="str">
        <f>BaseRecord!A1</f>
        <v>Name</v>
      </c>
      <c r="B1" t="str" cm="1">
        <f t="array" ref="B1:K1">BaseRecord!B1:K1</f>
        <v>Q1.1</v>
      </c>
      <c r="C1" t="str">
        <v>Q1.2</v>
      </c>
      <c r="D1" t="str">
        <v>Q1.3</v>
      </c>
      <c r="E1" t="str">
        <v>Q1.4</v>
      </c>
      <c r="F1" t="str">
        <v>Q1.5</v>
      </c>
      <c r="G1" t="str">
        <v>Q1.6</v>
      </c>
      <c r="H1" t="str">
        <v>Q1.7</v>
      </c>
      <c r="I1" t="str">
        <v>Q1.8</v>
      </c>
      <c r="J1" t="str">
        <v>Q1.9</v>
      </c>
      <c r="K1" t="str">
        <v>LT1</v>
      </c>
      <c r="L1" t="str">
        <f>'First Grading'!S9</f>
        <v>PT1.1</v>
      </c>
      <c r="M1" t="str">
        <f>'First Grading'!T9</f>
        <v>PT1.2</v>
      </c>
      <c r="N1" t="str">
        <f>'First Grading'!U9</f>
        <v>PT1.3</v>
      </c>
      <c r="O1" t="str">
        <f>'First Grading'!V9</f>
        <v>PT1.4</v>
      </c>
      <c r="P1">
        <f>'First Grading'!W9</f>
        <v>0</v>
      </c>
      <c r="Q1">
        <f>'First Grading'!X9</f>
        <v>0</v>
      </c>
      <c r="R1">
        <f>'First Grading'!Y9</f>
        <v>0</v>
      </c>
      <c r="S1">
        <f>'First Grading'!Z9</f>
        <v>0</v>
      </c>
      <c r="T1">
        <f>'First Grading'!AA9</f>
        <v>0</v>
      </c>
      <c r="U1">
        <f>'First Grading'!AB9</f>
        <v>0</v>
      </c>
      <c r="V1" t="s">
        <v>47</v>
      </c>
    </row>
    <row r="2" spans="1:22">
      <c r="A2" t="str">
        <f>BaseRecord!A2</f>
        <v>Juan Dela Cruz</v>
      </c>
      <c r="B2">
        <f>BaseRecord!B2/'First Grading'!F$10*100</f>
        <v>100</v>
      </c>
      <c r="C2">
        <f>BaseRecord!C2/'First Grading'!G$10*100</f>
        <v>100</v>
      </c>
      <c r="D2">
        <f>BaseRecord!D2/'First Grading'!H$10*100</f>
        <v>100</v>
      </c>
      <c r="E2">
        <f>BaseRecord!E2/'First Grading'!I$10*100</f>
        <v>100</v>
      </c>
      <c r="F2">
        <f>BaseRecord!F2/'First Grading'!J$10*100</f>
        <v>100</v>
      </c>
      <c r="G2">
        <f>BaseRecord!G2/'First Grading'!K$10*100</f>
        <v>100</v>
      </c>
      <c r="H2">
        <f>BaseRecord!H2/'First Grading'!L$10*100</f>
        <v>70</v>
      </c>
      <c r="I2">
        <f>BaseRecord!I2/'First Grading'!M$10*100</f>
        <v>60</v>
      </c>
      <c r="J2">
        <f>BaseRecord!J2/'First Grading'!N$10*100</f>
        <v>90</v>
      </c>
      <c r="K2">
        <f>BaseRecord!K2/'First Grading'!O$10*100</f>
        <v>72.5</v>
      </c>
      <c r="L2">
        <f>BaseRecord!L2/'First Grading'!S$10*100</f>
        <v>86.666666666666671</v>
      </c>
      <c r="M2">
        <f>BaseRecord!M2/'First Grading'!T$10*100</f>
        <v>100</v>
      </c>
      <c r="N2">
        <f>BaseRecord!N2/'First Grading'!U$10*100</f>
        <v>100</v>
      </c>
      <c r="O2">
        <f>BaseRecord!O2/'First Grading'!V$10*100</f>
        <v>95</v>
      </c>
      <c r="P2" t="e">
        <f>BaseRecord!P2/'First Grading'!W$10*100</f>
        <v>#DIV/0!</v>
      </c>
      <c r="Q2" t="e">
        <f>BaseRecord!Q2/'First Grading'!X$10*100</f>
        <v>#DIV/0!</v>
      </c>
      <c r="R2" t="e">
        <f>BaseRecord!R2/'First Grading'!Y$10*100</f>
        <v>#DIV/0!</v>
      </c>
      <c r="S2" t="e">
        <f>BaseRecord!S2/'First Grading'!Z$10*100</f>
        <v>#DIV/0!</v>
      </c>
      <c r="T2" t="e">
        <f>BaseRecord!T2/'First Grading'!AA$10*100</f>
        <v>#DIV/0!</v>
      </c>
      <c r="U2" t="e">
        <f>BaseRecord!U2/'First Grading'!AB$10*100</f>
        <v>#DIV/0!</v>
      </c>
      <c r="V2" t="s">
        <v>48</v>
      </c>
    </row>
    <row r="3" spans="1:22">
      <c r="A3" t="str">
        <f>BaseRecord!A3</f>
        <v>Jose Rizal</v>
      </c>
      <c r="B3">
        <f>BaseRecord!B3/'First Grading'!F$10*100</f>
        <v>100</v>
      </c>
      <c r="C3">
        <f>BaseRecord!C3/'First Grading'!G$10*100</f>
        <v>100</v>
      </c>
      <c r="D3">
        <f>BaseRecord!D3/'First Grading'!H$10*100</f>
        <v>100</v>
      </c>
      <c r="E3">
        <f>BaseRecord!E3/'First Grading'!I$10*100</f>
        <v>100</v>
      </c>
      <c r="F3">
        <f>BaseRecord!F3/'First Grading'!J$10*100</f>
        <v>100</v>
      </c>
      <c r="G3">
        <f>BaseRecord!G3/'First Grading'!K$10*100</f>
        <v>100</v>
      </c>
      <c r="H3">
        <f>BaseRecord!H3/'First Grading'!L$10*100</f>
        <v>70</v>
      </c>
      <c r="I3">
        <f>BaseRecord!I3/'First Grading'!M$10*100</f>
        <v>76</v>
      </c>
      <c r="J3">
        <f>BaseRecord!J3/'First Grading'!N$10*100</f>
        <v>95</v>
      </c>
      <c r="K3">
        <f>BaseRecord!K3/'First Grading'!O$10*100</f>
        <v>87.5</v>
      </c>
      <c r="L3">
        <f>BaseRecord!L3/'First Grading'!S$10*100</f>
        <v>93.333333333333329</v>
      </c>
      <c r="M3">
        <f>BaseRecord!M3/'First Grading'!T$10*100</f>
        <v>100</v>
      </c>
      <c r="N3">
        <f>BaseRecord!N3/'First Grading'!U$10*100</f>
        <v>100</v>
      </c>
      <c r="O3">
        <f>BaseRecord!O3/'First Grading'!V$10*100</f>
        <v>85</v>
      </c>
      <c r="P3" t="e">
        <f>BaseRecord!P3/'First Grading'!W$10*100</f>
        <v>#DIV/0!</v>
      </c>
      <c r="Q3" t="e">
        <f>BaseRecord!Q3/'First Grading'!X$10*100</f>
        <v>#DIV/0!</v>
      </c>
      <c r="R3" t="e">
        <f>BaseRecord!R3/'First Grading'!Y$10*100</f>
        <v>#DIV/0!</v>
      </c>
      <c r="S3" t="e">
        <f>BaseRecord!S3/'First Grading'!Z$10*100</f>
        <v>#DIV/0!</v>
      </c>
      <c r="T3" t="e">
        <f>BaseRecord!T3/'First Grading'!AA$10*100</f>
        <v>#DIV/0!</v>
      </c>
      <c r="U3" t="e">
        <f>BaseRecord!U3/'First Grading'!AB$10*100</f>
        <v>#DIV/0!</v>
      </c>
      <c r="V3" t="s">
        <v>48</v>
      </c>
    </row>
    <row r="4" spans="1:22">
      <c r="A4" t="str">
        <f>BaseRecord!A4</f>
        <v>Andres Bonifacio</v>
      </c>
      <c r="B4">
        <f>BaseRecord!B4/'First Grading'!F$10*100</f>
        <v>100</v>
      </c>
      <c r="C4">
        <f>BaseRecord!C4/'First Grading'!G$10*100</f>
        <v>100</v>
      </c>
      <c r="D4">
        <f>BaseRecord!D4/'First Grading'!H$10*100</f>
        <v>100</v>
      </c>
      <c r="E4">
        <f>BaseRecord!E4/'First Grading'!I$10*100</f>
        <v>100</v>
      </c>
      <c r="F4">
        <f>BaseRecord!F4/'First Grading'!J$10*100</f>
        <v>83.333333333333343</v>
      </c>
      <c r="G4">
        <f>BaseRecord!G4/'First Grading'!K$10*100</f>
        <v>100</v>
      </c>
      <c r="H4">
        <f>BaseRecord!H4/'First Grading'!L$10*100</f>
        <v>70</v>
      </c>
      <c r="I4">
        <f>BaseRecord!I4/'First Grading'!M$10*100</f>
        <v>40</v>
      </c>
      <c r="J4">
        <f>BaseRecord!J4/'First Grading'!N$10*100</f>
        <v>95</v>
      </c>
      <c r="K4">
        <f>BaseRecord!K4/'First Grading'!O$10*100</f>
        <v>77.5</v>
      </c>
      <c r="L4">
        <f>BaseRecord!L4/'First Grading'!S$10*100</f>
        <v>100</v>
      </c>
      <c r="M4">
        <f>BaseRecord!M4/'First Grading'!T$10*100</f>
        <v>86.666666666666671</v>
      </c>
      <c r="N4">
        <f>BaseRecord!N4/'First Grading'!U$10*100</f>
        <v>90</v>
      </c>
      <c r="O4">
        <f>BaseRecord!O4/'First Grading'!V$10*100</f>
        <v>95</v>
      </c>
      <c r="P4" t="e">
        <f>BaseRecord!P4/'First Grading'!W$10*100</f>
        <v>#DIV/0!</v>
      </c>
      <c r="Q4" t="e">
        <f>BaseRecord!Q4/'First Grading'!X$10*100</f>
        <v>#DIV/0!</v>
      </c>
      <c r="R4" t="e">
        <f>BaseRecord!R4/'First Grading'!Y$10*100</f>
        <v>#DIV/0!</v>
      </c>
      <c r="S4" t="e">
        <f>BaseRecord!S4/'First Grading'!Z$10*100</f>
        <v>#DIV/0!</v>
      </c>
      <c r="T4" t="e">
        <f>BaseRecord!T4/'First Grading'!AA$10*100</f>
        <v>#DIV/0!</v>
      </c>
      <c r="U4" t="e">
        <f>BaseRecord!U4/'First Grading'!AB$10*100</f>
        <v>#DIV/0!</v>
      </c>
      <c r="V4" t="s">
        <v>48</v>
      </c>
    </row>
    <row r="5" spans="1:22">
      <c r="A5" t="str">
        <f>BaseRecord!A5</f>
        <v>Antonio Luna</v>
      </c>
      <c r="B5">
        <f>BaseRecord!B5/'First Grading'!F$10*100</f>
        <v>100</v>
      </c>
      <c r="C5">
        <f>BaseRecord!C5/'First Grading'!G$10*100</f>
        <v>100</v>
      </c>
      <c r="D5">
        <f>BaseRecord!D5/'First Grading'!H$10*100</f>
        <v>100</v>
      </c>
      <c r="E5">
        <f>BaseRecord!E5/'First Grading'!I$10*100</f>
        <v>100</v>
      </c>
      <c r="F5">
        <f>BaseRecord!F5/'First Grading'!J$10*100</f>
        <v>100</v>
      </c>
      <c r="G5">
        <f>BaseRecord!G5/'First Grading'!K$10*100</f>
        <v>100</v>
      </c>
      <c r="H5">
        <f>BaseRecord!H5/'First Grading'!L$10*100</f>
        <v>70</v>
      </c>
      <c r="I5">
        <f>BaseRecord!I5/'First Grading'!M$10*100</f>
        <v>52</v>
      </c>
      <c r="J5">
        <f>BaseRecord!J5/'First Grading'!N$10*100</f>
        <v>85</v>
      </c>
      <c r="K5">
        <f>BaseRecord!K5/'First Grading'!O$10*100</f>
        <v>87.5</v>
      </c>
      <c r="L5">
        <f>BaseRecord!L5/'First Grading'!S$10*100</f>
        <v>100</v>
      </c>
      <c r="M5">
        <f>BaseRecord!M5/'First Grading'!T$10*100</f>
        <v>100</v>
      </c>
      <c r="N5">
        <f>BaseRecord!N5/'First Grading'!U$10*100</f>
        <v>100</v>
      </c>
      <c r="O5">
        <f>BaseRecord!O5/'First Grading'!V$10*100</f>
        <v>95</v>
      </c>
      <c r="P5" t="e">
        <f>BaseRecord!P5/'First Grading'!W$10*100</f>
        <v>#DIV/0!</v>
      </c>
      <c r="Q5" t="e">
        <f>BaseRecord!Q5/'First Grading'!X$10*100</f>
        <v>#DIV/0!</v>
      </c>
      <c r="R5" t="e">
        <f>BaseRecord!R5/'First Grading'!Y$10*100</f>
        <v>#DIV/0!</v>
      </c>
      <c r="S5" t="e">
        <f>BaseRecord!S5/'First Grading'!Z$10*100</f>
        <v>#DIV/0!</v>
      </c>
      <c r="T5" t="e">
        <f>BaseRecord!T5/'First Grading'!AA$10*100</f>
        <v>#DIV/0!</v>
      </c>
      <c r="U5" t="e">
        <f>BaseRecord!U5/'First Grading'!AB$10*100</f>
        <v>#DIV/0!</v>
      </c>
      <c r="V5" t="s">
        <v>48</v>
      </c>
    </row>
    <row r="6" spans="1:22">
      <c r="A6" t="str">
        <f>BaseRecord!A6</f>
        <v>Emilio Aguinaldo</v>
      </c>
      <c r="B6">
        <f>BaseRecord!B6/'First Grading'!F$10*100</f>
        <v>100</v>
      </c>
      <c r="C6">
        <f>BaseRecord!C6/'First Grading'!G$10*100</f>
        <v>100</v>
      </c>
      <c r="D6">
        <f>BaseRecord!D6/'First Grading'!H$10*100</f>
        <v>100</v>
      </c>
      <c r="E6">
        <f>BaseRecord!E6/'First Grading'!I$10*100</f>
        <v>83.333333333333343</v>
      </c>
      <c r="F6">
        <f>BaseRecord!F6/'First Grading'!J$10*100</f>
        <v>100</v>
      </c>
      <c r="G6">
        <f>BaseRecord!G6/'First Grading'!K$10*100</f>
        <v>100</v>
      </c>
      <c r="H6">
        <f>BaseRecord!H6/'First Grading'!L$10*100</f>
        <v>70</v>
      </c>
      <c r="I6">
        <f>BaseRecord!I6/'First Grading'!M$10*100</f>
        <v>76</v>
      </c>
      <c r="J6">
        <f>BaseRecord!J6/'First Grading'!N$10*100</f>
        <v>90</v>
      </c>
      <c r="K6">
        <f>BaseRecord!K6/'First Grading'!O$10*100</f>
        <v>87.5</v>
      </c>
      <c r="L6">
        <f>BaseRecord!L6/'First Grading'!S$10*100</f>
        <v>100</v>
      </c>
      <c r="M6">
        <f>BaseRecord!M6/'First Grading'!T$10*100</f>
        <v>100</v>
      </c>
      <c r="N6">
        <f>BaseRecord!N6/'First Grading'!U$10*100</f>
        <v>100</v>
      </c>
      <c r="O6">
        <f>BaseRecord!O6/'First Grading'!V$10*100</f>
        <v>90</v>
      </c>
      <c r="P6" t="e">
        <f>BaseRecord!P6/'First Grading'!W$10*100</f>
        <v>#DIV/0!</v>
      </c>
      <c r="Q6" t="e">
        <f>BaseRecord!Q6/'First Grading'!X$10*100</f>
        <v>#DIV/0!</v>
      </c>
      <c r="R6" t="e">
        <f>BaseRecord!R6/'First Grading'!Y$10*100</f>
        <v>#DIV/0!</v>
      </c>
      <c r="S6" t="e">
        <f>BaseRecord!S6/'First Grading'!Z$10*100</f>
        <v>#DIV/0!</v>
      </c>
      <c r="T6" t="e">
        <f>BaseRecord!T6/'First Grading'!AA$10*100</f>
        <v>#DIV/0!</v>
      </c>
      <c r="U6" t="e">
        <f>BaseRecord!U6/'First Grading'!AB$10*100</f>
        <v>#DIV/0!</v>
      </c>
      <c r="V6" t="s">
        <v>48</v>
      </c>
    </row>
    <row r="7" spans="1:22">
      <c r="A7" t="str">
        <f>BaseRecord!A7</f>
        <v>Manuel Quezon</v>
      </c>
      <c r="B7">
        <f>BaseRecord!B7/'First Grading'!F$10*100</f>
        <v>100</v>
      </c>
      <c r="C7">
        <f>BaseRecord!C7/'First Grading'!G$10*100</f>
        <v>100</v>
      </c>
      <c r="D7">
        <f>BaseRecord!D7/'First Grading'!H$10*100</f>
        <v>100</v>
      </c>
      <c r="E7">
        <f>BaseRecord!E7/'First Grading'!I$10*100</f>
        <v>100</v>
      </c>
      <c r="F7">
        <f>BaseRecord!F7/'First Grading'!J$10*100</f>
        <v>94.444444444444443</v>
      </c>
      <c r="G7">
        <f>BaseRecord!G7/'First Grading'!K$10*100</f>
        <v>88.888888888888886</v>
      </c>
      <c r="H7">
        <f>BaseRecord!H7/'First Grading'!L$10*100</f>
        <v>70</v>
      </c>
      <c r="I7">
        <f>BaseRecord!I7/'First Grading'!M$10*100</f>
        <v>56.000000000000007</v>
      </c>
      <c r="J7">
        <f>BaseRecord!J7/'First Grading'!N$10*100</f>
        <v>80</v>
      </c>
      <c r="K7">
        <f>BaseRecord!K7/'First Grading'!O$10*100</f>
        <v>85</v>
      </c>
      <c r="L7">
        <f>BaseRecord!L7/'First Grading'!S$10*100</f>
        <v>93.333333333333329</v>
      </c>
      <c r="M7">
        <f>BaseRecord!M7/'First Grading'!T$10*100</f>
        <v>100</v>
      </c>
      <c r="N7">
        <f>BaseRecord!N7/'First Grading'!U$10*100</f>
        <v>100</v>
      </c>
      <c r="O7">
        <f>BaseRecord!O7/'First Grading'!V$10*100</f>
        <v>85</v>
      </c>
      <c r="P7" t="e">
        <f>BaseRecord!P7/'First Grading'!W$10*100</f>
        <v>#DIV/0!</v>
      </c>
      <c r="Q7" t="e">
        <f>BaseRecord!Q7/'First Grading'!X$10*100</f>
        <v>#DIV/0!</v>
      </c>
      <c r="R7" t="e">
        <f>BaseRecord!R7/'First Grading'!Y$10*100</f>
        <v>#DIV/0!</v>
      </c>
      <c r="S7" t="e">
        <f>BaseRecord!S7/'First Grading'!Z$10*100</f>
        <v>#DIV/0!</v>
      </c>
      <c r="T7" t="e">
        <f>BaseRecord!T7/'First Grading'!AA$10*100</f>
        <v>#DIV/0!</v>
      </c>
      <c r="U7" t="e">
        <f>BaseRecord!U7/'First Grading'!AB$10*100</f>
        <v>#DIV/0!</v>
      </c>
      <c r="V7" t="s">
        <v>48</v>
      </c>
    </row>
    <row r="8" spans="1:22">
      <c r="A8" t="str">
        <f>BaseRecord!A8</f>
        <v>Ferdinand Marcos</v>
      </c>
      <c r="B8">
        <f>BaseRecord!B8/'First Grading'!F$10*100</f>
        <v>100</v>
      </c>
      <c r="C8">
        <f>BaseRecord!C8/'First Grading'!G$10*100</f>
        <v>100</v>
      </c>
      <c r="D8">
        <f>BaseRecord!D8/'First Grading'!H$10*100</f>
        <v>100</v>
      </c>
      <c r="E8">
        <f>BaseRecord!E8/'First Grading'!I$10*100</f>
        <v>100</v>
      </c>
      <c r="F8">
        <f>BaseRecord!F8/'First Grading'!J$10*100</f>
        <v>55.555555555555557</v>
      </c>
      <c r="G8">
        <f>BaseRecord!G8/'First Grading'!K$10*100</f>
        <v>61.111111111111114</v>
      </c>
      <c r="H8">
        <f>BaseRecord!H8/'First Grading'!L$10*100</f>
        <v>40</v>
      </c>
      <c r="I8">
        <f>BaseRecord!I8/'First Grading'!M$10*100</f>
        <v>32</v>
      </c>
      <c r="J8">
        <f>BaseRecord!J8/'First Grading'!N$10*100</f>
        <v>85</v>
      </c>
      <c r="K8">
        <f>BaseRecord!K8/'First Grading'!O$10*100</f>
        <v>85</v>
      </c>
      <c r="L8">
        <f>BaseRecord!L8/'First Grading'!S$10*100</f>
        <v>93.333333333333329</v>
      </c>
      <c r="M8">
        <f>BaseRecord!M8/'First Grading'!T$10*100</f>
        <v>100</v>
      </c>
      <c r="N8">
        <f>BaseRecord!N8/'First Grading'!U$10*100</f>
        <v>0</v>
      </c>
      <c r="O8">
        <f>BaseRecord!O8/'First Grading'!V$10*100</f>
        <v>80</v>
      </c>
      <c r="P8" t="e">
        <f>BaseRecord!P8/'First Grading'!W$10*100</f>
        <v>#DIV/0!</v>
      </c>
      <c r="Q8" t="e">
        <f>BaseRecord!Q8/'First Grading'!X$10*100</f>
        <v>#DIV/0!</v>
      </c>
      <c r="R8" t="e">
        <f>BaseRecord!R8/'First Grading'!Y$10*100</f>
        <v>#DIV/0!</v>
      </c>
      <c r="S8" t="e">
        <f>BaseRecord!S8/'First Grading'!Z$10*100</f>
        <v>#DIV/0!</v>
      </c>
      <c r="T8" t="e">
        <f>BaseRecord!T8/'First Grading'!AA$10*100</f>
        <v>#DIV/0!</v>
      </c>
      <c r="U8" t="e">
        <f>BaseRecord!U8/'First Grading'!AB$10*100</f>
        <v>#DIV/0!</v>
      </c>
      <c r="V8" t="s">
        <v>48</v>
      </c>
    </row>
    <row r="9" spans="1:22">
      <c r="A9" t="str">
        <f>BaseRecord!A9</f>
        <v>Benigno Aquino</v>
      </c>
      <c r="B9">
        <f>BaseRecord!B9/'First Grading'!F$10*100</f>
        <v>100</v>
      </c>
      <c r="C9">
        <f>BaseRecord!C9/'First Grading'!G$10*100</f>
        <v>73.333333333333329</v>
      </c>
      <c r="D9">
        <f>BaseRecord!D9/'First Grading'!H$10*100</f>
        <v>100</v>
      </c>
      <c r="E9">
        <f>BaseRecord!E9/'First Grading'!I$10*100</f>
        <v>100</v>
      </c>
      <c r="F9">
        <f>BaseRecord!F9/'First Grading'!J$10*100</f>
        <v>94.444444444444443</v>
      </c>
      <c r="G9">
        <f>BaseRecord!G9/'First Grading'!K$10*100</f>
        <v>100</v>
      </c>
      <c r="H9">
        <f>BaseRecord!H9/'First Grading'!L$10*100</f>
        <v>70</v>
      </c>
      <c r="I9">
        <f>BaseRecord!I9/'First Grading'!M$10*100</f>
        <v>76</v>
      </c>
      <c r="J9">
        <f>BaseRecord!J9/'First Grading'!N$10*100</f>
        <v>80</v>
      </c>
      <c r="K9">
        <f>BaseRecord!K9/'First Grading'!O$10*100</f>
        <v>85</v>
      </c>
      <c r="L9">
        <f>BaseRecord!L9/'First Grading'!S$10*100</f>
        <v>100</v>
      </c>
      <c r="M9">
        <f>BaseRecord!M9/'First Grading'!T$10*100</f>
        <v>100</v>
      </c>
      <c r="N9">
        <f>BaseRecord!N9/'First Grading'!U$10*100</f>
        <v>100</v>
      </c>
      <c r="O9">
        <f>BaseRecord!O9/'First Grading'!V$10*100</f>
        <v>90</v>
      </c>
      <c r="P9" t="e">
        <f>BaseRecord!P9/'First Grading'!W$10*100</f>
        <v>#DIV/0!</v>
      </c>
      <c r="Q9" t="e">
        <f>BaseRecord!Q9/'First Grading'!X$10*100</f>
        <v>#DIV/0!</v>
      </c>
      <c r="R9" t="e">
        <f>BaseRecord!R9/'First Grading'!Y$10*100</f>
        <v>#DIV/0!</v>
      </c>
      <c r="S9" t="e">
        <f>BaseRecord!S9/'First Grading'!Z$10*100</f>
        <v>#DIV/0!</v>
      </c>
      <c r="T9" t="e">
        <f>BaseRecord!T9/'First Grading'!AA$10*100</f>
        <v>#DIV/0!</v>
      </c>
      <c r="U9" t="e">
        <f>BaseRecord!U9/'First Grading'!AB$10*100</f>
        <v>#DIV/0!</v>
      </c>
      <c r="V9" t="s">
        <v>48</v>
      </c>
    </row>
    <row r="10" spans="1:22">
      <c r="A10" t="str">
        <f>BaseRecord!A10</f>
        <v>Rodrigo Duterte</v>
      </c>
      <c r="B10">
        <f>BaseRecord!B10/'First Grading'!F$10*100</f>
        <v>100</v>
      </c>
      <c r="C10">
        <f>BaseRecord!C10/'First Grading'!G$10*100</f>
        <v>100</v>
      </c>
      <c r="D10">
        <f>BaseRecord!D10/'First Grading'!H$10*100</f>
        <v>0</v>
      </c>
      <c r="E10">
        <f>BaseRecord!E10/'First Grading'!I$10*100</f>
        <v>83.333333333333343</v>
      </c>
      <c r="F10">
        <f>BaseRecord!F10/'First Grading'!J$10*100</f>
        <v>83.333333333333343</v>
      </c>
      <c r="G10">
        <f>BaseRecord!G10/'First Grading'!K$10*100</f>
        <v>88.888888888888886</v>
      </c>
      <c r="H10">
        <f>BaseRecord!H10/'First Grading'!L$10*100</f>
        <v>70</v>
      </c>
      <c r="I10">
        <f>BaseRecord!I10/'First Grading'!M$10*100</f>
        <v>44</v>
      </c>
      <c r="J10">
        <f>BaseRecord!J10/'First Grading'!N$10*100</f>
        <v>90</v>
      </c>
      <c r="K10">
        <f>BaseRecord!K10/'First Grading'!O$10*100</f>
        <v>70</v>
      </c>
      <c r="L10">
        <f>BaseRecord!L10/'First Grading'!S$10*100</f>
        <v>100</v>
      </c>
      <c r="M10">
        <f>BaseRecord!M10/'First Grading'!T$10*100</f>
        <v>100</v>
      </c>
      <c r="N10">
        <f>BaseRecord!N10/'First Grading'!U$10*100</f>
        <v>70</v>
      </c>
      <c r="O10">
        <f>BaseRecord!O10/'First Grading'!V$10*100</f>
        <v>0</v>
      </c>
      <c r="P10" t="e">
        <f>BaseRecord!P10/'First Grading'!W$10*100</f>
        <v>#DIV/0!</v>
      </c>
      <c r="Q10" t="e">
        <f>BaseRecord!Q10/'First Grading'!X$10*100</f>
        <v>#DIV/0!</v>
      </c>
      <c r="R10" t="e">
        <f>BaseRecord!R10/'First Grading'!Y$10*100</f>
        <v>#DIV/0!</v>
      </c>
      <c r="S10" t="e">
        <f>BaseRecord!S10/'First Grading'!Z$10*100</f>
        <v>#DIV/0!</v>
      </c>
      <c r="T10" t="e">
        <f>BaseRecord!T10/'First Grading'!AA$10*100</f>
        <v>#DIV/0!</v>
      </c>
      <c r="U10" t="e">
        <f>BaseRecord!U10/'First Grading'!AB$10*100</f>
        <v>#DIV/0!</v>
      </c>
      <c r="V10" t="s">
        <v>48</v>
      </c>
    </row>
    <row r="11" spans="1:22">
      <c r="A11" t="str">
        <f>BaseRecord!A11</f>
        <v>Lito Lapid</v>
      </c>
      <c r="B11">
        <f>BaseRecord!B11/'First Grading'!F$10*100</f>
        <v>100</v>
      </c>
      <c r="C11">
        <f>BaseRecord!C11/'First Grading'!G$10*100</f>
        <v>100</v>
      </c>
      <c r="D11">
        <f>BaseRecord!D11/'First Grading'!H$10*100</f>
        <v>100</v>
      </c>
      <c r="E11">
        <f>BaseRecord!E11/'First Grading'!I$10*100</f>
        <v>83.333333333333343</v>
      </c>
      <c r="F11">
        <f>BaseRecord!F11/'First Grading'!J$10*100</f>
        <v>83.333333333333343</v>
      </c>
      <c r="G11">
        <f>BaseRecord!G11/'First Grading'!K$10*100</f>
        <v>100</v>
      </c>
      <c r="H11">
        <f>BaseRecord!H11/'First Grading'!L$10*100</f>
        <v>70</v>
      </c>
      <c r="I11">
        <f>BaseRecord!I11/'First Grading'!M$10*100</f>
        <v>76</v>
      </c>
      <c r="J11">
        <f>BaseRecord!J11/'First Grading'!N$10*100</f>
        <v>90</v>
      </c>
      <c r="K11">
        <f>BaseRecord!K11/'First Grading'!O$10*100</f>
        <v>77.5</v>
      </c>
      <c r="L11">
        <f>BaseRecord!L11/'First Grading'!S$10*100</f>
        <v>100</v>
      </c>
      <c r="M11">
        <f>BaseRecord!M11/'First Grading'!T$10*100</f>
        <v>93.333333333333329</v>
      </c>
      <c r="N11">
        <f>BaseRecord!N11/'First Grading'!U$10*100</f>
        <v>80</v>
      </c>
      <c r="O11">
        <f>BaseRecord!O11/'First Grading'!V$10*100</f>
        <v>95</v>
      </c>
      <c r="P11" t="e">
        <f>BaseRecord!P11/'First Grading'!W$10*100</f>
        <v>#DIV/0!</v>
      </c>
      <c r="Q11" t="e">
        <f>BaseRecord!Q11/'First Grading'!X$10*100</f>
        <v>#DIV/0!</v>
      </c>
      <c r="R11" t="e">
        <f>BaseRecord!R11/'First Grading'!Y$10*100</f>
        <v>#DIV/0!</v>
      </c>
      <c r="S11" t="e">
        <f>BaseRecord!S11/'First Grading'!Z$10*100</f>
        <v>#DIV/0!</v>
      </c>
      <c r="T11" t="e">
        <f>BaseRecord!T11/'First Grading'!AA$10*100</f>
        <v>#DIV/0!</v>
      </c>
      <c r="U11" t="e">
        <f>BaseRecord!U11/'First Grading'!AB$10*100</f>
        <v>#DIV/0!</v>
      </c>
      <c r="V11" t="s">
        <v>48</v>
      </c>
    </row>
    <row r="12" spans="1:22">
      <c r="A12" t="str">
        <f>BaseRecord!A12</f>
        <v>Bong Revilla</v>
      </c>
      <c r="B12">
        <f>BaseRecord!B12/'First Grading'!F$10*100</f>
        <v>100</v>
      </c>
      <c r="C12">
        <f>BaseRecord!C12/'First Grading'!G$10*100</f>
        <v>100</v>
      </c>
      <c r="D12">
        <f>BaseRecord!D12/'First Grading'!H$10*100</f>
        <v>100</v>
      </c>
      <c r="E12">
        <f>BaseRecord!E12/'First Grading'!I$10*100</f>
        <v>100</v>
      </c>
      <c r="F12">
        <f>BaseRecord!F12/'First Grading'!J$10*100</f>
        <v>83.333333333333343</v>
      </c>
      <c r="G12">
        <f>BaseRecord!G12/'First Grading'!K$10*100</f>
        <v>83.333333333333343</v>
      </c>
      <c r="H12">
        <f>BaseRecord!H12/'First Grading'!L$10*100</f>
        <v>70</v>
      </c>
      <c r="I12">
        <f>BaseRecord!I12/'First Grading'!M$10*100</f>
        <v>56.000000000000007</v>
      </c>
      <c r="J12">
        <f>BaseRecord!J12/'First Grading'!N$10*100</f>
        <v>85</v>
      </c>
      <c r="K12">
        <f>BaseRecord!K12/'First Grading'!O$10*100</f>
        <v>75</v>
      </c>
      <c r="L12">
        <f>BaseRecord!L12/'First Grading'!S$10*100</f>
        <v>100</v>
      </c>
      <c r="M12">
        <f>BaseRecord!M12/'First Grading'!T$10*100</f>
        <v>100</v>
      </c>
      <c r="N12">
        <f>BaseRecord!N12/'First Grading'!U$10*100</f>
        <v>100</v>
      </c>
      <c r="O12">
        <f>BaseRecord!O12/'First Grading'!V$10*100</f>
        <v>90</v>
      </c>
      <c r="P12" t="e">
        <f>BaseRecord!P12/'First Grading'!W$10*100</f>
        <v>#DIV/0!</v>
      </c>
      <c r="Q12" t="e">
        <f>BaseRecord!Q12/'First Grading'!X$10*100</f>
        <v>#DIV/0!</v>
      </c>
      <c r="R12" t="e">
        <f>BaseRecord!R12/'First Grading'!Y$10*100</f>
        <v>#DIV/0!</v>
      </c>
      <c r="S12" t="e">
        <f>BaseRecord!S12/'First Grading'!Z$10*100</f>
        <v>#DIV/0!</v>
      </c>
      <c r="T12" t="e">
        <f>BaseRecord!T12/'First Grading'!AA$10*100</f>
        <v>#DIV/0!</v>
      </c>
      <c r="U12" t="e">
        <f>BaseRecord!U12/'First Grading'!AB$10*100</f>
        <v>#DIV/0!</v>
      </c>
      <c r="V12" t="s">
        <v>48</v>
      </c>
    </row>
    <row r="13" spans="1:22">
      <c r="A13" t="str">
        <f>BaseRecord!A13</f>
        <v>Coco Martin</v>
      </c>
      <c r="B13">
        <f>BaseRecord!B13/'First Grading'!F$10*100</f>
        <v>100</v>
      </c>
      <c r="C13">
        <f>BaseRecord!C13/'First Grading'!G$10*100</f>
        <v>46.666666666666664</v>
      </c>
      <c r="D13">
        <f>BaseRecord!D13/'First Grading'!H$10*100</f>
        <v>100</v>
      </c>
      <c r="E13">
        <f>BaseRecord!E13/'First Grading'!I$10*100</f>
        <v>100</v>
      </c>
      <c r="F13">
        <f>BaseRecord!F13/'First Grading'!J$10*100</f>
        <v>55.555555555555557</v>
      </c>
      <c r="G13">
        <f>BaseRecord!G13/'First Grading'!K$10*100</f>
        <v>83.333333333333343</v>
      </c>
      <c r="H13">
        <f>BaseRecord!H13/'First Grading'!L$10*100</f>
        <v>70</v>
      </c>
      <c r="I13">
        <f>BaseRecord!I13/'First Grading'!M$10*100</f>
        <v>72</v>
      </c>
      <c r="J13">
        <f>BaseRecord!J13/'First Grading'!N$10*100</f>
        <v>80</v>
      </c>
      <c r="K13">
        <f>BaseRecord!K13/'First Grading'!O$10*100</f>
        <v>75</v>
      </c>
      <c r="L13">
        <f>BaseRecord!L13/'First Grading'!S$10*100</f>
        <v>100</v>
      </c>
      <c r="M13">
        <f>BaseRecord!M13/'First Grading'!T$10*100</f>
        <v>100</v>
      </c>
      <c r="N13">
        <f>BaseRecord!N13/'First Grading'!U$10*100</f>
        <v>100</v>
      </c>
      <c r="O13">
        <f>BaseRecord!O13/'First Grading'!V$10*100</f>
        <v>90</v>
      </c>
      <c r="P13" t="e">
        <f>BaseRecord!P13/'First Grading'!W$10*100</f>
        <v>#DIV/0!</v>
      </c>
      <c r="Q13" t="e">
        <f>BaseRecord!Q13/'First Grading'!X$10*100</f>
        <v>#DIV/0!</v>
      </c>
      <c r="R13" t="e">
        <f>BaseRecord!R13/'First Grading'!Y$10*100</f>
        <v>#DIV/0!</v>
      </c>
      <c r="S13" t="e">
        <f>BaseRecord!S13/'First Grading'!Z$10*100</f>
        <v>#DIV/0!</v>
      </c>
      <c r="T13" t="e">
        <f>BaseRecord!T13/'First Grading'!AA$10*100</f>
        <v>#DIV/0!</v>
      </c>
      <c r="U13" t="e">
        <f>BaseRecord!U13/'First Grading'!AB$10*100</f>
        <v>#DIV/0!</v>
      </c>
      <c r="V13" t="s">
        <v>48</v>
      </c>
    </row>
    <row r="14" spans="1:22">
      <c r="A14" t="str">
        <f>BaseRecord!A14</f>
        <v>Daniel Padilla</v>
      </c>
      <c r="B14">
        <f>BaseRecord!B14/'First Grading'!F$10*100</f>
        <v>100</v>
      </c>
      <c r="C14">
        <f>BaseRecord!C14/'First Grading'!G$10*100</f>
        <v>66.666666666666657</v>
      </c>
      <c r="D14">
        <f>BaseRecord!D14/'First Grading'!H$10*100</f>
        <v>100</v>
      </c>
      <c r="E14">
        <f>BaseRecord!E14/'First Grading'!I$10*100</f>
        <v>83.333333333333343</v>
      </c>
      <c r="F14">
        <f>BaseRecord!F14/'First Grading'!J$10*100</f>
        <v>100</v>
      </c>
      <c r="G14">
        <f>BaseRecord!G14/'First Grading'!K$10*100</f>
        <v>88.888888888888886</v>
      </c>
      <c r="H14">
        <f>BaseRecord!H14/'First Grading'!L$10*100</f>
        <v>70</v>
      </c>
      <c r="I14">
        <f>BaseRecord!I14/'First Grading'!M$10*100</f>
        <v>32</v>
      </c>
      <c r="J14">
        <f>BaseRecord!J14/'First Grading'!N$10*100</f>
        <v>95</v>
      </c>
      <c r="K14">
        <f>BaseRecord!K14/'First Grading'!O$10*100</f>
        <v>80</v>
      </c>
      <c r="L14">
        <f>BaseRecord!L14/'First Grading'!S$10*100</f>
        <v>86.666666666666671</v>
      </c>
      <c r="M14">
        <f>BaseRecord!M14/'First Grading'!T$10*100</f>
        <v>93.333333333333329</v>
      </c>
      <c r="N14">
        <f>BaseRecord!N14/'First Grading'!U$10*100</f>
        <v>80</v>
      </c>
      <c r="O14">
        <f>BaseRecord!O14/'First Grading'!V$10*100</f>
        <v>80</v>
      </c>
      <c r="P14" t="e">
        <f>BaseRecord!P14/'First Grading'!W$10*100</f>
        <v>#DIV/0!</v>
      </c>
      <c r="Q14" t="e">
        <f>BaseRecord!Q14/'First Grading'!X$10*100</f>
        <v>#DIV/0!</v>
      </c>
      <c r="R14" t="e">
        <f>BaseRecord!R14/'First Grading'!Y$10*100</f>
        <v>#DIV/0!</v>
      </c>
      <c r="S14" t="e">
        <f>BaseRecord!S14/'First Grading'!Z$10*100</f>
        <v>#DIV/0!</v>
      </c>
      <c r="T14" t="e">
        <f>BaseRecord!T14/'First Grading'!AA$10*100</f>
        <v>#DIV/0!</v>
      </c>
      <c r="U14" t="e">
        <f>BaseRecord!U14/'First Grading'!AB$10*100</f>
        <v>#DIV/0!</v>
      </c>
      <c r="V14" t="s">
        <v>48</v>
      </c>
    </row>
    <row r="15" spans="1:22">
      <c r="A15" t="str">
        <f>BaseRecord!A15</f>
        <v>Alden Richards</v>
      </c>
      <c r="B15">
        <f>BaseRecord!B15/'First Grading'!F$10*100</f>
        <v>100</v>
      </c>
      <c r="C15">
        <f>BaseRecord!C15/'First Grading'!G$10*100</f>
        <v>80</v>
      </c>
      <c r="D15">
        <f>BaseRecord!D15/'First Grading'!H$10*100</f>
        <v>100</v>
      </c>
      <c r="E15">
        <f>BaseRecord!E15/'First Grading'!I$10*100</f>
        <v>83.333333333333343</v>
      </c>
      <c r="F15">
        <f>BaseRecord!F15/'First Grading'!J$10*100</f>
        <v>100</v>
      </c>
      <c r="G15">
        <f>BaseRecord!G15/'First Grading'!K$10*100</f>
        <v>88.888888888888886</v>
      </c>
      <c r="H15">
        <f>BaseRecord!H15/'First Grading'!L$10*100</f>
        <v>70</v>
      </c>
      <c r="I15">
        <f>BaseRecord!I15/'First Grading'!M$10*100</f>
        <v>72</v>
      </c>
      <c r="J15">
        <f>BaseRecord!J15/'First Grading'!N$10*100</f>
        <v>90</v>
      </c>
      <c r="K15">
        <f>BaseRecord!K15/'First Grading'!O$10*100</f>
        <v>72.5</v>
      </c>
      <c r="L15">
        <f>BaseRecord!L15/'First Grading'!S$10*100</f>
        <v>86.666666666666671</v>
      </c>
      <c r="M15">
        <f>BaseRecord!M15/'First Grading'!T$10*100</f>
        <v>93.333333333333329</v>
      </c>
      <c r="N15">
        <f>BaseRecord!N15/'First Grading'!U$10*100</f>
        <v>80</v>
      </c>
      <c r="O15">
        <f>BaseRecord!O15/'First Grading'!V$10*100</f>
        <v>80</v>
      </c>
      <c r="P15" t="e">
        <f>BaseRecord!P15/'First Grading'!W$10*100</f>
        <v>#DIV/0!</v>
      </c>
      <c r="Q15" t="e">
        <f>BaseRecord!Q15/'First Grading'!X$10*100</f>
        <v>#DIV/0!</v>
      </c>
      <c r="R15" t="e">
        <f>BaseRecord!R15/'First Grading'!Y$10*100</f>
        <v>#DIV/0!</v>
      </c>
      <c r="S15" t="e">
        <f>BaseRecord!S15/'First Grading'!Z$10*100</f>
        <v>#DIV/0!</v>
      </c>
      <c r="T15" t="e">
        <f>BaseRecord!T15/'First Grading'!AA$10*100</f>
        <v>#DIV/0!</v>
      </c>
      <c r="U15" t="e">
        <f>BaseRecord!U15/'First Grading'!AB$10*100</f>
        <v>#DIV/0!</v>
      </c>
      <c r="V15" t="s">
        <v>48</v>
      </c>
    </row>
    <row r="16" spans="1:22">
      <c r="A16" t="str">
        <f>BaseRecord!A16</f>
        <v>Vic Sotto</v>
      </c>
      <c r="B16">
        <f>BaseRecord!B16/'First Grading'!F$10*100</f>
        <v>100</v>
      </c>
      <c r="C16">
        <f>BaseRecord!C16/'First Grading'!G$10*100</f>
        <v>100</v>
      </c>
      <c r="D16">
        <f>BaseRecord!D16/'First Grading'!H$10*100</f>
        <v>100</v>
      </c>
      <c r="E16">
        <f>BaseRecord!E16/'First Grading'!I$10*100</f>
        <v>100</v>
      </c>
      <c r="F16">
        <f>BaseRecord!F16/'First Grading'!J$10*100</f>
        <v>100</v>
      </c>
      <c r="G16">
        <f>BaseRecord!G16/'First Grading'!K$10*100</f>
        <v>100</v>
      </c>
      <c r="H16">
        <f>BaseRecord!H16/'First Grading'!L$10*100</f>
        <v>70</v>
      </c>
      <c r="I16">
        <f>BaseRecord!I16/'First Grading'!M$10*100</f>
        <v>36</v>
      </c>
      <c r="J16">
        <f>BaseRecord!J16/'First Grading'!N$10*100</f>
        <v>90</v>
      </c>
      <c r="K16">
        <f>BaseRecord!K16/'First Grading'!O$10*100</f>
        <v>75</v>
      </c>
      <c r="L16">
        <f>BaseRecord!L16/'First Grading'!S$10*100</f>
        <v>100</v>
      </c>
      <c r="M16">
        <f>BaseRecord!M16/'First Grading'!T$10*100</f>
        <v>100</v>
      </c>
      <c r="N16">
        <f>BaseRecord!N16/'First Grading'!U$10*100</f>
        <v>100</v>
      </c>
      <c r="O16">
        <f>BaseRecord!O16/'First Grading'!V$10*100</f>
        <v>85</v>
      </c>
      <c r="P16" t="e">
        <f>BaseRecord!P16/'First Grading'!W$10*100</f>
        <v>#DIV/0!</v>
      </c>
      <c r="Q16" t="e">
        <f>BaseRecord!Q16/'First Grading'!X$10*100</f>
        <v>#DIV/0!</v>
      </c>
      <c r="R16" t="e">
        <f>BaseRecord!R16/'First Grading'!Y$10*100</f>
        <v>#DIV/0!</v>
      </c>
      <c r="S16" t="e">
        <f>BaseRecord!S16/'First Grading'!Z$10*100</f>
        <v>#DIV/0!</v>
      </c>
      <c r="T16" t="e">
        <f>BaseRecord!T16/'First Grading'!AA$10*100</f>
        <v>#DIV/0!</v>
      </c>
      <c r="U16" t="e">
        <f>BaseRecord!U16/'First Grading'!AB$10*100</f>
        <v>#DIV/0!</v>
      </c>
      <c r="V16" t="s">
        <v>48</v>
      </c>
    </row>
    <row r="17" spans="1:22">
      <c r="A17" t="str">
        <f>BaseRecord!A17</f>
        <v>Joey De Leon</v>
      </c>
      <c r="B17">
        <f>BaseRecord!B17/'First Grading'!F$10*100</f>
        <v>100</v>
      </c>
      <c r="C17">
        <f>BaseRecord!C17/'First Grading'!G$10*100</f>
        <v>100</v>
      </c>
      <c r="D17">
        <f>BaseRecord!D17/'First Grading'!H$10*100</f>
        <v>100</v>
      </c>
      <c r="E17">
        <f>BaseRecord!E17/'First Grading'!I$10*100</f>
        <v>100</v>
      </c>
      <c r="F17">
        <f>BaseRecord!F17/'First Grading'!J$10*100</f>
        <v>100</v>
      </c>
      <c r="G17">
        <f>BaseRecord!G17/'First Grading'!K$10*100</f>
        <v>100</v>
      </c>
      <c r="H17">
        <f>BaseRecord!H17/'First Grading'!L$10*100</f>
        <v>70</v>
      </c>
      <c r="I17">
        <f>BaseRecord!I17/'First Grading'!M$10*100</f>
        <v>68</v>
      </c>
      <c r="J17">
        <f>BaseRecord!J17/'First Grading'!N$10*100</f>
        <v>75</v>
      </c>
      <c r="K17">
        <f>BaseRecord!K17/'First Grading'!O$10*100</f>
        <v>80</v>
      </c>
      <c r="L17">
        <f>BaseRecord!L17/'First Grading'!S$10*100</f>
        <v>100</v>
      </c>
      <c r="M17">
        <f>BaseRecord!M17/'First Grading'!T$10*100</f>
        <v>93.333333333333329</v>
      </c>
      <c r="N17">
        <f>BaseRecord!N17/'First Grading'!U$10*100</f>
        <v>100</v>
      </c>
      <c r="O17">
        <f>BaseRecord!O17/'First Grading'!V$10*100</f>
        <v>90</v>
      </c>
      <c r="P17" t="e">
        <f>BaseRecord!P17/'First Grading'!W$10*100</f>
        <v>#DIV/0!</v>
      </c>
      <c r="Q17" t="e">
        <f>BaseRecord!Q17/'First Grading'!X$10*100</f>
        <v>#DIV/0!</v>
      </c>
      <c r="R17" t="e">
        <f>BaseRecord!R17/'First Grading'!Y$10*100</f>
        <v>#DIV/0!</v>
      </c>
      <c r="S17" t="e">
        <f>BaseRecord!S17/'First Grading'!Z$10*100</f>
        <v>#DIV/0!</v>
      </c>
      <c r="T17" t="e">
        <f>BaseRecord!T17/'First Grading'!AA$10*100</f>
        <v>#DIV/0!</v>
      </c>
      <c r="U17" t="e">
        <f>BaseRecord!U17/'First Grading'!AB$10*100</f>
        <v>#DIV/0!</v>
      </c>
      <c r="V17" t="s">
        <v>48</v>
      </c>
    </row>
    <row r="18" spans="1:22">
      <c r="A18" t="str">
        <f>BaseRecord!A18</f>
        <v>Tito Sotto</v>
      </c>
      <c r="B18">
        <f>BaseRecord!B18/'First Grading'!F$10*100</f>
        <v>100</v>
      </c>
      <c r="C18">
        <f>BaseRecord!C18/'First Grading'!G$10*100</f>
        <v>100</v>
      </c>
      <c r="D18">
        <f>BaseRecord!D18/'First Grading'!H$10*100</f>
        <v>100</v>
      </c>
      <c r="E18">
        <f>BaseRecord!E18/'First Grading'!I$10*100</f>
        <v>100</v>
      </c>
      <c r="F18">
        <f>BaseRecord!F18/'First Grading'!J$10*100</f>
        <v>100</v>
      </c>
      <c r="G18">
        <f>BaseRecord!G18/'First Grading'!K$10*100</f>
        <v>100</v>
      </c>
      <c r="H18">
        <f>BaseRecord!H18/'First Grading'!L$10*100</f>
        <v>70</v>
      </c>
      <c r="I18">
        <f>BaseRecord!I18/'First Grading'!M$10*100</f>
        <v>68</v>
      </c>
      <c r="J18">
        <f>BaseRecord!J18/'First Grading'!N$10*100</f>
        <v>100</v>
      </c>
      <c r="K18">
        <f>BaseRecord!K18/'First Grading'!O$10*100</f>
        <v>82.5</v>
      </c>
      <c r="L18">
        <f>BaseRecord!L18/'First Grading'!S$10*100</f>
        <v>100</v>
      </c>
      <c r="M18">
        <f>BaseRecord!M18/'First Grading'!T$10*100</f>
        <v>93.333333333333329</v>
      </c>
      <c r="N18">
        <f>BaseRecord!N18/'First Grading'!U$10*100</f>
        <v>100</v>
      </c>
      <c r="O18">
        <f>BaseRecord!O18/'First Grading'!V$10*100</f>
        <v>90</v>
      </c>
      <c r="P18" t="e">
        <f>BaseRecord!P18/'First Grading'!W$10*100</f>
        <v>#DIV/0!</v>
      </c>
      <c r="Q18" t="e">
        <f>BaseRecord!Q18/'First Grading'!X$10*100</f>
        <v>#DIV/0!</v>
      </c>
      <c r="R18" t="e">
        <f>BaseRecord!R18/'First Grading'!Y$10*100</f>
        <v>#DIV/0!</v>
      </c>
      <c r="S18" t="e">
        <f>BaseRecord!S18/'First Grading'!Z$10*100</f>
        <v>#DIV/0!</v>
      </c>
      <c r="T18" t="e">
        <f>BaseRecord!T18/'First Grading'!AA$10*100</f>
        <v>#DIV/0!</v>
      </c>
      <c r="U18" t="e">
        <f>BaseRecord!U18/'First Grading'!AB$10*100</f>
        <v>#DIV/0!</v>
      </c>
      <c r="V18" t="s">
        <v>48</v>
      </c>
    </row>
    <row r="19" spans="1:22">
      <c r="A19" t="str">
        <f>BaseRecord!A19</f>
        <v>Vhong Navarro</v>
      </c>
      <c r="B19">
        <f>BaseRecord!B19/'First Grading'!F$10*100</f>
        <v>100</v>
      </c>
      <c r="C19">
        <f>BaseRecord!C19/'First Grading'!G$10*100</f>
        <v>100</v>
      </c>
      <c r="D19">
        <f>BaseRecord!D19/'First Grading'!H$10*100</f>
        <v>100</v>
      </c>
      <c r="E19">
        <f>BaseRecord!E19/'First Grading'!I$10*100</f>
        <v>100</v>
      </c>
      <c r="F19">
        <f>BaseRecord!F19/'First Grading'!J$10*100</f>
        <v>100</v>
      </c>
      <c r="G19">
        <f>BaseRecord!G19/'First Grading'!K$10*100</f>
        <v>100</v>
      </c>
      <c r="H19">
        <f>BaseRecord!H19/'First Grading'!L$10*100</f>
        <v>70</v>
      </c>
      <c r="I19">
        <f>BaseRecord!I19/'First Grading'!M$10*100</f>
        <v>44</v>
      </c>
      <c r="J19">
        <f>BaseRecord!J19/'First Grading'!N$10*100</f>
        <v>95</v>
      </c>
      <c r="K19">
        <f>BaseRecord!K19/'First Grading'!O$10*100</f>
        <v>82.5</v>
      </c>
      <c r="L19">
        <f>BaseRecord!L19/'First Grading'!S$10*100</f>
        <v>100</v>
      </c>
      <c r="M19">
        <f>BaseRecord!M19/'First Grading'!T$10*100</f>
        <v>100</v>
      </c>
      <c r="N19">
        <f>BaseRecord!N19/'First Grading'!U$10*100</f>
        <v>100</v>
      </c>
      <c r="O19">
        <f>BaseRecord!O19/'First Grading'!V$10*100</f>
        <v>95</v>
      </c>
      <c r="P19" t="e">
        <f>BaseRecord!P19/'First Grading'!W$10*100</f>
        <v>#DIV/0!</v>
      </c>
      <c r="Q19" t="e">
        <f>BaseRecord!Q19/'First Grading'!X$10*100</f>
        <v>#DIV/0!</v>
      </c>
      <c r="R19" t="e">
        <f>BaseRecord!R19/'First Grading'!Y$10*100</f>
        <v>#DIV/0!</v>
      </c>
      <c r="S19" t="e">
        <f>BaseRecord!S19/'First Grading'!Z$10*100</f>
        <v>#DIV/0!</v>
      </c>
      <c r="T19" t="e">
        <f>BaseRecord!T19/'First Grading'!AA$10*100</f>
        <v>#DIV/0!</v>
      </c>
      <c r="U19" t="e">
        <f>BaseRecord!U19/'First Grading'!AB$10*100</f>
        <v>#DIV/0!</v>
      </c>
      <c r="V19" t="s">
        <v>48</v>
      </c>
    </row>
    <row r="20" spans="1:22">
      <c r="A20" t="str">
        <f>BaseRecord!A20</f>
        <v>Billy Crawford</v>
      </c>
      <c r="B20">
        <f>BaseRecord!B20/'First Grading'!F$10*100</f>
        <v>100</v>
      </c>
      <c r="C20">
        <f>BaseRecord!C20/'First Grading'!G$10*100</f>
        <v>100</v>
      </c>
      <c r="D20">
        <f>BaseRecord!D20/'First Grading'!H$10*100</f>
        <v>100</v>
      </c>
      <c r="E20">
        <f>BaseRecord!E20/'First Grading'!I$10*100</f>
        <v>100</v>
      </c>
      <c r="F20">
        <f>BaseRecord!F20/'First Grading'!J$10*100</f>
        <v>100</v>
      </c>
      <c r="G20">
        <f>BaseRecord!G20/'First Grading'!K$10*100</f>
        <v>100</v>
      </c>
      <c r="H20">
        <f>BaseRecord!H20/'First Grading'!L$10*100</f>
        <v>70</v>
      </c>
      <c r="I20">
        <f>BaseRecord!I20/'First Grading'!M$10*100</f>
        <v>88</v>
      </c>
      <c r="J20">
        <f>BaseRecord!J20/'First Grading'!N$10*100</f>
        <v>100</v>
      </c>
      <c r="K20">
        <f>BaseRecord!K20/'First Grading'!O$10*100</f>
        <v>72.5</v>
      </c>
      <c r="L20">
        <f>BaseRecord!L20/'First Grading'!S$10*100</f>
        <v>100</v>
      </c>
      <c r="M20">
        <f>BaseRecord!M20/'First Grading'!T$10*100</f>
        <v>100</v>
      </c>
      <c r="N20">
        <f>BaseRecord!N20/'First Grading'!U$10*100</f>
        <v>100</v>
      </c>
      <c r="O20">
        <f>BaseRecord!O20/'First Grading'!V$10*100</f>
        <v>95</v>
      </c>
      <c r="P20" t="e">
        <f>BaseRecord!P20/'First Grading'!W$10*100</f>
        <v>#DIV/0!</v>
      </c>
      <c r="Q20" t="e">
        <f>BaseRecord!Q20/'First Grading'!X$10*100</f>
        <v>#DIV/0!</v>
      </c>
      <c r="R20" t="e">
        <f>BaseRecord!R20/'First Grading'!Y$10*100</f>
        <v>#DIV/0!</v>
      </c>
      <c r="S20" t="e">
        <f>BaseRecord!S20/'First Grading'!Z$10*100</f>
        <v>#DIV/0!</v>
      </c>
      <c r="T20" t="e">
        <f>BaseRecord!T20/'First Grading'!AA$10*100</f>
        <v>#DIV/0!</v>
      </c>
      <c r="U20" t="e">
        <f>BaseRecord!U20/'First Grading'!AB$10*100</f>
        <v>#DIV/0!</v>
      </c>
      <c r="V20" t="s">
        <v>48</v>
      </c>
    </row>
    <row r="21" spans="1:22">
      <c r="A21" t="str">
        <f>BaseRecord!A21</f>
        <v>Luis Manzano</v>
      </c>
      <c r="B21">
        <f>BaseRecord!B21/'First Grading'!F$10*100</f>
        <v>100</v>
      </c>
      <c r="C21">
        <f>BaseRecord!C21/'First Grading'!G$10*100</f>
        <v>100</v>
      </c>
      <c r="D21">
        <f>BaseRecord!D21/'First Grading'!H$10*100</f>
        <v>100</v>
      </c>
      <c r="E21">
        <f>BaseRecord!E21/'First Grading'!I$10*100</f>
        <v>100</v>
      </c>
      <c r="F21">
        <f>BaseRecord!F21/'First Grading'!J$10*100</f>
        <v>100</v>
      </c>
      <c r="G21">
        <f>BaseRecord!G21/'First Grading'!K$10*100</f>
        <v>100</v>
      </c>
      <c r="H21">
        <f>BaseRecord!H21/'First Grading'!L$10*100</f>
        <v>70</v>
      </c>
      <c r="I21">
        <f>BaseRecord!I21/'First Grading'!M$10*100</f>
        <v>64</v>
      </c>
      <c r="J21">
        <f>BaseRecord!J21/'First Grading'!N$10*100</f>
        <v>85</v>
      </c>
      <c r="K21">
        <f>BaseRecord!K21/'First Grading'!O$10*100</f>
        <v>85</v>
      </c>
      <c r="L21">
        <f>BaseRecord!L21/'First Grading'!S$10*100</f>
        <v>100</v>
      </c>
      <c r="M21">
        <f>BaseRecord!M21/'First Grading'!T$10*100</f>
        <v>93.333333333333329</v>
      </c>
      <c r="N21">
        <f>BaseRecord!N21/'First Grading'!U$10*100</f>
        <v>100</v>
      </c>
      <c r="O21">
        <f>BaseRecord!O21/'First Grading'!V$10*100</f>
        <v>90</v>
      </c>
      <c r="P21" t="e">
        <f>BaseRecord!P21/'First Grading'!W$10*100</f>
        <v>#DIV/0!</v>
      </c>
      <c r="Q21" t="e">
        <f>BaseRecord!Q21/'First Grading'!X$10*100</f>
        <v>#DIV/0!</v>
      </c>
      <c r="R21" t="e">
        <f>BaseRecord!R21/'First Grading'!Y$10*100</f>
        <v>#DIV/0!</v>
      </c>
      <c r="S21" t="e">
        <f>BaseRecord!S21/'First Grading'!Z$10*100</f>
        <v>#DIV/0!</v>
      </c>
      <c r="T21" t="e">
        <f>BaseRecord!T21/'First Grading'!AA$10*100</f>
        <v>#DIV/0!</v>
      </c>
      <c r="U21" t="e">
        <f>BaseRecord!U21/'First Grading'!AB$10*100</f>
        <v>#DIV/0!</v>
      </c>
      <c r="V21" t="s">
        <v>48</v>
      </c>
    </row>
    <row r="22" spans="1:22">
      <c r="A22" t="str">
        <f>BaseRecord!A22</f>
        <v>Drew Arellano</v>
      </c>
      <c r="B22">
        <f>BaseRecord!B22/'First Grading'!F$10*100</f>
        <v>100</v>
      </c>
      <c r="C22">
        <f>BaseRecord!C22/'First Grading'!G$10*100</f>
        <v>100</v>
      </c>
      <c r="D22">
        <f>BaseRecord!D22/'First Grading'!H$10*100</f>
        <v>100</v>
      </c>
      <c r="E22">
        <f>BaseRecord!E22/'First Grading'!I$10*100</f>
        <v>100</v>
      </c>
      <c r="F22">
        <f>BaseRecord!F22/'First Grading'!J$10*100</f>
        <v>100</v>
      </c>
      <c r="G22">
        <f>BaseRecord!G22/'First Grading'!K$10*100</f>
        <v>100</v>
      </c>
      <c r="H22">
        <f>BaseRecord!H22/'First Grading'!L$10*100</f>
        <v>70</v>
      </c>
      <c r="I22">
        <f>BaseRecord!I22/'First Grading'!M$10*100</f>
        <v>64</v>
      </c>
      <c r="J22">
        <f>BaseRecord!J22/'First Grading'!N$10*100</f>
        <v>95</v>
      </c>
      <c r="K22">
        <f>BaseRecord!K22/'First Grading'!O$10*100</f>
        <v>75</v>
      </c>
      <c r="L22">
        <f>BaseRecord!L22/'First Grading'!S$10*100</f>
        <v>100</v>
      </c>
      <c r="M22">
        <f>BaseRecord!M22/'First Grading'!T$10*100</f>
        <v>93.333333333333329</v>
      </c>
      <c r="N22">
        <f>BaseRecord!N22/'First Grading'!U$10*100</f>
        <v>100</v>
      </c>
      <c r="O22">
        <f>BaseRecord!O22/'First Grading'!V$10*100</f>
        <v>95</v>
      </c>
      <c r="P22" t="e">
        <f>BaseRecord!P22/'First Grading'!W$10*100</f>
        <v>#DIV/0!</v>
      </c>
      <c r="Q22" t="e">
        <f>BaseRecord!Q22/'First Grading'!X$10*100</f>
        <v>#DIV/0!</v>
      </c>
      <c r="R22" t="e">
        <f>BaseRecord!R22/'First Grading'!Y$10*100</f>
        <v>#DIV/0!</v>
      </c>
      <c r="S22" t="e">
        <f>BaseRecord!S22/'First Grading'!Z$10*100</f>
        <v>#DIV/0!</v>
      </c>
      <c r="T22" t="e">
        <f>BaseRecord!T22/'First Grading'!AA$10*100</f>
        <v>#DIV/0!</v>
      </c>
      <c r="U22" t="e">
        <f>BaseRecord!U22/'First Grading'!AB$10*100</f>
        <v>#DIV/0!</v>
      </c>
      <c r="V22" t="s">
        <v>48</v>
      </c>
    </row>
    <row r="23" spans="1:22">
      <c r="A23" t="str">
        <f>BaseRecord!A23</f>
        <v>Dingdong Dantes</v>
      </c>
      <c r="B23">
        <f>BaseRecord!B23/'First Grading'!F$10*100</f>
        <v>100</v>
      </c>
      <c r="C23">
        <f>BaseRecord!C23/'First Grading'!G$10*100</f>
        <v>100</v>
      </c>
      <c r="D23">
        <f>BaseRecord!D23/'First Grading'!H$10*100</f>
        <v>100</v>
      </c>
      <c r="E23">
        <f>BaseRecord!E23/'First Grading'!I$10*100</f>
        <v>100</v>
      </c>
      <c r="F23">
        <f>BaseRecord!F23/'First Grading'!J$10*100</f>
        <v>100</v>
      </c>
      <c r="G23">
        <f>BaseRecord!G23/'First Grading'!K$10*100</f>
        <v>100</v>
      </c>
      <c r="H23">
        <f>BaseRecord!H23/'First Grading'!L$10*100</f>
        <v>70</v>
      </c>
      <c r="I23">
        <f>BaseRecord!I23/'First Grading'!M$10*100</f>
        <v>84</v>
      </c>
      <c r="J23">
        <f>BaseRecord!J23/'First Grading'!N$10*100</f>
        <v>95</v>
      </c>
      <c r="K23">
        <f>BaseRecord!K23/'First Grading'!O$10*100</f>
        <v>85</v>
      </c>
      <c r="L23">
        <f>BaseRecord!L23/'First Grading'!S$10*100</f>
        <v>100</v>
      </c>
      <c r="M23">
        <f>BaseRecord!M23/'First Grading'!T$10*100</f>
        <v>100</v>
      </c>
      <c r="N23">
        <f>BaseRecord!N23/'First Grading'!U$10*100</f>
        <v>100</v>
      </c>
      <c r="O23">
        <f>BaseRecord!O23/'First Grading'!V$10*100</f>
        <v>95</v>
      </c>
      <c r="P23" t="e">
        <f>BaseRecord!P23/'First Grading'!W$10*100</f>
        <v>#DIV/0!</v>
      </c>
      <c r="Q23" t="e">
        <f>BaseRecord!Q23/'First Grading'!X$10*100</f>
        <v>#DIV/0!</v>
      </c>
      <c r="R23" t="e">
        <f>BaseRecord!R23/'First Grading'!Y$10*100</f>
        <v>#DIV/0!</v>
      </c>
      <c r="S23" t="e">
        <f>BaseRecord!S23/'First Grading'!Z$10*100</f>
        <v>#DIV/0!</v>
      </c>
      <c r="T23" t="e">
        <f>BaseRecord!T23/'First Grading'!AA$10*100</f>
        <v>#DIV/0!</v>
      </c>
      <c r="U23" t="e">
        <f>BaseRecord!U23/'First Grading'!AB$10*100</f>
        <v>#DIV/0!</v>
      </c>
      <c r="V23" t="s">
        <v>48</v>
      </c>
    </row>
    <row r="24" spans="1:22">
      <c r="A24" t="str">
        <f>BaseRecord!A24</f>
        <v>Maria Santos</v>
      </c>
      <c r="B24">
        <f>BaseRecord!B24/'First Grading'!F$10*100</f>
        <v>100</v>
      </c>
      <c r="C24">
        <f>BaseRecord!C24/'First Grading'!G$10*100</f>
        <v>100</v>
      </c>
      <c r="D24">
        <f>BaseRecord!D24/'First Grading'!H$10*100</f>
        <v>100</v>
      </c>
      <c r="E24">
        <f>BaseRecord!E24/'First Grading'!I$10*100</f>
        <v>83.333333333333343</v>
      </c>
      <c r="F24">
        <f>BaseRecord!F24/'First Grading'!J$10*100</f>
        <v>100</v>
      </c>
      <c r="G24">
        <f>BaseRecord!G24/'First Grading'!K$10*100</f>
        <v>100</v>
      </c>
      <c r="H24">
        <f>BaseRecord!H24/'First Grading'!L$10*100</f>
        <v>70</v>
      </c>
      <c r="I24">
        <f>BaseRecord!I24/'First Grading'!M$10*100</f>
        <v>68</v>
      </c>
      <c r="J24">
        <f>BaseRecord!J24/'First Grading'!N$10*100</f>
        <v>100</v>
      </c>
      <c r="K24">
        <f>BaseRecord!K24/'First Grading'!O$10*100</f>
        <v>82.5</v>
      </c>
      <c r="L24">
        <f>BaseRecord!L24/'First Grading'!S$10*100</f>
        <v>100</v>
      </c>
      <c r="M24">
        <f>BaseRecord!M24/'First Grading'!T$10*100</f>
        <v>100</v>
      </c>
      <c r="N24">
        <f>BaseRecord!N24/'First Grading'!U$10*100</f>
        <v>100</v>
      </c>
      <c r="O24">
        <f>BaseRecord!O24/'First Grading'!V$10*100</f>
        <v>95</v>
      </c>
      <c r="P24" t="e">
        <f>BaseRecord!P24/'First Grading'!W$10*100</f>
        <v>#DIV/0!</v>
      </c>
      <c r="Q24" t="e">
        <f>BaseRecord!Q24/'First Grading'!X$10*100</f>
        <v>#DIV/0!</v>
      </c>
      <c r="R24" t="e">
        <f>BaseRecord!R24/'First Grading'!Y$10*100</f>
        <v>#DIV/0!</v>
      </c>
      <c r="S24" t="e">
        <f>BaseRecord!S24/'First Grading'!Z$10*100</f>
        <v>#DIV/0!</v>
      </c>
      <c r="T24" t="e">
        <f>BaseRecord!T24/'First Grading'!AA$10*100</f>
        <v>#DIV/0!</v>
      </c>
      <c r="U24" t="e">
        <f>BaseRecord!U24/'First Grading'!AB$10*100</f>
        <v>#DIV/0!</v>
      </c>
      <c r="V24" t="s">
        <v>49</v>
      </c>
    </row>
    <row r="25" spans="1:22">
      <c r="A25" t="str">
        <f>BaseRecord!A25</f>
        <v>Sofia Reyes</v>
      </c>
      <c r="B25">
        <f>BaseRecord!B25/'First Grading'!F$10*100</f>
        <v>66.666666666666657</v>
      </c>
      <c r="C25">
        <f>BaseRecord!C25/'First Grading'!G$10*100</f>
        <v>73.333333333333329</v>
      </c>
      <c r="D25">
        <f>BaseRecord!D25/'First Grading'!H$10*100</f>
        <v>100</v>
      </c>
      <c r="E25">
        <f>BaseRecord!E25/'First Grading'!I$10*100</f>
        <v>66.666666666666657</v>
      </c>
      <c r="F25">
        <f>BaseRecord!F25/'First Grading'!J$10*100</f>
        <v>100</v>
      </c>
      <c r="G25">
        <f>BaseRecord!G25/'First Grading'!K$10*100</f>
        <v>83.333333333333343</v>
      </c>
      <c r="H25">
        <f>BaseRecord!H25/'First Grading'!L$10*100</f>
        <v>70</v>
      </c>
      <c r="I25">
        <f>BaseRecord!I25/'First Grading'!M$10*100</f>
        <v>52</v>
      </c>
      <c r="J25">
        <f>BaseRecord!J25/'First Grading'!N$10*100</f>
        <v>90</v>
      </c>
      <c r="K25">
        <f>BaseRecord!K25/'First Grading'!O$10*100</f>
        <v>57.499999999999993</v>
      </c>
      <c r="L25">
        <f>BaseRecord!L25/'First Grading'!S$10*100</f>
        <v>100</v>
      </c>
      <c r="M25">
        <f>BaseRecord!M25/'First Grading'!T$10*100</f>
        <v>100</v>
      </c>
      <c r="N25">
        <f>BaseRecord!N25/'First Grading'!U$10*100</f>
        <v>80</v>
      </c>
      <c r="O25">
        <f>BaseRecord!O25/'First Grading'!V$10*100</f>
        <v>95</v>
      </c>
      <c r="P25" t="e">
        <f>BaseRecord!P25/'First Grading'!W$10*100</f>
        <v>#DIV/0!</v>
      </c>
      <c r="Q25" t="e">
        <f>BaseRecord!Q25/'First Grading'!X$10*100</f>
        <v>#DIV/0!</v>
      </c>
      <c r="R25" t="e">
        <f>BaseRecord!R25/'First Grading'!Y$10*100</f>
        <v>#DIV/0!</v>
      </c>
      <c r="S25" t="e">
        <f>BaseRecord!S25/'First Grading'!Z$10*100</f>
        <v>#DIV/0!</v>
      </c>
      <c r="T25" t="e">
        <f>BaseRecord!T25/'First Grading'!AA$10*100</f>
        <v>#DIV/0!</v>
      </c>
      <c r="U25" t="e">
        <f>BaseRecord!U25/'First Grading'!AB$10*100</f>
        <v>#DIV/0!</v>
      </c>
      <c r="V25" t="s">
        <v>49</v>
      </c>
    </row>
    <row r="26" spans="1:22">
      <c r="A26" t="str">
        <f>BaseRecord!A26</f>
        <v>Isabella Garcia</v>
      </c>
      <c r="B26">
        <f>BaseRecord!B26/'First Grading'!F$10*100</f>
        <v>100</v>
      </c>
      <c r="C26">
        <f>BaseRecord!C26/'First Grading'!G$10*100</f>
        <v>80</v>
      </c>
      <c r="D26">
        <f>BaseRecord!D26/'First Grading'!H$10*100</f>
        <v>100</v>
      </c>
      <c r="E26">
        <f>BaseRecord!E26/'First Grading'!I$10*100</f>
        <v>100</v>
      </c>
      <c r="F26">
        <f>BaseRecord!F26/'First Grading'!J$10*100</f>
        <v>100</v>
      </c>
      <c r="G26">
        <f>BaseRecord!G26/'First Grading'!K$10*100</f>
        <v>100</v>
      </c>
      <c r="H26">
        <f>BaseRecord!H26/'First Grading'!L$10*100</f>
        <v>70</v>
      </c>
      <c r="I26">
        <f>BaseRecord!I26/'First Grading'!M$10*100</f>
        <v>52</v>
      </c>
      <c r="J26">
        <f>BaseRecord!J26/'First Grading'!N$10*100</f>
        <v>90</v>
      </c>
      <c r="K26">
        <f>BaseRecord!K26/'First Grading'!O$10*100</f>
        <v>82.5</v>
      </c>
      <c r="L26">
        <f>BaseRecord!L26/'First Grading'!S$10*100</f>
        <v>100</v>
      </c>
      <c r="M26">
        <f>BaseRecord!M26/'First Grading'!T$10*100</f>
        <v>100</v>
      </c>
      <c r="N26">
        <f>BaseRecord!N26/'First Grading'!U$10*100</f>
        <v>80</v>
      </c>
      <c r="O26">
        <f>BaseRecord!O26/'First Grading'!V$10*100</f>
        <v>95</v>
      </c>
      <c r="P26" t="e">
        <f>BaseRecord!P26/'First Grading'!W$10*100</f>
        <v>#DIV/0!</v>
      </c>
      <c r="Q26" t="e">
        <f>BaseRecord!Q26/'First Grading'!X$10*100</f>
        <v>#DIV/0!</v>
      </c>
      <c r="R26" t="e">
        <f>BaseRecord!R26/'First Grading'!Y$10*100</f>
        <v>#DIV/0!</v>
      </c>
      <c r="S26" t="e">
        <f>BaseRecord!S26/'First Grading'!Z$10*100</f>
        <v>#DIV/0!</v>
      </c>
      <c r="T26" t="e">
        <f>BaseRecord!T26/'First Grading'!AA$10*100</f>
        <v>#DIV/0!</v>
      </c>
      <c r="U26" t="e">
        <f>BaseRecord!U26/'First Grading'!AB$10*100</f>
        <v>#DIV/0!</v>
      </c>
      <c r="V26" t="s">
        <v>49</v>
      </c>
    </row>
    <row r="27" spans="1:22">
      <c r="A27" t="str">
        <f>BaseRecord!A27</f>
        <v>Althea Lim</v>
      </c>
      <c r="B27">
        <f>BaseRecord!B27/'First Grading'!F$10*100</f>
        <v>91.666666666666657</v>
      </c>
      <c r="C27">
        <f>BaseRecord!C27/'First Grading'!G$10*100</f>
        <v>86.666666666666671</v>
      </c>
      <c r="D27">
        <f>BaseRecord!D27/'First Grading'!H$10*100</f>
        <v>100</v>
      </c>
      <c r="E27">
        <f>BaseRecord!E27/'First Grading'!I$10*100</f>
        <v>100</v>
      </c>
      <c r="F27">
        <f>BaseRecord!F27/'First Grading'!J$10*100</f>
        <v>100</v>
      </c>
      <c r="G27">
        <f>BaseRecord!G27/'First Grading'!K$10*100</f>
        <v>100</v>
      </c>
      <c r="H27">
        <f>BaseRecord!H27/'First Grading'!L$10*100</f>
        <v>70</v>
      </c>
      <c r="I27">
        <f>BaseRecord!I27/'First Grading'!M$10*100</f>
        <v>64</v>
      </c>
      <c r="J27">
        <f>BaseRecord!J27/'First Grading'!N$10*100</f>
        <v>70</v>
      </c>
      <c r="K27">
        <f>BaseRecord!K27/'First Grading'!O$10*100</f>
        <v>70</v>
      </c>
      <c r="L27">
        <f>BaseRecord!L27/'First Grading'!S$10*100</f>
        <v>80</v>
      </c>
      <c r="M27">
        <f>BaseRecord!M27/'First Grading'!T$10*100</f>
        <v>100</v>
      </c>
      <c r="N27">
        <f>BaseRecord!N27/'First Grading'!U$10*100</f>
        <v>100</v>
      </c>
      <c r="O27">
        <f>BaseRecord!O27/'First Grading'!V$10*100</f>
        <v>95</v>
      </c>
      <c r="P27" t="e">
        <f>BaseRecord!P27/'First Grading'!W$10*100</f>
        <v>#DIV/0!</v>
      </c>
      <c r="Q27" t="e">
        <f>BaseRecord!Q27/'First Grading'!X$10*100</f>
        <v>#DIV/0!</v>
      </c>
      <c r="R27" t="e">
        <f>BaseRecord!R27/'First Grading'!Y$10*100</f>
        <v>#DIV/0!</v>
      </c>
      <c r="S27" t="e">
        <f>BaseRecord!S27/'First Grading'!Z$10*100</f>
        <v>#DIV/0!</v>
      </c>
      <c r="T27" t="e">
        <f>BaseRecord!T27/'First Grading'!AA$10*100</f>
        <v>#DIV/0!</v>
      </c>
      <c r="U27" t="e">
        <f>BaseRecord!U27/'First Grading'!AB$10*100</f>
        <v>#DIV/0!</v>
      </c>
      <c r="V27" t="s">
        <v>49</v>
      </c>
    </row>
    <row r="28" spans="1:22">
      <c r="A28" t="str">
        <f>BaseRecord!A28</f>
        <v>Andrea Perez</v>
      </c>
      <c r="B28">
        <f>BaseRecord!B28/'First Grading'!F$10*100</f>
        <v>100</v>
      </c>
      <c r="C28">
        <f>BaseRecord!C28/'First Grading'!G$10*100</f>
        <v>80</v>
      </c>
      <c r="D28">
        <f>BaseRecord!D28/'First Grading'!H$10*100</f>
        <v>100</v>
      </c>
      <c r="E28">
        <f>BaseRecord!E28/'First Grading'!I$10*100</f>
        <v>100</v>
      </c>
      <c r="F28">
        <f>BaseRecord!F28/'First Grading'!J$10*100</f>
        <v>77.777777777777786</v>
      </c>
      <c r="G28">
        <f>BaseRecord!G28/'First Grading'!K$10*100</f>
        <v>88.888888888888886</v>
      </c>
      <c r="H28">
        <f>BaseRecord!H28/'First Grading'!L$10*100</f>
        <v>70</v>
      </c>
      <c r="I28">
        <f>BaseRecord!I28/'First Grading'!M$10*100</f>
        <v>44</v>
      </c>
      <c r="J28">
        <f>BaseRecord!J28/'First Grading'!N$10*100</f>
        <v>95</v>
      </c>
      <c r="K28">
        <f>BaseRecord!K28/'First Grading'!O$10*100</f>
        <v>77.5</v>
      </c>
      <c r="L28">
        <f>BaseRecord!L28/'First Grading'!S$10*100</f>
        <v>93.333333333333329</v>
      </c>
      <c r="M28">
        <f>BaseRecord!M28/'First Grading'!T$10*100</f>
        <v>100</v>
      </c>
      <c r="N28">
        <f>BaseRecord!N28/'First Grading'!U$10*100</f>
        <v>100</v>
      </c>
      <c r="O28">
        <f>BaseRecord!O28/'First Grading'!V$10*100</f>
        <v>85</v>
      </c>
      <c r="P28" t="e">
        <f>BaseRecord!P28/'First Grading'!W$10*100</f>
        <v>#DIV/0!</v>
      </c>
      <c r="Q28" t="e">
        <f>BaseRecord!Q28/'First Grading'!X$10*100</f>
        <v>#DIV/0!</v>
      </c>
      <c r="R28" t="e">
        <f>BaseRecord!R28/'First Grading'!Y$10*100</f>
        <v>#DIV/0!</v>
      </c>
      <c r="S28" t="e">
        <f>BaseRecord!S28/'First Grading'!Z$10*100</f>
        <v>#DIV/0!</v>
      </c>
      <c r="T28" t="e">
        <f>BaseRecord!T28/'First Grading'!AA$10*100</f>
        <v>#DIV/0!</v>
      </c>
      <c r="U28" t="e">
        <f>BaseRecord!U28/'First Grading'!AB$10*100</f>
        <v>#DIV/0!</v>
      </c>
      <c r="V28" t="s">
        <v>49</v>
      </c>
    </row>
    <row r="29" spans="1:22">
      <c r="A29" t="str">
        <f>BaseRecord!A29</f>
        <v>Bianca Dela Cruz</v>
      </c>
      <c r="B29">
        <f>BaseRecord!B29/'First Grading'!F$10*100</f>
        <v>100</v>
      </c>
      <c r="C29">
        <f>BaseRecord!C29/'First Grading'!G$10*100</f>
        <v>100</v>
      </c>
      <c r="D29">
        <f>BaseRecord!D29/'First Grading'!H$10*100</f>
        <v>100</v>
      </c>
      <c r="E29">
        <f>BaseRecord!E29/'First Grading'!I$10*100</f>
        <v>100</v>
      </c>
      <c r="F29">
        <f>BaseRecord!F29/'First Grading'!J$10*100</f>
        <v>83.333333333333343</v>
      </c>
      <c r="G29">
        <f>BaseRecord!G29/'First Grading'!K$10*100</f>
        <v>77.777777777777786</v>
      </c>
      <c r="H29">
        <f>BaseRecord!H29/'First Grading'!L$10*100</f>
        <v>70</v>
      </c>
      <c r="I29">
        <f>BaseRecord!I29/'First Grading'!M$10*100</f>
        <v>60</v>
      </c>
      <c r="J29">
        <f>BaseRecord!J29/'First Grading'!N$10*100</f>
        <v>95</v>
      </c>
      <c r="K29">
        <f>BaseRecord!K29/'First Grading'!O$10*100</f>
        <v>85</v>
      </c>
      <c r="L29">
        <f>BaseRecord!L29/'First Grading'!S$10*100</f>
        <v>93.333333333333329</v>
      </c>
      <c r="M29">
        <f>BaseRecord!M29/'First Grading'!T$10*100</f>
        <v>100</v>
      </c>
      <c r="N29">
        <f>BaseRecord!N29/'First Grading'!U$10*100</f>
        <v>100</v>
      </c>
      <c r="O29">
        <f>BaseRecord!O29/'First Grading'!V$10*100</f>
        <v>80</v>
      </c>
      <c r="P29" t="e">
        <f>BaseRecord!P29/'First Grading'!W$10*100</f>
        <v>#DIV/0!</v>
      </c>
      <c r="Q29" t="e">
        <f>BaseRecord!Q29/'First Grading'!X$10*100</f>
        <v>#DIV/0!</v>
      </c>
      <c r="R29" t="e">
        <f>BaseRecord!R29/'First Grading'!Y$10*100</f>
        <v>#DIV/0!</v>
      </c>
      <c r="S29" t="e">
        <f>BaseRecord!S29/'First Grading'!Z$10*100</f>
        <v>#DIV/0!</v>
      </c>
      <c r="T29" t="e">
        <f>BaseRecord!T29/'First Grading'!AA$10*100</f>
        <v>#DIV/0!</v>
      </c>
      <c r="U29" t="e">
        <f>BaseRecord!U29/'First Grading'!AB$10*100</f>
        <v>#DIV/0!</v>
      </c>
      <c r="V29" t="s">
        <v>49</v>
      </c>
    </row>
    <row r="30" spans="1:22">
      <c r="A30" t="str">
        <f>BaseRecord!A30</f>
        <v>Cassandra Fernandez</v>
      </c>
      <c r="B30">
        <f>BaseRecord!B30/'First Grading'!F$10*100</f>
        <v>100</v>
      </c>
      <c r="C30">
        <f>BaseRecord!C30/'First Grading'!G$10*100</f>
        <v>100</v>
      </c>
      <c r="D30">
        <f>BaseRecord!D30/'First Grading'!H$10*100</f>
        <v>100</v>
      </c>
      <c r="E30">
        <f>BaseRecord!E30/'First Grading'!I$10*100</f>
        <v>100</v>
      </c>
      <c r="F30">
        <f>BaseRecord!F30/'First Grading'!J$10*100</f>
        <v>83.333333333333343</v>
      </c>
      <c r="G30">
        <f>BaseRecord!G30/'First Grading'!K$10*100</f>
        <v>77.777777777777786</v>
      </c>
      <c r="H30">
        <f>BaseRecord!H30/'First Grading'!L$10*100</f>
        <v>70</v>
      </c>
      <c r="I30">
        <f>BaseRecord!I30/'First Grading'!M$10*100</f>
        <v>40</v>
      </c>
      <c r="J30">
        <f>BaseRecord!J30/'First Grading'!N$10*100</f>
        <v>95</v>
      </c>
      <c r="K30">
        <f>BaseRecord!K30/'First Grading'!O$10*100</f>
        <v>80</v>
      </c>
      <c r="L30">
        <f>BaseRecord!L30/'First Grading'!S$10*100</f>
        <v>93.333333333333329</v>
      </c>
      <c r="M30">
        <f>BaseRecord!M30/'First Grading'!T$10*100</f>
        <v>100</v>
      </c>
      <c r="N30">
        <f>BaseRecord!N30/'First Grading'!U$10*100</f>
        <v>100</v>
      </c>
      <c r="O30">
        <f>BaseRecord!O30/'First Grading'!V$10*100</f>
        <v>80</v>
      </c>
      <c r="P30" t="e">
        <f>BaseRecord!P30/'First Grading'!W$10*100</f>
        <v>#DIV/0!</v>
      </c>
      <c r="Q30" t="e">
        <f>BaseRecord!Q30/'First Grading'!X$10*100</f>
        <v>#DIV/0!</v>
      </c>
      <c r="R30" t="e">
        <f>BaseRecord!R30/'First Grading'!Y$10*100</f>
        <v>#DIV/0!</v>
      </c>
      <c r="S30" t="e">
        <f>BaseRecord!S30/'First Grading'!Z$10*100</f>
        <v>#DIV/0!</v>
      </c>
      <c r="T30" t="e">
        <f>BaseRecord!T30/'First Grading'!AA$10*100</f>
        <v>#DIV/0!</v>
      </c>
      <c r="U30" t="e">
        <f>BaseRecord!U30/'First Grading'!AB$10*100</f>
        <v>#DIV/0!</v>
      </c>
      <c r="V30" t="s">
        <v>49</v>
      </c>
    </row>
    <row r="31" spans="1:22">
      <c r="A31" t="str">
        <f>BaseRecord!A31</f>
        <v>Chloe Aquino</v>
      </c>
      <c r="B31">
        <f>BaseRecord!B31/'First Grading'!F$10*100</f>
        <v>100</v>
      </c>
      <c r="C31">
        <f>BaseRecord!C31/'First Grading'!G$10*100</f>
        <v>100</v>
      </c>
      <c r="D31">
        <f>BaseRecord!D31/'First Grading'!H$10*100</f>
        <v>100</v>
      </c>
      <c r="E31">
        <f>BaseRecord!E31/'First Grading'!I$10*100</f>
        <v>100</v>
      </c>
      <c r="F31">
        <f>BaseRecord!F31/'First Grading'!J$10*100</f>
        <v>88.888888888888886</v>
      </c>
      <c r="G31">
        <f>BaseRecord!G31/'First Grading'!K$10*100</f>
        <v>77.777777777777786</v>
      </c>
      <c r="H31">
        <f>BaseRecord!H31/'First Grading'!L$10*100</f>
        <v>70</v>
      </c>
      <c r="I31">
        <f>BaseRecord!I31/'First Grading'!M$10*100</f>
        <v>56.000000000000007</v>
      </c>
      <c r="J31">
        <f>BaseRecord!J31/'First Grading'!N$10*100</f>
        <v>90</v>
      </c>
      <c r="K31">
        <f>BaseRecord!K31/'First Grading'!O$10*100</f>
        <v>82.5</v>
      </c>
      <c r="L31">
        <f>BaseRecord!L31/'First Grading'!S$10*100</f>
        <v>93.333333333333329</v>
      </c>
      <c r="M31">
        <f>BaseRecord!M31/'First Grading'!T$10*100</f>
        <v>100</v>
      </c>
      <c r="N31">
        <f>BaseRecord!N31/'First Grading'!U$10*100</f>
        <v>100</v>
      </c>
      <c r="O31">
        <f>BaseRecord!O31/'First Grading'!V$10*100</f>
        <v>85</v>
      </c>
      <c r="P31" t="e">
        <f>BaseRecord!P31/'First Grading'!W$10*100</f>
        <v>#DIV/0!</v>
      </c>
      <c r="Q31" t="e">
        <f>BaseRecord!Q31/'First Grading'!X$10*100</f>
        <v>#DIV/0!</v>
      </c>
      <c r="R31" t="e">
        <f>BaseRecord!R31/'First Grading'!Y$10*100</f>
        <v>#DIV/0!</v>
      </c>
      <c r="S31" t="e">
        <f>BaseRecord!S31/'First Grading'!Z$10*100</f>
        <v>#DIV/0!</v>
      </c>
      <c r="T31" t="e">
        <f>BaseRecord!T31/'First Grading'!AA$10*100</f>
        <v>#DIV/0!</v>
      </c>
      <c r="U31" t="e">
        <f>BaseRecord!U31/'First Grading'!AB$10*100</f>
        <v>#DIV/0!</v>
      </c>
      <c r="V31" t="s">
        <v>49</v>
      </c>
    </row>
    <row r="32" spans="1:22">
      <c r="A32" t="str">
        <f>BaseRecord!A32</f>
        <v>Denise Ramos</v>
      </c>
      <c r="B32">
        <f>BaseRecord!B32/'First Grading'!F$10*100</f>
        <v>100</v>
      </c>
      <c r="C32">
        <f>BaseRecord!C32/'First Grading'!G$10*100</f>
        <v>100</v>
      </c>
      <c r="D32">
        <f>BaseRecord!D32/'First Grading'!H$10*100</f>
        <v>100</v>
      </c>
      <c r="E32">
        <f>BaseRecord!E32/'First Grading'!I$10*100</f>
        <v>100</v>
      </c>
      <c r="F32">
        <f>BaseRecord!F32/'First Grading'!J$10*100</f>
        <v>100</v>
      </c>
      <c r="G32">
        <f>BaseRecord!G32/'First Grading'!K$10*100</f>
        <v>100</v>
      </c>
      <c r="H32">
        <f>BaseRecord!H32/'First Grading'!L$10*100</f>
        <v>70</v>
      </c>
      <c r="I32">
        <f>BaseRecord!I32/'First Grading'!M$10*100</f>
        <v>72</v>
      </c>
      <c r="J32">
        <f>BaseRecord!J32/'First Grading'!N$10*100</f>
        <v>95</v>
      </c>
      <c r="K32">
        <f>BaseRecord!K32/'First Grading'!O$10*100</f>
        <v>75</v>
      </c>
      <c r="L32">
        <f>BaseRecord!L32/'First Grading'!S$10*100</f>
        <v>100</v>
      </c>
      <c r="M32">
        <f>BaseRecord!M32/'First Grading'!T$10*100</f>
        <v>100</v>
      </c>
      <c r="N32">
        <f>BaseRecord!N32/'First Grading'!U$10*100</f>
        <v>100</v>
      </c>
      <c r="O32">
        <f>BaseRecord!O32/'First Grading'!V$10*100</f>
        <v>95</v>
      </c>
      <c r="P32" t="e">
        <f>BaseRecord!P32/'First Grading'!W$10*100</f>
        <v>#DIV/0!</v>
      </c>
      <c r="Q32" t="e">
        <f>BaseRecord!Q32/'First Grading'!X$10*100</f>
        <v>#DIV/0!</v>
      </c>
      <c r="R32" t="e">
        <f>BaseRecord!R32/'First Grading'!Y$10*100</f>
        <v>#DIV/0!</v>
      </c>
      <c r="S32" t="e">
        <f>BaseRecord!S32/'First Grading'!Z$10*100</f>
        <v>#DIV/0!</v>
      </c>
      <c r="T32" t="e">
        <f>BaseRecord!T32/'First Grading'!AA$10*100</f>
        <v>#DIV/0!</v>
      </c>
      <c r="U32" t="e">
        <f>BaseRecord!U32/'First Grading'!AB$10*100</f>
        <v>#DIV/0!</v>
      </c>
      <c r="V32" t="s">
        <v>49</v>
      </c>
    </row>
    <row r="33" spans="1:22">
      <c r="A33" t="str">
        <f>BaseRecord!A33</f>
        <v>Ella Bautista</v>
      </c>
      <c r="B33">
        <f>BaseRecord!B33/'First Grading'!F$10*100</f>
        <v>100</v>
      </c>
      <c r="C33">
        <f>BaseRecord!C33/'First Grading'!G$10*100</f>
        <v>100</v>
      </c>
      <c r="D33">
        <f>BaseRecord!D33/'First Grading'!H$10*100</f>
        <v>100</v>
      </c>
      <c r="E33">
        <f>BaseRecord!E33/'First Grading'!I$10*100</f>
        <v>100</v>
      </c>
      <c r="F33">
        <f>BaseRecord!F33/'First Grading'!J$10*100</f>
        <v>100</v>
      </c>
      <c r="G33">
        <f>BaseRecord!G33/'First Grading'!K$10*100</f>
        <v>100</v>
      </c>
      <c r="H33">
        <f>BaseRecord!H33/'First Grading'!L$10*100</f>
        <v>70</v>
      </c>
      <c r="I33">
        <f>BaseRecord!I33/'First Grading'!M$10*100</f>
        <v>64</v>
      </c>
      <c r="J33">
        <f>BaseRecord!J33/'First Grading'!N$10*100</f>
        <v>95</v>
      </c>
      <c r="K33">
        <f>BaseRecord!K33/'First Grading'!O$10*100</f>
        <v>97.5</v>
      </c>
      <c r="L33">
        <f>BaseRecord!L33/'First Grading'!S$10*100</f>
        <v>100</v>
      </c>
      <c r="M33">
        <f>BaseRecord!M33/'First Grading'!T$10*100</f>
        <v>100</v>
      </c>
      <c r="N33">
        <f>BaseRecord!N33/'First Grading'!U$10*100</f>
        <v>100</v>
      </c>
      <c r="O33">
        <f>BaseRecord!O33/'First Grading'!V$10*100</f>
        <v>95</v>
      </c>
      <c r="P33" t="e">
        <f>BaseRecord!P33/'First Grading'!W$10*100</f>
        <v>#DIV/0!</v>
      </c>
      <c r="Q33" t="e">
        <f>BaseRecord!Q33/'First Grading'!X$10*100</f>
        <v>#DIV/0!</v>
      </c>
      <c r="R33" t="e">
        <f>BaseRecord!R33/'First Grading'!Y$10*100</f>
        <v>#DIV/0!</v>
      </c>
      <c r="S33" t="e">
        <f>BaseRecord!S33/'First Grading'!Z$10*100</f>
        <v>#DIV/0!</v>
      </c>
      <c r="T33" t="e">
        <f>BaseRecord!T33/'First Grading'!AA$10*100</f>
        <v>#DIV/0!</v>
      </c>
      <c r="U33" t="e">
        <f>BaseRecord!U33/'First Grading'!AB$10*100</f>
        <v>#DIV/0!</v>
      </c>
      <c r="V33" t="s">
        <v>49</v>
      </c>
    </row>
    <row r="34" spans="1:22">
      <c r="A34" t="str">
        <f>BaseRecord!A34</f>
        <v>Faith Domingo</v>
      </c>
      <c r="B34">
        <f>BaseRecord!B34/'First Grading'!F$10*100</f>
        <v>100</v>
      </c>
      <c r="C34">
        <f>BaseRecord!C34/'First Grading'!G$10*100</f>
        <v>100</v>
      </c>
      <c r="D34">
        <f>BaseRecord!D34/'First Grading'!H$10*100</f>
        <v>100</v>
      </c>
      <c r="E34">
        <f>BaseRecord!E34/'First Grading'!I$10*100</f>
        <v>83.333333333333343</v>
      </c>
      <c r="F34">
        <f>BaseRecord!F34/'First Grading'!J$10*100</f>
        <v>83.333333333333343</v>
      </c>
      <c r="G34">
        <f>BaseRecord!G34/'First Grading'!K$10*100</f>
        <v>100</v>
      </c>
      <c r="H34">
        <f>BaseRecord!H34/'First Grading'!L$10*100</f>
        <v>70</v>
      </c>
      <c r="I34">
        <f>BaseRecord!I34/'First Grading'!M$10*100</f>
        <v>60</v>
      </c>
      <c r="J34">
        <f>BaseRecord!J34/'First Grading'!N$10*100</f>
        <v>95</v>
      </c>
      <c r="K34">
        <f>BaseRecord!K34/'First Grading'!O$10*100</f>
        <v>75</v>
      </c>
      <c r="L34">
        <f>BaseRecord!L34/'First Grading'!S$10*100</f>
        <v>100</v>
      </c>
      <c r="M34">
        <f>BaseRecord!M34/'First Grading'!T$10*100</f>
        <v>100</v>
      </c>
      <c r="N34">
        <f>BaseRecord!N34/'First Grading'!U$10*100</f>
        <v>100</v>
      </c>
      <c r="O34">
        <f>BaseRecord!O34/'First Grading'!V$10*100</f>
        <v>95</v>
      </c>
      <c r="P34" t="e">
        <f>BaseRecord!P34/'First Grading'!W$10*100</f>
        <v>#DIV/0!</v>
      </c>
      <c r="Q34" t="e">
        <f>BaseRecord!Q34/'First Grading'!X$10*100</f>
        <v>#DIV/0!</v>
      </c>
      <c r="R34" t="e">
        <f>BaseRecord!R34/'First Grading'!Y$10*100</f>
        <v>#DIV/0!</v>
      </c>
      <c r="S34" t="e">
        <f>BaseRecord!S34/'First Grading'!Z$10*100</f>
        <v>#DIV/0!</v>
      </c>
      <c r="T34" t="e">
        <f>BaseRecord!T34/'First Grading'!AA$10*100</f>
        <v>#DIV/0!</v>
      </c>
      <c r="U34" t="e">
        <f>BaseRecord!U34/'First Grading'!AB$10*100</f>
        <v>#DIV/0!</v>
      </c>
      <c r="V34" t="s">
        <v>49</v>
      </c>
    </row>
    <row r="35" spans="1:22">
      <c r="A35" t="str">
        <f>BaseRecord!A35</f>
        <v>Gabby Mendoza</v>
      </c>
      <c r="B35">
        <f>BaseRecord!B35/'First Grading'!F$10*100</f>
        <v>100</v>
      </c>
      <c r="C35">
        <f>BaseRecord!C35/'First Grading'!G$10*100</f>
        <v>100</v>
      </c>
      <c r="D35">
        <f>BaseRecord!D35/'First Grading'!H$10*100</f>
        <v>100</v>
      </c>
      <c r="E35">
        <f>BaseRecord!E35/'First Grading'!I$10*100</f>
        <v>100</v>
      </c>
      <c r="F35">
        <f>BaseRecord!F35/'First Grading'!J$10*100</f>
        <v>100</v>
      </c>
      <c r="G35">
        <f>BaseRecord!G35/'First Grading'!K$10*100</f>
        <v>100</v>
      </c>
      <c r="H35">
        <f>BaseRecord!H35/'First Grading'!L$10*100</f>
        <v>70</v>
      </c>
      <c r="I35">
        <f>BaseRecord!I35/'First Grading'!M$10*100</f>
        <v>60</v>
      </c>
      <c r="J35">
        <f>BaseRecord!J35/'First Grading'!N$10*100</f>
        <v>100</v>
      </c>
      <c r="K35">
        <f>BaseRecord!K35/'First Grading'!O$10*100</f>
        <v>87.5</v>
      </c>
      <c r="L35">
        <f>BaseRecord!L35/'First Grading'!S$10*100</f>
        <v>100</v>
      </c>
      <c r="M35">
        <f>BaseRecord!M35/'First Grading'!T$10*100</f>
        <v>100</v>
      </c>
      <c r="N35">
        <f>BaseRecord!N35/'First Grading'!U$10*100</f>
        <v>100</v>
      </c>
      <c r="O35">
        <f>BaseRecord!O35/'First Grading'!V$10*100</f>
        <v>95</v>
      </c>
      <c r="P35" t="e">
        <f>BaseRecord!P35/'First Grading'!W$10*100</f>
        <v>#DIV/0!</v>
      </c>
      <c r="Q35" t="e">
        <f>BaseRecord!Q35/'First Grading'!X$10*100</f>
        <v>#DIV/0!</v>
      </c>
      <c r="R35" t="e">
        <f>BaseRecord!R35/'First Grading'!Y$10*100</f>
        <v>#DIV/0!</v>
      </c>
      <c r="S35" t="e">
        <f>BaseRecord!S35/'First Grading'!Z$10*100</f>
        <v>#DIV/0!</v>
      </c>
      <c r="T35" t="e">
        <f>BaseRecord!T35/'First Grading'!AA$10*100</f>
        <v>#DIV/0!</v>
      </c>
      <c r="U35" t="e">
        <f>BaseRecord!U35/'First Grading'!AB$10*100</f>
        <v>#DIV/0!</v>
      </c>
      <c r="V35" t="s">
        <v>49</v>
      </c>
    </row>
    <row r="36" spans="1:22">
      <c r="A36" t="str">
        <f>BaseRecord!A36</f>
        <v>Hannah Salazar</v>
      </c>
      <c r="B36">
        <f>BaseRecord!B36/'First Grading'!F$10*100</f>
        <v>100</v>
      </c>
      <c r="C36">
        <f>BaseRecord!C36/'First Grading'!G$10*100</f>
        <v>100</v>
      </c>
      <c r="D36">
        <f>BaseRecord!D36/'First Grading'!H$10*100</f>
        <v>100</v>
      </c>
      <c r="E36">
        <f>BaseRecord!E36/'First Grading'!I$10*100</f>
        <v>100</v>
      </c>
      <c r="F36">
        <f>BaseRecord!F36/'First Grading'!J$10*100</f>
        <v>94.444444444444443</v>
      </c>
      <c r="G36">
        <f>BaseRecord!G36/'First Grading'!K$10*100</f>
        <v>88.888888888888886</v>
      </c>
      <c r="H36">
        <f>BaseRecord!H36/'First Grading'!L$10*100</f>
        <v>70</v>
      </c>
      <c r="I36">
        <f>BaseRecord!I36/'First Grading'!M$10*100</f>
        <v>24</v>
      </c>
      <c r="J36">
        <f>BaseRecord!J36/'First Grading'!N$10*100</f>
        <v>90</v>
      </c>
      <c r="K36">
        <f>BaseRecord!K36/'First Grading'!O$10*100</f>
        <v>85</v>
      </c>
      <c r="L36">
        <f>BaseRecord!L36/'First Grading'!S$10*100</f>
        <v>100</v>
      </c>
      <c r="M36">
        <f>BaseRecord!M36/'First Grading'!T$10*100</f>
        <v>100</v>
      </c>
      <c r="N36">
        <f>BaseRecord!N36/'First Grading'!U$10*100</f>
        <v>100</v>
      </c>
      <c r="O36">
        <f>BaseRecord!O36/'First Grading'!V$10*100</f>
        <v>90</v>
      </c>
      <c r="P36" t="e">
        <f>BaseRecord!P36/'First Grading'!W$10*100</f>
        <v>#DIV/0!</v>
      </c>
      <c r="Q36" t="e">
        <f>BaseRecord!Q36/'First Grading'!X$10*100</f>
        <v>#DIV/0!</v>
      </c>
      <c r="R36" t="e">
        <f>BaseRecord!R36/'First Grading'!Y$10*100</f>
        <v>#DIV/0!</v>
      </c>
      <c r="S36" t="e">
        <f>BaseRecord!S36/'First Grading'!Z$10*100</f>
        <v>#DIV/0!</v>
      </c>
      <c r="T36" t="e">
        <f>BaseRecord!T36/'First Grading'!AA$10*100</f>
        <v>#DIV/0!</v>
      </c>
      <c r="U36" t="e">
        <f>BaseRecord!U36/'First Grading'!AB$10*100</f>
        <v>#DIV/0!</v>
      </c>
      <c r="V36" t="s">
        <v>49</v>
      </c>
    </row>
    <row r="37" spans="1:22">
      <c r="A37" t="str">
        <f>BaseRecord!A37</f>
        <v>Iris Lopez</v>
      </c>
      <c r="B37">
        <f>BaseRecord!B37/'First Grading'!F$10*100</f>
        <v>100</v>
      </c>
      <c r="C37">
        <f>BaseRecord!C37/'First Grading'!G$10*100</f>
        <v>100</v>
      </c>
      <c r="D37">
        <f>BaseRecord!D37/'First Grading'!H$10*100</f>
        <v>100</v>
      </c>
      <c r="E37">
        <f>BaseRecord!E37/'First Grading'!I$10*100</f>
        <v>100</v>
      </c>
      <c r="F37">
        <f>BaseRecord!F37/'First Grading'!J$10*100</f>
        <v>100</v>
      </c>
      <c r="G37">
        <f>BaseRecord!G37/'First Grading'!K$10*100</f>
        <v>100</v>
      </c>
      <c r="H37">
        <f>BaseRecord!H37/'First Grading'!L$10*100</f>
        <v>70</v>
      </c>
      <c r="I37">
        <f>BaseRecord!I37/'First Grading'!M$10*100</f>
        <v>36</v>
      </c>
      <c r="J37">
        <f>BaseRecord!J37/'First Grading'!N$10*100</f>
        <v>75</v>
      </c>
      <c r="K37">
        <f>BaseRecord!K37/'First Grading'!O$10*100</f>
        <v>77.5</v>
      </c>
      <c r="L37">
        <f>BaseRecord!L37/'First Grading'!S$10*100</f>
        <v>100</v>
      </c>
      <c r="M37">
        <f>BaseRecord!M37/'First Grading'!T$10*100</f>
        <v>100</v>
      </c>
      <c r="N37">
        <f>BaseRecord!N37/'First Grading'!U$10*100</f>
        <v>100</v>
      </c>
      <c r="O37">
        <f>BaseRecord!O37/'First Grading'!V$10*100</f>
        <v>85</v>
      </c>
      <c r="P37" t="e">
        <f>BaseRecord!P37/'First Grading'!W$10*100</f>
        <v>#DIV/0!</v>
      </c>
      <c r="Q37" t="e">
        <f>BaseRecord!Q37/'First Grading'!X$10*100</f>
        <v>#DIV/0!</v>
      </c>
      <c r="R37" t="e">
        <f>BaseRecord!R37/'First Grading'!Y$10*100</f>
        <v>#DIV/0!</v>
      </c>
      <c r="S37" t="e">
        <f>BaseRecord!S37/'First Grading'!Z$10*100</f>
        <v>#DIV/0!</v>
      </c>
      <c r="T37" t="e">
        <f>BaseRecord!T37/'First Grading'!AA$10*100</f>
        <v>#DIV/0!</v>
      </c>
      <c r="U37" t="e">
        <f>BaseRecord!U37/'First Grading'!AB$10*100</f>
        <v>#DIV/0!</v>
      </c>
      <c r="V37" t="s">
        <v>49</v>
      </c>
    </row>
    <row r="38" spans="1:22">
      <c r="A38" t="str">
        <f>BaseRecord!A38</f>
        <v>Jasmine Castro</v>
      </c>
      <c r="B38">
        <f>BaseRecord!B38/'First Grading'!F$10*100</f>
        <v>100</v>
      </c>
      <c r="C38">
        <f>BaseRecord!C38/'First Grading'!G$10*100</f>
        <v>100</v>
      </c>
      <c r="D38">
        <f>BaseRecord!D38/'First Grading'!H$10*100</f>
        <v>100</v>
      </c>
      <c r="E38">
        <f>BaseRecord!E38/'First Grading'!I$10*100</f>
        <v>100</v>
      </c>
      <c r="F38">
        <f>BaseRecord!F38/'First Grading'!J$10*100</f>
        <v>88.888888888888886</v>
      </c>
      <c r="G38">
        <f>BaseRecord!G38/'First Grading'!K$10*100</f>
        <v>100</v>
      </c>
      <c r="H38">
        <f>BaseRecord!H38/'First Grading'!L$10*100</f>
        <v>70</v>
      </c>
      <c r="I38">
        <f>BaseRecord!I38/'First Grading'!M$10*100</f>
        <v>76</v>
      </c>
      <c r="J38">
        <f>BaseRecord!J38/'First Grading'!N$10*100</f>
        <v>95</v>
      </c>
      <c r="K38">
        <f>BaseRecord!K38/'First Grading'!O$10*100</f>
        <v>75</v>
      </c>
      <c r="L38">
        <f>BaseRecord!L38/'First Grading'!S$10*100</f>
        <v>100</v>
      </c>
      <c r="M38">
        <f>BaseRecord!M38/'First Grading'!T$10*100</f>
        <v>100</v>
      </c>
      <c r="N38">
        <f>BaseRecord!N38/'First Grading'!U$10*100</f>
        <v>100</v>
      </c>
      <c r="O38">
        <f>BaseRecord!O38/'First Grading'!V$10*100</f>
        <v>95</v>
      </c>
      <c r="P38" t="e">
        <f>BaseRecord!P38/'First Grading'!W$10*100</f>
        <v>#DIV/0!</v>
      </c>
      <c r="Q38" t="e">
        <f>BaseRecord!Q38/'First Grading'!X$10*100</f>
        <v>#DIV/0!</v>
      </c>
      <c r="R38" t="e">
        <f>BaseRecord!R38/'First Grading'!Y$10*100</f>
        <v>#DIV/0!</v>
      </c>
      <c r="S38" t="e">
        <f>BaseRecord!S38/'First Grading'!Z$10*100</f>
        <v>#DIV/0!</v>
      </c>
      <c r="T38" t="e">
        <f>BaseRecord!T38/'First Grading'!AA$10*100</f>
        <v>#DIV/0!</v>
      </c>
      <c r="U38" t="e">
        <f>BaseRecord!U38/'First Grading'!AB$10*100</f>
        <v>#DIV/0!</v>
      </c>
      <c r="V38" t="s">
        <v>49</v>
      </c>
    </row>
    <row r="39" spans="1:22">
      <c r="A39" t="str">
        <f>BaseRecord!A39</f>
        <v>Katrina Suarez</v>
      </c>
      <c r="B39">
        <f>BaseRecord!B39/'First Grading'!F$10*100</f>
        <v>100</v>
      </c>
      <c r="C39">
        <f>BaseRecord!C39/'First Grading'!G$10*100</f>
        <v>100</v>
      </c>
      <c r="D39">
        <f>BaseRecord!D39/'First Grading'!H$10*100</f>
        <v>100</v>
      </c>
      <c r="E39">
        <f>BaseRecord!E39/'First Grading'!I$10*100</f>
        <v>100</v>
      </c>
      <c r="F39">
        <f>BaseRecord!F39/'First Grading'!J$10*100</f>
        <v>83.333333333333343</v>
      </c>
      <c r="G39">
        <f>BaseRecord!G39/'First Grading'!K$10*100</f>
        <v>83.333333333333343</v>
      </c>
      <c r="H39">
        <f>BaseRecord!H39/'First Grading'!L$10*100</f>
        <v>70</v>
      </c>
      <c r="I39">
        <f>BaseRecord!I39/'First Grading'!M$10*100</f>
        <v>32</v>
      </c>
      <c r="J39">
        <f>BaseRecord!J39/'First Grading'!N$10*100</f>
        <v>90</v>
      </c>
      <c r="K39">
        <f>BaseRecord!K39/'First Grading'!O$10*100</f>
        <v>80</v>
      </c>
      <c r="L39">
        <f>BaseRecord!L39/'First Grading'!S$10*100</f>
        <v>100</v>
      </c>
      <c r="M39">
        <f>BaseRecord!M39/'First Grading'!T$10*100</f>
        <v>100</v>
      </c>
      <c r="N39">
        <f>BaseRecord!N39/'First Grading'!U$10*100</f>
        <v>100</v>
      </c>
      <c r="O39">
        <f>BaseRecord!O39/'First Grading'!V$10*100</f>
        <v>95</v>
      </c>
      <c r="P39" t="e">
        <f>BaseRecord!P39/'First Grading'!W$10*100</f>
        <v>#DIV/0!</v>
      </c>
      <c r="Q39" t="e">
        <f>BaseRecord!Q39/'First Grading'!X$10*100</f>
        <v>#DIV/0!</v>
      </c>
      <c r="R39" t="e">
        <f>BaseRecord!R39/'First Grading'!Y$10*100</f>
        <v>#DIV/0!</v>
      </c>
      <c r="S39" t="e">
        <f>BaseRecord!S39/'First Grading'!Z$10*100</f>
        <v>#DIV/0!</v>
      </c>
      <c r="T39" t="e">
        <f>BaseRecord!T39/'First Grading'!AA$10*100</f>
        <v>#DIV/0!</v>
      </c>
      <c r="U39" t="e">
        <f>BaseRecord!U39/'First Grading'!AB$10*100</f>
        <v>#DIV/0!</v>
      </c>
      <c r="V39" t="s">
        <v>49</v>
      </c>
    </row>
    <row r="40" spans="1:22">
      <c r="A40" t="str">
        <f>BaseRecord!A40</f>
        <v>Lara Torres</v>
      </c>
      <c r="B40">
        <f>BaseRecord!B40/'First Grading'!F$10*100</f>
        <v>100</v>
      </c>
      <c r="C40">
        <f>BaseRecord!C40/'First Grading'!G$10*100</f>
        <v>100</v>
      </c>
      <c r="D40">
        <f>BaseRecord!D40/'First Grading'!H$10*100</f>
        <v>100</v>
      </c>
      <c r="E40">
        <f>BaseRecord!E40/'First Grading'!I$10*100</f>
        <v>100</v>
      </c>
      <c r="F40">
        <f>BaseRecord!F40/'First Grading'!J$10*100</f>
        <v>83.333333333333343</v>
      </c>
      <c r="G40">
        <f>BaseRecord!G40/'First Grading'!K$10*100</f>
        <v>94.444444444444443</v>
      </c>
      <c r="H40">
        <f>BaseRecord!H40/'First Grading'!L$10*100</f>
        <v>70</v>
      </c>
      <c r="I40">
        <f>BaseRecord!I40/'First Grading'!M$10*100</f>
        <v>48</v>
      </c>
      <c r="J40">
        <f>BaseRecord!J40/'First Grading'!N$10*100</f>
        <v>60</v>
      </c>
      <c r="K40">
        <f>BaseRecord!K40/'First Grading'!O$10*100</f>
        <v>87.5</v>
      </c>
      <c r="L40">
        <f>BaseRecord!L40/'First Grading'!S$10*100</f>
        <v>100</v>
      </c>
      <c r="M40">
        <f>BaseRecord!M40/'First Grading'!T$10*100</f>
        <v>100</v>
      </c>
      <c r="N40">
        <f>BaseRecord!N40/'First Grading'!U$10*100</f>
        <v>100</v>
      </c>
      <c r="O40">
        <f>BaseRecord!O40/'First Grading'!V$10*100</f>
        <v>95</v>
      </c>
      <c r="P40" t="e">
        <f>BaseRecord!P40/'First Grading'!W$10*100</f>
        <v>#DIV/0!</v>
      </c>
      <c r="Q40" t="e">
        <f>BaseRecord!Q40/'First Grading'!X$10*100</f>
        <v>#DIV/0!</v>
      </c>
      <c r="R40" t="e">
        <f>BaseRecord!R40/'First Grading'!Y$10*100</f>
        <v>#DIV/0!</v>
      </c>
      <c r="S40" t="e">
        <f>BaseRecord!S40/'First Grading'!Z$10*100</f>
        <v>#DIV/0!</v>
      </c>
      <c r="T40" t="e">
        <f>BaseRecord!T40/'First Grading'!AA$10*100</f>
        <v>#DIV/0!</v>
      </c>
      <c r="U40" t="e">
        <f>BaseRecord!U40/'First Grading'!AB$10*100</f>
        <v>#DIV/0!</v>
      </c>
      <c r="V40" t="s">
        <v>49</v>
      </c>
    </row>
    <row r="41" spans="1:22">
      <c r="A41" t="str">
        <f>BaseRecord!A41</f>
        <v>Mikaela Rivera</v>
      </c>
      <c r="B41">
        <f>BaseRecord!B41/'First Grading'!F$10*100</f>
        <v>100</v>
      </c>
      <c r="C41">
        <f>BaseRecord!C41/'First Grading'!G$10*100</f>
        <v>100</v>
      </c>
      <c r="D41">
        <f>BaseRecord!D41/'First Grading'!H$10*100</f>
        <v>100</v>
      </c>
      <c r="E41">
        <f>BaseRecord!E41/'First Grading'!I$10*100</f>
        <v>100</v>
      </c>
      <c r="F41">
        <f>BaseRecord!F41/'First Grading'!J$10*100</f>
        <v>100</v>
      </c>
      <c r="G41">
        <f>BaseRecord!G41/'First Grading'!K$10*100</f>
        <v>100</v>
      </c>
      <c r="H41">
        <f>BaseRecord!H41/'First Grading'!L$10*100</f>
        <v>70</v>
      </c>
      <c r="I41">
        <f>BaseRecord!I41/'First Grading'!M$10*100</f>
        <v>84</v>
      </c>
      <c r="J41">
        <f>BaseRecord!J41/'First Grading'!N$10*100</f>
        <v>95</v>
      </c>
      <c r="K41">
        <f>BaseRecord!K41/'First Grading'!O$10*100</f>
        <v>82.5</v>
      </c>
      <c r="L41">
        <f>BaseRecord!L41/'First Grading'!S$10*100</f>
        <v>100</v>
      </c>
      <c r="M41">
        <f>BaseRecord!M41/'First Grading'!T$10*100</f>
        <v>100</v>
      </c>
      <c r="N41">
        <f>BaseRecord!N41/'First Grading'!U$10*100</f>
        <v>100</v>
      </c>
      <c r="O41">
        <f>BaseRecord!O41/'First Grading'!V$10*100</f>
        <v>95</v>
      </c>
      <c r="P41" t="e">
        <f>BaseRecord!P41/'First Grading'!W$10*100</f>
        <v>#DIV/0!</v>
      </c>
      <c r="Q41" t="e">
        <f>BaseRecord!Q41/'First Grading'!X$10*100</f>
        <v>#DIV/0!</v>
      </c>
      <c r="R41" t="e">
        <f>BaseRecord!R41/'First Grading'!Y$10*100</f>
        <v>#DIV/0!</v>
      </c>
      <c r="S41" t="e">
        <f>BaseRecord!S41/'First Grading'!Z$10*100</f>
        <v>#DIV/0!</v>
      </c>
      <c r="T41" t="e">
        <f>BaseRecord!T41/'First Grading'!AA$10*100</f>
        <v>#DIV/0!</v>
      </c>
      <c r="U41" t="e">
        <f>BaseRecord!U41/'First Grading'!AB$10*100</f>
        <v>#DIV/0!</v>
      </c>
      <c r="V41" t="s">
        <v>49</v>
      </c>
    </row>
    <row r="42" spans="1:22">
      <c r="A42" t="str">
        <f>BaseRecord!A42</f>
        <v>Nadine Santiago</v>
      </c>
      <c r="B42">
        <f>BaseRecord!B42/'First Grading'!F$10*100</f>
        <v>100</v>
      </c>
      <c r="C42">
        <f>BaseRecord!C42/'First Grading'!G$10*100</f>
        <v>66.666666666666657</v>
      </c>
      <c r="D42">
        <f>BaseRecord!D42/'First Grading'!H$10*100</f>
        <v>100</v>
      </c>
      <c r="E42">
        <f>BaseRecord!E42/'First Grading'!I$10*100</f>
        <v>83.333333333333343</v>
      </c>
      <c r="F42">
        <f>BaseRecord!F42/'First Grading'!J$10*100</f>
        <v>83.333333333333343</v>
      </c>
      <c r="G42">
        <f>BaseRecord!G42/'First Grading'!K$10*100</f>
        <v>44.444444444444443</v>
      </c>
      <c r="H42">
        <f>BaseRecord!H42/'First Grading'!L$10*100</f>
        <v>70</v>
      </c>
      <c r="I42">
        <f>BaseRecord!I42/'First Grading'!M$10*100</f>
        <v>52</v>
      </c>
      <c r="J42">
        <f>BaseRecord!J42/'First Grading'!N$10*100</f>
        <v>90</v>
      </c>
      <c r="K42">
        <f>BaseRecord!K42/'First Grading'!O$10*100</f>
        <v>75</v>
      </c>
      <c r="L42">
        <f>BaseRecord!L42/'First Grading'!S$10*100</f>
        <v>100</v>
      </c>
      <c r="M42">
        <f>BaseRecord!M42/'First Grading'!T$10*100</f>
        <v>73.333333333333329</v>
      </c>
      <c r="N42">
        <f>BaseRecord!N42/'First Grading'!U$10*100</f>
        <v>60</v>
      </c>
      <c r="O42">
        <f>BaseRecord!O42/'First Grading'!V$10*100</f>
        <v>95</v>
      </c>
      <c r="P42" t="e">
        <f>BaseRecord!P42/'First Grading'!W$10*100</f>
        <v>#DIV/0!</v>
      </c>
      <c r="Q42" t="e">
        <f>BaseRecord!Q42/'First Grading'!X$10*100</f>
        <v>#DIV/0!</v>
      </c>
      <c r="R42" t="e">
        <f>BaseRecord!R42/'First Grading'!Y$10*100</f>
        <v>#DIV/0!</v>
      </c>
      <c r="S42" t="e">
        <f>BaseRecord!S42/'First Grading'!Z$10*100</f>
        <v>#DIV/0!</v>
      </c>
      <c r="T42" t="e">
        <f>BaseRecord!T42/'First Grading'!AA$10*100</f>
        <v>#DIV/0!</v>
      </c>
      <c r="U42" t="e">
        <f>BaseRecord!U42/'First Grading'!AB$10*100</f>
        <v>#DIV/0!</v>
      </c>
      <c r="V42" t="s">
        <v>49</v>
      </c>
    </row>
    <row r="43" spans="1:22">
      <c r="A43" t="str">
        <f>BaseRecord!A43</f>
        <v>Olivia Santos</v>
      </c>
      <c r="B43">
        <f>BaseRecord!B43/'First Grading'!F$10*100</f>
        <v>100</v>
      </c>
      <c r="C43">
        <f>BaseRecord!C43/'First Grading'!G$10*100</f>
        <v>100</v>
      </c>
      <c r="D43">
        <f>BaseRecord!D43/'First Grading'!H$10*100</f>
        <v>100</v>
      </c>
      <c r="E43">
        <f>BaseRecord!E43/'First Grading'!I$10*100</f>
        <v>100</v>
      </c>
      <c r="F43">
        <f>BaseRecord!F43/'First Grading'!J$10*100</f>
        <v>83.333333333333343</v>
      </c>
      <c r="G43">
        <f>BaseRecord!G43/'First Grading'!K$10*100</f>
        <v>44.444444444444443</v>
      </c>
      <c r="H43">
        <f>BaseRecord!H43/'First Grading'!L$10*100</f>
        <v>70</v>
      </c>
      <c r="I43">
        <f>BaseRecord!I43/'First Grading'!M$10*100</f>
        <v>60</v>
      </c>
      <c r="J43">
        <f>BaseRecord!J43/'First Grading'!N$10*100</f>
        <v>80</v>
      </c>
      <c r="K43">
        <f>BaseRecord!K43/'First Grading'!O$10*100</f>
        <v>75</v>
      </c>
      <c r="L43">
        <f>BaseRecord!L43/'First Grading'!S$10*100</f>
        <v>86.666666666666671</v>
      </c>
      <c r="M43">
        <f>BaseRecord!M43/'First Grading'!T$10*100</f>
        <v>100</v>
      </c>
      <c r="N43">
        <f>BaseRecord!N43/'First Grading'!U$10*100</f>
        <v>60</v>
      </c>
      <c r="O43">
        <f>BaseRecord!O43/'First Grading'!V$10*100</f>
        <v>95</v>
      </c>
      <c r="P43" t="e">
        <f>BaseRecord!P43/'First Grading'!W$10*100</f>
        <v>#DIV/0!</v>
      </c>
      <c r="Q43" t="e">
        <f>BaseRecord!Q43/'First Grading'!X$10*100</f>
        <v>#DIV/0!</v>
      </c>
      <c r="R43" t="e">
        <f>BaseRecord!R43/'First Grading'!Y$10*100</f>
        <v>#DIV/0!</v>
      </c>
      <c r="S43" t="e">
        <f>BaseRecord!S43/'First Grading'!Z$10*100</f>
        <v>#DIV/0!</v>
      </c>
      <c r="T43" t="e">
        <f>BaseRecord!T43/'First Grading'!AA$10*100</f>
        <v>#DIV/0!</v>
      </c>
      <c r="U43" t="e">
        <f>BaseRecord!U43/'First Grading'!AB$10*100</f>
        <v>#DIV/0!</v>
      </c>
      <c r="V43" t="s">
        <v>49</v>
      </c>
    </row>
    <row r="44" spans="1:22">
      <c r="A44" t="str">
        <f>BaseRecord!A44</f>
        <v>Patricia Cruz</v>
      </c>
      <c r="B44">
        <f>BaseRecord!B44/'First Grading'!F$10*100</f>
        <v>100</v>
      </c>
      <c r="C44">
        <f>BaseRecord!C44/'First Grading'!G$10*100</f>
        <v>100</v>
      </c>
      <c r="D44">
        <f>BaseRecord!D44/'First Grading'!H$10*100</f>
        <v>100</v>
      </c>
      <c r="E44">
        <f>BaseRecord!E44/'First Grading'!I$10*100</f>
        <v>91.666666666666657</v>
      </c>
      <c r="F44">
        <f>BaseRecord!F44/'First Grading'!J$10*100</f>
        <v>77.777777777777786</v>
      </c>
      <c r="G44">
        <f>BaseRecord!G44/'First Grading'!K$10*100</f>
        <v>72.222222222222214</v>
      </c>
      <c r="H44">
        <f>BaseRecord!H44/'First Grading'!L$10*100</f>
        <v>70</v>
      </c>
      <c r="I44">
        <f>BaseRecord!I44/'First Grading'!M$10*100</f>
        <v>44</v>
      </c>
      <c r="J44">
        <f>BaseRecord!J44/'First Grading'!N$10*100</f>
        <v>85</v>
      </c>
      <c r="K44">
        <f>BaseRecord!K44/'First Grading'!O$10*100</f>
        <v>75</v>
      </c>
      <c r="L44">
        <f>BaseRecord!L44/'First Grading'!S$10*100</f>
        <v>100</v>
      </c>
      <c r="M44">
        <f>BaseRecord!M44/'First Grading'!T$10*100</f>
        <v>100</v>
      </c>
      <c r="N44">
        <f>BaseRecord!N44/'First Grading'!U$10*100</f>
        <v>100</v>
      </c>
      <c r="O44">
        <f>BaseRecord!O44/'First Grading'!V$10*100</f>
        <v>95</v>
      </c>
      <c r="P44" t="e">
        <f>BaseRecord!P44/'First Grading'!W$10*100</f>
        <v>#DIV/0!</v>
      </c>
      <c r="Q44" t="e">
        <f>BaseRecord!Q44/'First Grading'!X$10*100</f>
        <v>#DIV/0!</v>
      </c>
      <c r="R44" t="e">
        <f>BaseRecord!R44/'First Grading'!Y$10*100</f>
        <v>#DIV/0!</v>
      </c>
      <c r="S44" t="e">
        <f>BaseRecord!S44/'First Grading'!Z$10*100</f>
        <v>#DIV/0!</v>
      </c>
      <c r="T44" t="e">
        <f>BaseRecord!T44/'First Grading'!AA$10*100</f>
        <v>#DIV/0!</v>
      </c>
      <c r="U44" t="e">
        <f>BaseRecord!U44/'First Grading'!AB$10*100</f>
        <v>#DIV/0!</v>
      </c>
      <c r="V44" t="s">
        <v>49</v>
      </c>
    </row>
    <row r="45" spans="1:22">
      <c r="A45" t="str">
        <f>BaseRecord!A45</f>
        <v>Queenie David</v>
      </c>
      <c r="B45">
        <f>BaseRecord!B45/'First Grading'!F$10*100</f>
        <v>100</v>
      </c>
      <c r="C45">
        <f>BaseRecord!C45/'First Grading'!G$10*100</f>
        <v>86.666666666666671</v>
      </c>
      <c r="D45">
        <f>BaseRecord!D45/'First Grading'!H$10*100</f>
        <v>100</v>
      </c>
      <c r="E45">
        <f>BaseRecord!E45/'First Grading'!I$10*100</f>
        <v>100</v>
      </c>
      <c r="F45">
        <f>BaseRecord!F45/'First Grading'!J$10*100</f>
        <v>72.222222222222214</v>
      </c>
      <c r="G45">
        <f>BaseRecord!G45/'First Grading'!K$10*100</f>
        <v>83.333333333333343</v>
      </c>
      <c r="H45">
        <f>BaseRecord!H45/'First Grading'!L$10*100</f>
        <v>70</v>
      </c>
      <c r="I45">
        <f>BaseRecord!I45/'First Grading'!M$10*100</f>
        <v>80</v>
      </c>
      <c r="J45">
        <f>BaseRecord!J45/'First Grading'!N$10*100</f>
        <v>100</v>
      </c>
      <c r="K45">
        <f>BaseRecord!K45/'First Grading'!O$10*100</f>
        <v>77.5</v>
      </c>
      <c r="L45">
        <f>BaseRecord!L45/'First Grading'!S$10*100</f>
        <v>100</v>
      </c>
      <c r="M45">
        <f>BaseRecord!M45/'First Grading'!T$10*100</f>
        <v>100</v>
      </c>
      <c r="N45">
        <f>BaseRecord!N45/'First Grading'!U$10*100</f>
        <v>100</v>
      </c>
      <c r="O45">
        <f>BaseRecord!O45/'First Grading'!V$10*100</f>
        <v>95</v>
      </c>
      <c r="P45" t="e">
        <f>BaseRecord!P45/'First Grading'!W$10*100</f>
        <v>#DIV/0!</v>
      </c>
      <c r="Q45" t="e">
        <f>BaseRecord!Q45/'First Grading'!X$10*100</f>
        <v>#DIV/0!</v>
      </c>
      <c r="R45" t="e">
        <f>BaseRecord!R45/'First Grading'!Y$10*100</f>
        <v>#DIV/0!</v>
      </c>
      <c r="S45" t="e">
        <f>BaseRecord!S45/'First Grading'!Z$10*100</f>
        <v>#DIV/0!</v>
      </c>
      <c r="T45" t="e">
        <f>BaseRecord!T45/'First Grading'!AA$10*100</f>
        <v>#DIV/0!</v>
      </c>
      <c r="U45" t="e">
        <f>BaseRecord!U45/'First Grading'!AB$10*100</f>
        <v>#DIV/0!</v>
      </c>
      <c r="V45" t="s">
        <v>49</v>
      </c>
    </row>
    <row r="46" spans="1:22">
      <c r="A46" t="str">
        <f>BaseRecord!A46</f>
        <v>Rina Gonzales</v>
      </c>
      <c r="B46">
        <f>BaseRecord!B46/'First Grading'!F$10*100</f>
        <v>100</v>
      </c>
      <c r="C46">
        <f>BaseRecord!C46/'First Grading'!G$10*100</f>
        <v>100</v>
      </c>
      <c r="D46">
        <f>BaseRecord!D46/'First Grading'!H$10*100</f>
        <v>100</v>
      </c>
      <c r="E46">
        <f>BaseRecord!E46/'First Grading'!I$10*100</f>
        <v>100</v>
      </c>
      <c r="F46">
        <f>BaseRecord!F46/'First Grading'!J$10*100</f>
        <v>66.666666666666657</v>
      </c>
      <c r="G46">
        <f>BaseRecord!G46/'First Grading'!K$10*100</f>
        <v>83.333333333333343</v>
      </c>
      <c r="H46">
        <f>BaseRecord!H46/'First Grading'!L$10*100</f>
        <v>60</v>
      </c>
      <c r="I46">
        <f>BaseRecord!I46/'First Grading'!M$10*100</f>
        <v>60</v>
      </c>
      <c r="J46">
        <f>BaseRecord!J46/'First Grading'!N$10*100</f>
        <v>80</v>
      </c>
      <c r="K46">
        <f>BaseRecord!K46/'First Grading'!O$10*100</f>
        <v>77.5</v>
      </c>
      <c r="L46">
        <f>BaseRecord!L46/'First Grading'!S$10*100</f>
        <v>100</v>
      </c>
      <c r="M46">
        <f>BaseRecord!M46/'First Grading'!T$10*100</f>
        <v>100</v>
      </c>
      <c r="N46">
        <f>BaseRecord!N46/'First Grading'!U$10*100</f>
        <v>100</v>
      </c>
      <c r="O46">
        <f>BaseRecord!O46/'First Grading'!V$10*100</f>
        <v>85</v>
      </c>
      <c r="P46" t="e">
        <f>BaseRecord!P46/'First Grading'!W$10*100</f>
        <v>#DIV/0!</v>
      </c>
      <c r="Q46" t="e">
        <f>BaseRecord!Q46/'First Grading'!X$10*100</f>
        <v>#DIV/0!</v>
      </c>
      <c r="R46" t="e">
        <f>BaseRecord!R46/'First Grading'!Y$10*100</f>
        <v>#DIV/0!</v>
      </c>
      <c r="S46" t="e">
        <f>BaseRecord!S46/'First Grading'!Z$10*100</f>
        <v>#DIV/0!</v>
      </c>
      <c r="T46" t="e">
        <f>BaseRecord!T46/'First Grading'!AA$10*100</f>
        <v>#DIV/0!</v>
      </c>
      <c r="U46" t="e">
        <f>BaseRecord!U46/'First Grading'!AB$10*100</f>
        <v>#DIV/0!</v>
      </c>
      <c r="V46" t="s">
        <v>49</v>
      </c>
    </row>
    <row r="47" spans="1:22">
      <c r="A47" t="str">
        <f>BaseRecord!A47</f>
        <v>Samantha Reyes</v>
      </c>
      <c r="B47">
        <f>BaseRecord!B47/'First Grading'!F$10*100</f>
        <v>100</v>
      </c>
      <c r="C47">
        <f>BaseRecord!C47/'First Grading'!G$10*100</f>
        <v>80</v>
      </c>
      <c r="D47">
        <f>BaseRecord!D47/'First Grading'!H$10*100</f>
        <v>100</v>
      </c>
      <c r="E47">
        <f>BaseRecord!E47/'First Grading'!I$10*100</f>
        <v>100</v>
      </c>
      <c r="F47">
        <f>BaseRecord!F47/'First Grading'!J$10*100</f>
        <v>100</v>
      </c>
      <c r="G47">
        <f>BaseRecord!G47/'First Grading'!K$10*100</f>
        <v>88.888888888888886</v>
      </c>
      <c r="H47">
        <f>BaseRecord!H47/'First Grading'!L$10*100</f>
        <v>70</v>
      </c>
      <c r="I47">
        <f>BaseRecord!I47/'First Grading'!M$10*100</f>
        <v>68</v>
      </c>
      <c r="J47">
        <f>BaseRecord!J47/'First Grading'!N$10*100</f>
        <v>85</v>
      </c>
      <c r="K47">
        <f>BaseRecord!K47/'First Grading'!O$10*100</f>
        <v>75</v>
      </c>
      <c r="L47">
        <f>BaseRecord!L47/'First Grading'!S$10*100</f>
        <v>86.666666666666671</v>
      </c>
      <c r="M47">
        <f>BaseRecord!M47/'First Grading'!T$10*100</f>
        <v>93.333333333333329</v>
      </c>
      <c r="N47">
        <f>BaseRecord!N47/'First Grading'!U$10*100</f>
        <v>80</v>
      </c>
      <c r="O47">
        <f>BaseRecord!O47/'First Grading'!V$10*100</f>
        <v>80</v>
      </c>
      <c r="P47" t="e">
        <f>BaseRecord!P47/'First Grading'!W$10*100</f>
        <v>#DIV/0!</v>
      </c>
      <c r="Q47" t="e">
        <f>BaseRecord!Q47/'First Grading'!X$10*100</f>
        <v>#DIV/0!</v>
      </c>
      <c r="R47" t="e">
        <f>BaseRecord!R47/'First Grading'!Y$10*100</f>
        <v>#DIV/0!</v>
      </c>
      <c r="S47" t="e">
        <f>BaseRecord!S47/'First Grading'!Z$10*100</f>
        <v>#DIV/0!</v>
      </c>
      <c r="T47" t="e">
        <f>BaseRecord!T47/'First Grading'!AA$10*100</f>
        <v>#DIV/0!</v>
      </c>
      <c r="U47" t="e">
        <f>BaseRecord!U47/'First Grading'!AB$10*100</f>
        <v>#DIV/0!</v>
      </c>
      <c r="V47" t="s">
        <v>49</v>
      </c>
    </row>
    <row r="48" spans="1:22">
      <c r="A48" t="str">
        <f>BaseRecord!A48</f>
        <v>Tiffany Yu</v>
      </c>
      <c r="B48">
        <f>BaseRecord!B48/'First Grading'!F$10*100</f>
        <v>100</v>
      </c>
      <c r="C48">
        <f>BaseRecord!C48/'First Grading'!G$10*100</f>
        <v>100</v>
      </c>
      <c r="D48">
        <f>BaseRecord!D48/'First Grading'!H$10*100</f>
        <v>100</v>
      </c>
      <c r="E48">
        <f>BaseRecord!E48/'First Grading'!I$10*100</f>
        <v>83.333333333333343</v>
      </c>
      <c r="F48">
        <f>BaseRecord!F48/'First Grading'!J$10*100</f>
        <v>100</v>
      </c>
      <c r="G48">
        <f>BaseRecord!G48/'First Grading'!K$10*100</f>
        <v>94.444444444444443</v>
      </c>
      <c r="H48">
        <f>BaseRecord!H48/'First Grading'!L$10*100</f>
        <v>70</v>
      </c>
      <c r="I48">
        <f>BaseRecord!I48/'First Grading'!M$10*100</f>
        <v>44</v>
      </c>
      <c r="J48">
        <f>BaseRecord!J48/'First Grading'!N$10*100</f>
        <v>95</v>
      </c>
      <c r="K48">
        <f>BaseRecord!K48/'First Grading'!O$10*100</f>
        <v>85</v>
      </c>
      <c r="L48">
        <f>BaseRecord!L48/'First Grading'!S$10*100</f>
        <v>100</v>
      </c>
      <c r="M48">
        <f>BaseRecord!M48/'First Grading'!T$10*100</f>
        <v>100</v>
      </c>
      <c r="N48">
        <f>BaseRecord!N48/'First Grading'!U$10*100</f>
        <v>100</v>
      </c>
      <c r="O48">
        <f>BaseRecord!O48/'First Grading'!V$10*100</f>
        <v>80</v>
      </c>
      <c r="P48" t="e">
        <f>BaseRecord!P48/'First Grading'!W$10*100</f>
        <v>#DIV/0!</v>
      </c>
      <c r="Q48" t="e">
        <f>BaseRecord!Q48/'First Grading'!X$10*100</f>
        <v>#DIV/0!</v>
      </c>
      <c r="R48" t="e">
        <f>BaseRecord!R48/'First Grading'!Y$10*100</f>
        <v>#DIV/0!</v>
      </c>
      <c r="S48" t="e">
        <f>BaseRecord!S48/'First Grading'!Z$10*100</f>
        <v>#DIV/0!</v>
      </c>
      <c r="T48" t="e">
        <f>BaseRecord!T48/'First Grading'!AA$10*100</f>
        <v>#DIV/0!</v>
      </c>
      <c r="U48" t="e">
        <f>BaseRecord!U48/'First Grading'!AB$10*100</f>
        <v>#DIV/0!</v>
      </c>
      <c r="V48" t="s">
        <v>49</v>
      </c>
    </row>
    <row r="49" spans="1:22">
      <c r="A49" t="str">
        <f>BaseRecord!A49</f>
        <v>Valerie Tan</v>
      </c>
      <c r="B49">
        <f>BaseRecord!B49/'First Grading'!F$10*100</f>
        <v>100</v>
      </c>
      <c r="C49">
        <f>BaseRecord!C49/'First Grading'!G$10*100</f>
        <v>100</v>
      </c>
      <c r="D49">
        <f>BaseRecord!D49/'First Grading'!H$10*100</f>
        <v>100</v>
      </c>
      <c r="E49">
        <f>BaseRecord!E49/'First Grading'!I$10*100</f>
        <v>100</v>
      </c>
      <c r="F49">
        <f>BaseRecord!F49/'First Grading'!J$10*100</f>
        <v>100</v>
      </c>
      <c r="G49">
        <f>BaseRecord!G49/'First Grading'!K$10*100</f>
        <v>100</v>
      </c>
      <c r="H49">
        <f>BaseRecord!H49/'First Grading'!L$10*100</f>
        <v>70</v>
      </c>
      <c r="I49">
        <f>BaseRecord!I49/'First Grading'!M$10*100</f>
        <v>60</v>
      </c>
      <c r="J49">
        <f>BaseRecord!J49/'First Grading'!N$10*100</f>
        <v>95</v>
      </c>
      <c r="K49">
        <f>BaseRecord!K49/'First Grading'!O$10*100</f>
        <v>85</v>
      </c>
      <c r="L49">
        <f>BaseRecord!L49/'First Grading'!S$10*100</f>
        <v>100</v>
      </c>
      <c r="M49">
        <f>BaseRecord!M49/'First Grading'!T$10*100</f>
        <v>100</v>
      </c>
      <c r="N49">
        <f>BaseRecord!N49/'First Grading'!U$10*100</f>
        <v>100</v>
      </c>
      <c r="O49">
        <f>BaseRecord!O49/'First Grading'!V$10*100</f>
        <v>95</v>
      </c>
      <c r="P49" t="e">
        <f>BaseRecord!P49/'First Grading'!W$10*100</f>
        <v>#DIV/0!</v>
      </c>
      <c r="Q49" t="e">
        <f>BaseRecord!Q49/'First Grading'!X$10*100</f>
        <v>#DIV/0!</v>
      </c>
      <c r="R49" t="e">
        <f>BaseRecord!R49/'First Grading'!Y$10*100</f>
        <v>#DIV/0!</v>
      </c>
      <c r="S49" t="e">
        <f>BaseRecord!S49/'First Grading'!Z$10*100</f>
        <v>#DIV/0!</v>
      </c>
      <c r="T49" t="e">
        <f>BaseRecord!T49/'First Grading'!AA$10*100</f>
        <v>#DIV/0!</v>
      </c>
      <c r="U49" t="e">
        <f>BaseRecord!U49/'First Grading'!AB$10*100</f>
        <v>#DIV/0!</v>
      </c>
      <c r="V49" t="s">
        <v>49</v>
      </c>
    </row>
    <row r="50" spans="1:22">
      <c r="A50" t="str">
        <f>BaseRecord!A50</f>
        <v>Wendy Soriano</v>
      </c>
      <c r="B50">
        <f>BaseRecord!B50/'First Grading'!F$10*100</f>
        <v>100</v>
      </c>
      <c r="C50">
        <f>BaseRecord!C50/'First Grading'!G$10*100</f>
        <v>100</v>
      </c>
      <c r="D50">
        <f>BaseRecord!D50/'First Grading'!H$10*100</f>
        <v>100</v>
      </c>
      <c r="E50">
        <f>BaseRecord!E50/'First Grading'!I$10*100</f>
        <v>100</v>
      </c>
      <c r="F50">
        <f>BaseRecord!F50/'First Grading'!J$10*100</f>
        <v>100</v>
      </c>
      <c r="G50">
        <f>BaseRecord!G50/'First Grading'!K$10*100</f>
        <v>100</v>
      </c>
      <c r="H50">
        <f>BaseRecord!H50/'First Grading'!L$10*100</f>
        <v>70</v>
      </c>
      <c r="I50">
        <f>BaseRecord!I50/'First Grading'!M$10*100</f>
        <v>44</v>
      </c>
      <c r="J50">
        <f>BaseRecord!J50/'First Grading'!N$10*100</f>
        <v>100</v>
      </c>
      <c r="K50">
        <f>BaseRecord!K50/'First Grading'!O$10*100</f>
        <v>80</v>
      </c>
      <c r="L50">
        <f>BaseRecord!L50/'First Grading'!S$10*100</f>
        <v>100</v>
      </c>
      <c r="M50">
        <f>BaseRecord!M50/'First Grading'!T$10*100</f>
        <v>93.333333333333329</v>
      </c>
      <c r="N50">
        <f>BaseRecord!N50/'First Grading'!U$10*100</f>
        <v>100</v>
      </c>
      <c r="O50">
        <f>BaseRecord!O50/'First Grading'!V$10*100</f>
        <v>95</v>
      </c>
      <c r="P50" t="e">
        <f>BaseRecord!P50/'First Grading'!W$10*100</f>
        <v>#DIV/0!</v>
      </c>
      <c r="Q50" t="e">
        <f>BaseRecord!Q50/'First Grading'!X$10*100</f>
        <v>#DIV/0!</v>
      </c>
      <c r="R50" t="e">
        <f>BaseRecord!R50/'First Grading'!Y$10*100</f>
        <v>#DIV/0!</v>
      </c>
      <c r="S50" t="e">
        <f>BaseRecord!S50/'First Grading'!Z$10*100</f>
        <v>#DIV/0!</v>
      </c>
      <c r="T50" t="e">
        <f>BaseRecord!T50/'First Grading'!AA$10*100</f>
        <v>#DIV/0!</v>
      </c>
      <c r="U50" t="e">
        <f>BaseRecord!U50/'First Grading'!AB$10*100</f>
        <v>#DIV/0!</v>
      </c>
      <c r="V50" t="s">
        <v>49</v>
      </c>
    </row>
    <row r="51" spans="1:22">
      <c r="A51" t="str">
        <f>BaseRecord!A51</f>
        <v>Xyza Alcantara</v>
      </c>
      <c r="B51">
        <f>BaseRecord!B51/'First Grading'!F$10*100</f>
        <v>100</v>
      </c>
      <c r="C51">
        <f>BaseRecord!C51/'First Grading'!G$10*100</f>
        <v>100</v>
      </c>
      <c r="D51">
        <f>BaseRecord!D51/'First Grading'!H$10*100</f>
        <v>100</v>
      </c>
      <c r="E51">
        <f>BaseRecord!E51/'First Grading'!I$10*100</f>
        <v>100</v>
      </c>
      <c r="F51">
        <f>BaseRecord!F51/'First Grading'!J$10*100</f>
        <v>100</v>
      </c>
      <c r="G51">
        <f>BaseRecord!G51/'First Grading'!K$10*100</f>
        <v>100</v>
      </c>
      <c r="H51">
        <f>BaseRecord!H51/'First Grading'!L$10*100</f>
        <v>70</v>
      </c>
      <c r="I51">
        <f>BaseRecord!I51/'First Grading'!M$10*100</f>
        <v>68</v>
      </c>
      <c r="J51">
        <f>BaseRecord!J51/'First Grading'!N$10*100</f>
        <v>100</v>
      </c>
      <c r="K51">
        <f>BaseRecord!K51/'First Grading'!O$10*100</f>
        <v>70</v>
      </c>
      <c r="L51">
        <f>BaseRecord!L51/'First Grading'!S$10*100</f>
        <v>100</v>
      </c>
      <c r="M51">
        <f>BaseRecord!M51/'First Grading'!T$10*100</f>
        <v>100</v>
      </c>
      <c r="N51">
        <f>BaseRecord!N51/'First Grading'!U$10*100</f>
        <v>100</v>
      </c>
      <c r="O51">
        <f>BaseRecord!O51/'First Grading'!V$10*100</f>
        <v>95</v>
      </c>
      <c r="P51" t="e">
        <f>BaseRecord!P51/'First Grading'!W$10*100</f>
        <v>#DIV/0!</v>
      </c>
      <c r="Q51" t="e">
        <f>BaseRecord!Q51/'First Grading'!X$10*100</f>
        <v>#DIV/0!</v>
      </c>
      <c r="R51" t="e">
        <f>BaseRecord!R51/'First Grading'!Y$10*100</f>
        <v>#DIV/0!</v>
      </c>
      <c r="S51" t="e">
        <f>BaseRecord!S51/'First Grading'!Z$10*100</f>
        <v>#DIV/0!</v>
      </c>
      <c r="T51" t="e">
        <f>BaseRecord!T51/'First Grading'!AA$10*100</f>
        <v>#DIV/0!</v>
      </c>
      <c r="U51" t="e">
        <f>BaseRecord!U51/'First Grading'!AB$10*100</f>
        <v>#DIV/0!</v>
      </c>
      <c r="V51" t="s">
        <v>49</v>
      </c>
    </row>
    <row r="52" spans="1:22">
      <c r="A52" t="str">
        <f>BaseRecord!A52</f>
        <v>Ysabel Corpuz</v>
      </c>
      <c r="B52">
        <f>BaseRecord!B52/'First Grading'!F$10*100</f>
        <v>100</v>
      </c>
      <c r="C52">
        <f>BaseRecord!C52/'First Grading'!G$10*100</f>
        <v>100</v>
      </c>
      <c r="D52">
        <f>BaseRecord!D52/'First Grading'!H$10*100</f>
        <v>100</v>
      </c>
      <c r="E52">
        <f>BaseRecord!E52/'First Grading'!I$10*100</f>
        <v>100</v>
      </c>
      <c r="F52">
        <f>BaseRecord!F52/'First Grading'!J$10*100</f>
        <v>100</v>
      </c>
      <c r="G52">
        <f>BaseRecord!G52/'First Grading'!K$10*100</f>
        <v>100</v>
      </c>
      <c r="H52">
        <f>BaseRecord!H52/'First Grading'!L$10*100</f>
        <v>70</v>
      </c>
      <c r="I52">
        <f>BaseRecord!I52/'First Grading'!M$10*100</f>
        <v>64</v>
      </c>
      <c r="J52">
        <f>BaseRecord!J52/'First Grading'!N$10*100</f>
        <v>90</v>
      </c>
      <c r="K52">
        <f>BaseRecord!K52/'First Grading'!O$10*100</f>
        <v>70</v>
      </c>
      <c r="L52">
        <f>BaseRecord!L52/'First Grading'!S$10*100</f>
        <v>100</v>
      </c>
      <c r="M52">
        <f>BaseRecord!M52/'First Grading'!T$10*100</f>
        <v>100</v>
      </c>
      <c r="N52">
        <f>BaseRecord!N52/'First Grading'!U$10*100</f>
        <v>100</v>
      </c>
      <c r="O52">
        <f>BaseRecord!O52/'First Grading'!V$10*100</f>
        <v>95</v>
      </c>
      <c r="P52" t="e">
        <f>BaseRecord!P52/'First Grading'!W$10*100</f>
        <v>#DIV/0!</v>
      </c>
      <c r="Q52" t="e">
        <f>BaseRecord!Q52/'First Grading'!X$10*100</f>
        <v>#DIV/0!</v>
      </c>
      <c r="R52" t="e">
        <f>BaseRecord!R52/'First Grading'!Y$10*100</f>
        <v>#DIV/0!</v>
      </c>
      <c r="S52" t="e">
        <f>BaseRecord!S52/'First Grading'!Z$10*100</f>
        <v>#DIV/0!</v>
      </c>
      <c r="T52" t="e">
        <f>BaseRecord!T52/'First Grading'!AA$10*100</f>
        <v>#DIV/0!</v>
      </c>
      <c r="U52" t="e">
        <f>BaseRecord!U52/'First Grading'!AB$10*100</f>
        <v>#DIV/0!</v>
      </c>
      <c r="V52" t="s">
        <v>49</v>
      </c>
    </row>
    <row r="53" spans="1:22">
      <c r="A53" t="str">
        <f>BaseRecord!A53</f>
        <v>Zia Padilla</v>
      </c>
      <c r="B53">
        <f>BaseRecord!B53/'First Grading'!F$10*100</f>
        <v>100</v>
      </c>
      <c r="C53">
        <f>BaseRecord!C53/'First Grading'!G$10*100</f>
        <v>100</v>
      </c>
      <c r="D53">
        <f>BaseRecord!D53/'First Grading'!H$10*100</f>
        <v>100</v>
      </c>
      <c r="E53">
        <f>BaseRecord!E53/'First Grading'!I$10*100</f>
        <v>100</v>
      </c>
      <c r="F53">
        <f>BaseRecord!F53/'First Grading'!J$10*100</f>
        <v>100</v>
      </c>
      <c r="G53">
        <f>BaseRecord!G53/'First Grading'!K$10*100</f>
        <v>100</v>
      </c>
      <c r="H53">
        <f>BaseRecord!H53/'First Grading'!L$10*100</f>
        <v>70</v>
      </c>
      <c r="I53">
        <f>BaseRecord!I53/'First Grading'!M$10*100</f>
        <v>76</v>
      </c>
      <c r="J53">
        <f>BaseRecord!J53/'First Grading'!N$10*100</f>
        <v>100</v>
      </c>
      <c r="K53">
        <f>BaseRecord!K53/'First Grading'!O$10*100</f>
        <v>72.5</v>
      </c>
      <c r="L53">
        <f>BaseRecord!L53/'First Grading'!S$10*100</f>
        <v>100</v>
      </c>
      <c r="M53">
        <f>BaseRecord!M53/'First Grading'!T$10*100</f>
        <v>93.333333333333329</v>
      </c>
      <c r="N53">
        <f>BaseRecord!N53/'First Grading'!U$10*100</f>
        <v>100</v>
      </c>
      <c r="O53">
        <f>BaseRecord!O53/'First Grading'!V$10*100</f>
        <v>95</v>
      </c>
      <c r="P53" t="e">
        <f>BaseRecord!P53/'First Grading'!W$10*100</f>
        <v>#DIV/0!</v>
      </c>
      <c r="Q53" t="e">
        <f>BaseRecord!Q53/'First Grading'!X$10*100</f>
        <v>#DIV/0!</v>
      </c>
      <c r="R53" t="e">
        <f>BaseRecord!R53/'First Grading'!Y$10*100</f>
        <v>#DIV/0!</v>
      </c>
      <c r="S53" t="e">
        <f>BaseRecord!S53/'First Grading'!Z$10*100</f>
        <v>#DIV/0!</v>
      </c>
      <c r="T53" t="e">
        <f>BaseRecord!T53/'First Grading'!AA$10*100</f>
        <v>#DIV/0!</v>
      </c>
      <c r="U53" t="e">
        <f>BaseRecord!U53/'First Grading'!AB$10*100</f>
        <v>#DIV/0!</v>
      </c>
      <c r="V5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8FEA-ED4B-4B43-9790-6A2B3B95BD4C}">
  <dimension ref="A1:V53"/>
  <sheetViews>
    <sheetView workbookViewId="0">
      <selection activeCell="Y13" sqref="Y13"/>
    </sheetView>
  </sheetViews>
  <sheetFormatPr defaultRowHeight="15"/>
  <cols>
    <col min="1" max="1" width="28.42578125" bestFit="1" customWidth="1"/>
  </cols>
  <sheetData>
    <row r="1" spans="1:22">
      <c r="A1" t="str">
        <f>BaseRecord!A1</f>
        <v>Name</v>
      </c>
      <c r="B1" t="str" cm="1">
        <f t="array" ref="B1:K1">BaseRecord!B1:K1</f>
        <v>Q1.1</v>
      </c>
      <c r="C1" t="str">
        <v>Q1.2</v>
      </c>
      <c r="D1" t="str">
        <v>Q1.3</v>
      </c>
      <c r="E1" t="str">
        <v>Q1.4</v>
      </c>
      <c r="F1" t="str">
        <v>Q1.5</v>
      </c>
      <c r="G1" t="str">
        <v>Q1.6</v>
      </c>
      <c r="H1" t="str">
        <v>Q1.7</v>
      </c>
      <c r="I1" t="str">
        <v>Q1.8</v>
      </c>
      <c r="J1" t="str">
        <v>Q1.9</v>
      </c>
      <c r="K1" t="str">
        <v>LT1</v>
      </c>
      <c r="L1" t="str">
        <f>'First Grading'!S9</f>
        <v>PT1.1</v>
      </c>
      <c r="M1" t="str">
        <f>'First Grading'!T9</f>
        <v>PT1.2</v>
      </c>
      <c r="N1" t="str">
        <f>'First Grading'!U9</f>
        <v>PT1.3</v>
      </c>
      <c r="O1" t="str">
        <f>'First Grading'!V9</f>
        <v>PT1.4</v>
      </c>
      <c r="P1">
        <f>'First Grading'!W9</f>
        <v>0</v>
      </c>
      <c r="Q1">
        <f>'First Grading'!X9</f>
        <v>0</v>
      </c>
      <c r="R1">
        <f>'First Grading'!Y9</f>
        <v>0</v>
      </c>
      <c r="S1">
        <f>'First Grading'!Z9</f>
        <v>0</v>
      </c>
      <c r="T1">
        <f>'First Grading'!AA9</f>
        <v>0</v>
      </c>
      <c r="U1">
        <f>'First Grading'!AB9</f>
        <v>0</v>
      </c>
      <c r="V1" t="s">
        <v>47</v>
      </c>
    </row>
    <row r="2" spans="1:22">
      <c r="A2" t="str">
        <f>BaseRecord!A2</f>
        <v>Juan Dela Cruz</v>
      </c>
      <c r="B2">
        <f>VLOOKUP('Standardized Record'!B2,'transmutation table'!$A$3:$B$44,2,TRUE)</f>
        <v>100</v>
      </c>
      <c r="C2">
        <f>VLOOKUP('Standardized Record'!C2,'transmutation table'!$A$3:$B$44,2,TRUE)</f>
        <v>100</v>
      </c>
      <c r="D2">
        <f>VLOOKUP('Standardized Record'!D2,'transmutation table'!$A$3:$B$44,2,TRUE)</f>
        <v>100</v>
      </c>
      <c r="E2">
        <f>VLOOKUP('Standardized Record'!E2,'transmutation table'!$A$3:$B$44,2,TRUE)</f>
        <v>100</v>
      </c>
      <c r="F2">
        <f>VLOOKUP('Standardized Record'!F2,'transmutation table'!$A$3:$B$44,2,TRUE)</f>
        <v>100</v>
      </c>
      <c r="G2">
        <f>VLOOKUP('Standardized Record'!G2,'transmutation table'!$A$3:$B$44,2,TRUE)</f>
        <v>100</v>
      </c>
      <c r="H2">
        <f>VLOOKUP('Standardized Record'!H2,'transmutation table'!$A$3:$B$44,2,TRUE)</f>
        <v>81</v>
      </c>
      <c r="I2">
        <f>VLOOKUP('Standardized Record'!I2,'transmutation table'!$A$3:$B$44,2,TRUE)</f>
        <v>75</v>
      </c>
      <c r="J2">
        <f>VLOOKUP('Standardized Record'!J2,'transmutation table'!$A$3:$B$44,2,TRUE)</f>
        <v>93</v>
      </c>
      <c r="K2">
        <f>VLOOKUP('Standardized Record'!K2,'transmutation table'!$A$3:$B$44,2,TRUE)</f>
        <v>82</v>
      </c>
      <c r="L2">
        <f>VLOOKUP('Standardized Record'!L2,'transmutation table'!$A$3:$B$44,2,TRUE)</f>
        <v>91</v>
      </c>
      <c r="M2">
        <f>VLOOKUP('Standardized Record'!M2,'transmutation table'!$A$3:$B$44,2,TRUE)</f>
        <v>100</v>
      </c>
      <c r="N2">
        <f>VLOOKUP('Standardized Record'!N2,'transmutation table'!$A$3:$B$44,2,TRUE)</f>
        <v>100</v>
      </c>
      <c r="O2">
        <f>VLOOKUP('Standardized Record'!O2,'transmutation table'!$A$3:$B$44,2,TRUE)</f>
        <v>96</v>
      </c>
      <c r="P2" t="e">
        <f>VLOOKUP('Standardized Record'!P2,'transmutation table'!$A$3:$B$44,2,TRUE)</f>
        <v>#DIV/0!</v>
      </c>
      <c r="Q2" t="e">
        <f>VLOOKUP('Standardized Record'!Q2,'transmutation table'!$A$3:$B$44,2,TRUE)</f>
        <v>#DIV/0!</v>
      </c>
      <c r="R2" t="e">
        <f>VLOOKUP('Standardized Record'!R2,'transmutation table'!$A$3:$B$44,2,TRUE)</f>
        <v>#DIV/0!</v>
      </c>
      <c r="S2" t="e">
        <f>VLOOKUP('Standardized Record'!S2,'transmutation table'!$A$3:$B$44,2,TRUE)</f>
        <v>#DIV/0!</v>
      </c>
      <c r="T2" t="e">
        <f>VLOOKUP('Standardized Record'!T2,'transmutation table'!$A$3:$B$44,2,TRUE)</f>
        <v>#DIV/0!</v>
      </c>
      <c r="U2" t="e">
        <f>VLOOKUP('Standardized Record'!U2,'transmutation table'!$A$3:$B$44,2,TRUE)</f>
        <v>#DIV/0!</v>
      </c>
      <c r="V2" t="s">
        <v>48</v>
      </c>
    </row>
    <row r="3" spans="1:22">
      <c r="A3" t="str">
        <f>BaseRecord!A3</f>
        <v>Jose Rizal</v>
      </c>
      <c r="B3">
        <f>VLOOKUP('Standardized Record'!B3,'transmutation table'!$A$3:$B$44,2,TRUE)</f>
        <v>100</v>
      </c>
      <c r="C3">
        <f>VLOOKUP('Standardized Record'!C3,'transmutation table'!$A$3:$B$44,2,TRUE)</f>
        <v>100</v>
      </c>
      <c r="D3">
        <f>VLOOKUP('Standardized Record'!D3,'transmutation table'!$A$3:$B$44,2,TRUE)</f>
        <v>100</v>
      </c>
      <c r="E3">
        <f>VLOOKUP('Standardized Record'!E3,'transmutation table'!$A$3:$B$44,2,TRUE)</f>
        <v>100</v>
      </c>
      <c r="F3">
        <f>VLOOKUP('Standardized Record'!F3,'transmutation table'!$A$3:$B$44,2,TRUE)</f>
        <v>100</v>
      </c>
      <c r="G3">
        <f>VLOOKUP('Standardized Record'!G3,'transmutation table'!$A$3:$B$44,2,TRUE)</f>
        <v>100</v>
      </c>
      <c r="H3">
        <f>VLOOKUP('Standardized Record'!H3,'transmutation table'!$A$3:$B$44,2,TRUE)</f>
        <v>81</v>
      </c>
      <c r="I3">
        <f>VLOOKUP('Standardized Record'!I3,'transmutation table'!$A$3:$B$44,2,TRUE)</f>
        <v>85</v>
      </c>
      <c r="J3">
        <f>VLOOKUP('Standardized Record'!J3,'transmutation table'!$A$3:$B$44,2,TRUE)</f>
        <v>96</v>
      </c>
      <c r="K3">
        <f>VLOOKUP('Standardized Record'!K3,'transmutation table'!$A$3:$B$44,2,TRUE)</f>
        <v>92</v>
      </c>
      <c r="L3">
        <f>VLOOKUP('Standardized Record'!L3,'transmutation table'!$A$3:$B$44,2,TRUE)</f>
        <v>95</v>
      </c>
      <c r="M3">
        <f>VLOOKUP('Standardized Record'!M3,'transmutation table'!$A$3:$B$44,2,TRUE)</f>
        <v>100</v>
      </c>
      <c r="N3">
        <f>VLOOKUP('Standardized Record'!N3,'transmutation table'!$A$3:$B$44,2,TRUE)</f>
        <v>100</v>
      </c>
      <c r="O3">
        <f>VLOOKUP('Standardized Record'!O3,'transmutation table'!$A$3:$B$44,2,TRUE)</f>
        <v>90</v>
      </c>
      <c r="P3" t="e">
        <f>VLOOKUP('Standardized Record'!P3,'transmutation table'!$A$3:$B$44,2,TRUE)</f>
        <v>#DIV/0!</v>
      </c>
      <c r="Q3" t="e">
        <f>VLOOKUP('Standardized Record'!Q3,'transmutation table'!$A$3:$B$44,2,TRUE)</f>
        <v>#DIV/0!</v>
      </c>
      <c r="R3" t="e">
        <f>VLOOKUP('Standardized Record'!R3,'transmutation table'!$A$3:$B$44,2,TRUE)</f>
        <v>#DIV/0!</v>
      </c>
      <c r="S3" t="e">
        <f>VLOOKUP('Standardized Record'!S3,'transmutation table'!$A$3:$B$44,2,TRUE)</f>
        <v>#DIV/0!</v>
      </c>
      <c r="T3" t="e">
        <f>VLOOKUP('Standardized Record'!T3,'transmutation table'!$A$3:$B$44,2,TRUE)</f>
        <v>#DIV/0!</v>
      </c>
      <c r="U3" t="e">
        <f>VLOOKUP('Standardized Record'!U3,'transmutation table'!$A$3:$B$44,2,TRUE)</f>
        <v>#DIV/0!</v>
      </c>
      <c r="V3" t="s">
        <v>48</v>
      </c>
    </row>
    <row r="4" spans="1:22">
      <c r="A4" t="str">
        <f>BaseRecord!A4</f>
        <v>Andres Bonifacio</v>
      </c>
      <c r="B4">
        <f>VLOOKUP('Standardized Record'!B4,'transmutation table'!$A$3:$B$44,2,TRUE)</f>
        <v>100</v>
      </c>
      <c r="C4">
        <f>VLOOKUP('Standardized Record'!C4,'transmutation table'!$A$3:$B$44,2,TRUE)</f>
        <v>100</v>
      </c>
      <c r="D4">
        <f>VLOOKUP('Standardized Record'!D4,'transmutation table'!$A$3:$B$44,2,TRUE)</f>
        <v>100</v>
      </c>
      <c r="E4">
        <f>VLOOKUP('Standardized Record'!E4,'transmutation table'!$A$3:$B$44,2,TRUE)</f>
        <v>100</v>
      </c>
      <c r="F4">
        <f>VLOOKUP('Standardized Record'!F4,'transmutation table'!$A$3:$B$44,2,TRUE)</f>
        <v>89</v>
      </c>
      <c r="G4">
        <f>VLOOKUP('Standardized Record'!G4,'transmutation table'!$A$3:$B$44,2,TRUE)</f>
        <v>100</v>
      </c>
      <c r="H4">
        <f>VLOOKUP('Standardized Record'!H4,'transmutation table'!$A$3:$B$44,2,TRUE)</f>
        <v>81</v>
      </c>
      <c r="I4">
        <f>VLOOKUP('Standardized Record'!I4,'transmutation table'!$A$3:$B$44,2,TRUE)</f>
        <v>70</v>
      </c>
      <c r="J4">
        <f>VLOOKUP('Standardized Record'!J4,'transmutation table'!$A$3:$B$44,2,TRUE)</f>
        <v>96</v>
      </c>
      <c r="K4">
        <f>VLOOKUP('Standardized Record'!K4,'transmutation table'!$A$3:$B$44,2,TRUE)</f>
        <v>85</v>
      </c>
      <c r="L4">
        <f>VLOOKUP('Standardized Record'!L4,'transmutation table'!$A$3:$B$44,2,TRUE)</f>
        <v>100</v>
      </c>
      <c r="M4">
        <f>VLOOKUP('Standardized Record'!M4,'transmutation table'!$A$3:$B$44,2,TRUE)</f>
        <v>91</v>
      </c>
      <c r="N4">
        <f>VLOOKUP('Standardized Record'!N4,'transmutation table'!$A$3:$B$44,2,TRUE)</f>
        <v>93</v>
      </c>
      <c r="O4">
        <f>VLOOKUP('Standardized Record'!O4,'transmutation table'!$A$3:$B$44,2,TRUE)</f>
        <v>96</v>
      </c>
      <c r="P4" t="e">
        <f>VLOOKUP('Standardized Record'!P4,'transmutation table'!$A$3:$B$44,2,TRUE)</f>
        <v>#DIV/0!</v>
      </c>
      <c r="Q4" t="e">
        <f>VLOOKUP('Standardized Record'!Q4,'transmutation table'!$A$3:$B$44,2,TRUE)</f>
        <v>#DIV/0!</v>
      </c>
      <c r="R4" t="e">
        <f>VLOOKUP('Standardized Record'!R4,'transmutation table'!$A$3:$B$44,2,TRUE)</f>
        <v>#DIV/0!</v>
      </c>
      <c r="S4" t="e">
        <f>VLOOKUP('Standardized Record'!S4,'transmutation table'!$A$3:$B$44,2,TRUE)</f>
        <v>#DIV/0!</v>
      </c>
      <c r="T4" t="e">
        <f>VLOOKUP('Standardized Record'!T4,'transmutation table'!$A$3:$B$44,2,TRUE)</f>
        <v>#DIV/0!</v>
      </c>
      <c r="U4" t="e">
        <f>VLOOKUP('Standardized Record'!U4,'transmutation table'!$A$3:$B$44,2,TRUE)</f>
        <v>#DIV/0!</v>
      </c>
      <c r="V4" t="s">
        <v>48</v>
      </c>
    </row>
    <row r="5" spans="1:22">
      <c r="A5" t="str">
        <f>BaseRecord!A5</f>
        <v>Antonio Luna</v>
      </c>
      <c r="B5">
        <f>VLOOKUP('Standardized Record'!B5,'transmutation table'!$A$3:$B$44,2,TRUE)</f>
        <v>100</v>
      </c>
      <c r="C5">
        <f>VLOOKUP('Standardized Record'!C5,'transmutation table'!$A$3:$B$44,2,TRUE)</f>
        <v>100</v>
      </c>
      <c r="D5">
        <f>VLOOKUP('Standardized Record'!D5,'transmutation table'!$A$3:$B$44,2,TRUE)</f>
        <v>100</v>
      </c>
      <c r="E5">
        <f>VLOOKUP('Standardized Record'!E5,'transmutation table'!$A$3:$B$44,2,TRUE)</f>
        <v>100</v>
      </c>
      <c r="F5">
        <f>VLOOKUP('Standardized Record'!F5,'transmutation table'!$A$3:$B$44,2,TRUE)</f>
        <v>100</v>
      </c>
      <c r="G5">
        <f>VLOOKUP('Standardized Record'!G5,'transmutation table'!$A$3:$B$44,2,TRUE)</f>
        <v>100</v>
      </c>
      <c r="H5">
        <f>VLOOKUP('Standardized Record'!H5,'transmutation table'!$A$3:$B$44,2,TRUE)</f>
        <v>81</v>
      </c>
      <c r="I5">
        <f>VLOOKUP('Standardized Record'!I5,'transmutation table'!$A$3:$B$44,2,TRUE)</f>
        <v>73</v>
      </c>
      <c r="J5">
        <f>VLOOKUP('Standardized Record'!J5,'transmutation table'!$A$3:$B$44,2,TRUE)</f>
        <v>90</v>
      </c>
      <c r="K5">
        <f>VLOOKUP('Standardized Record'!K5,'transmutation table'!$A$3:$B$44,2,TRUE)</f>
        <v>92</v>
      </c>
      <c r="L5">
        <f>VLOOKUP('Standardized Record'!L5,'transmutation table'!$A$3:$B$44,2,TRUE)</f>
        <v>100</v>
      </c>
      <c r="M5">
        <f>VLOOKUP('Standardized Record'!M5,'transmutation table'!$A$3:$B$44,2,TRUE)</f>
        <v>100</v>
      </c>
      <c r="N5">
        <f>VLOOKUP('Standardized Record'!N5,'transmutation table'!$A$3:$B$44,2,TRUE)</f>
        <v>100</v>
      </c>
      <c r="O5">
        <f>VLOOKUP('Standardized Record'!O5,'transmutation table'!$A$3:$B$44,2,TRUE)</f>
        <v>96</v>
      </c>
      <c r="P5" t="e">
        <f>VLOOKUP('Standardized Record'!P5,'transmutation table'!$A$3:$B$44,2,TRUE)</f>
        <v>#DIV/0!</v>
      </c>
      <c r="Q5" t="e">
        <f>VLOOKUP('Standardized Record'!Q5,'transmutation table'!$A$3:$B$44,2,TRUE)</f>
        <v>#DIV/0!</v>
      </c>
      <c r="R5" t="e">
        <f>VLOOKUP('Standardized Record'!R5,'transmutation table'!$A$3:$B$44,2,TRUE)</f>
        <v>#DIV/0!</v>
      </c>
      <c r="S5" t="e">
        <f>VLOOKUP('Standardized Record'!S5,'transmutation table'!$A$3:$B$44,2,TRUE)</f>
        <v>#DIV/0!</v>
      </c>
      <c r="T5" t="e">
        <f>VLOOKUP('Standardized Record'!T5,'transmutation table'!$A$3:$B$44,2,TRUE)</f>
        <v>#DIV/0!</v>
      </c>
      <c r="U5" t="e">
        <f>VLOOKUP('Standardized Record'!U5,'transmutation table'!$A$3:$B$44,2,TRUE)</f>
        <v>#DIV/0!</v>
      </c>
      <c r="V5" t="s">
        <v>48</v>
      </c>
    </row>
    <row r="6" spans="1:22">
      <c r="A6" t="str">
        <f>BaseRecord!A6</f>
        <v>Emilio Aguinaldo</v>
      </c>
      <c r="B6">
        <f>VLOOKUP('Standardized Record'!B6,'transmutation table'!$A$3:$B$44,2,TRUE)</f>
        <v>100</v>
      </c>
      <c r="C6">
        <f>VLOOKUP('Standardized Record'!C6,'transmutation table'!$A$3:$B$44,2,TRUE)</f>
        <v>100</v>
      </c>
      <c r="D6">
        <f>VLOOKUP('Standardized Record'!D6,'transmutation table'!$A$3:$B$44,2,TRUE)</f>
        <v>100</v>
      </c>
      <c r="E6">
        <f>VLOOKUP('Standardized Record'!E6,'transmutation table'!$A$3:$B$44,2,TRUE)</f>
        <v>89</v>
      </c>
      <c r="F6">
        <f>VLOOKUP('Standardized Record'!F6,'transmutation table'!$A$3:$B$44,2,TRUE)</f>
        <v>100</v>
      </c>
      <c r="G6">
        <f>VLOOKUP('Standardized Record'!G6,'transmutation table'!$A$3:$B$44,2,TRUE)</f>
        <v>100</v>
      </c>
      <c r="H6">
        <f>VLOOKUP('Standardized Record'!H6,'transmutation table'!$A$3:$B$44,2,TRUE)</f>
        <v>81</v>
      </c>
      <c r="I6">
        <f>VLOOKUP('Standardized Record'!I6,'transmutation table'!$A$3:$B$44,2,TRUE)</f>
        <v>85</v>
      </c>
      <c r="J6">
        <f>VLOOKUP('Standardized Record'!J6,'transmutation table'!$A$3:$B$44,2,TRUE)</f>
        <v>93</v>
      </c>
      <c r="K6">
        <f>VLOOKUP('Standardized Record'!K6,'transmutation table'!$A$3:$B$44,2,TRUE)</f>
        <v>92</v>
      </c>
      <c r="L6">
        <f>VLOOKUP('Standardized Record'!L6,'transmutation table'!$A$3:$B$44,2,TRUE)</f>
        <v>100</v>
      </c>
      <c r="M6">
        <f>VLOOKUP('Standardized Record'!M6,'transmutation table'!$A$3:$B$44,2,TRUE)</f>
        <v>100</v>
      </c>
      <c r="N6">
        <f>VLOOKUP('Standardized Record'!N6,'transmutation table'!$A$3:$B$44,2,TRUE)</f>
        <v>100</v>
      </c>
      <c r="O6">
        <f>VLOOKUP('Standardized Record'!O6,'transmutation table'!$A$3:$B$44,2,TRUE)</f>
        <v>93</v>
      </c>
      <c r="P6" t="e">
        <f>VLOOKUP('Standardized Record'!P6,'transmutation table'!$A$3:$B$44,2,TRUE)</f>
        <v>#DIV/0!</v>
      </c>
      <c r="Q6" t="e">
        <f>VLOOKUP('Standardized Record'!Q6,'transmutation table'!$A$3:$B$44,2,TRUE)</f>
        <v>#DIV/0!</v>
      </c>
      <c r="R6" t="e">
        <f>VLOOKUP('Standardized Record'!R6,'transmutation table'!$A$3:$B$44,2,TRUE)</f>
        <v>#DIV/0!</v>
      </c>
      <c r="S6" t="e">
        <f>VLOOKUP('Standardized Record'!S6,'transmutation table'!$A$3:$B$44,2,TRUE)</f>
        <v>#DIV/0!</v>
      </c>
      <c r="T6" t="e">
        <f>VLOOKUP('Standardized Record'!T6,'transmutation table'!$A$3:$B$44,2,TRUE)</f>
        <v>#DIV/0!</v>
      </c>
      <c r="U6" t="e">
        <f>VLOOKUP('Standardized Record'!U6,'transmutation table'!$A$3:$B$44,2,TRUE)</f>
        <v>#DIV/0!</v>
      </c>
      <c r="V6" t="s">
        <v>48</v>
      </c>
    </row>
    <row r="7" spans="1:22">
      <c r="A7" t="str">
        <f>BaseRecord!A7</f>
        <v>Manuel Quezon</v>
      </c>
      <c r="B7">
        <f>VLOOKUP('Standardized Record'!B7,'transmutation table'!$A$3:$B$44,2,TRUE)</f>
        <v>100</v>
      </c>
      <c r="C7">
        <f>VLOOKUP('Standardized Record'!C7,'transmutation table'!$A$3:$B$44,2,TRUE)</f>
        <v>100</v>
      </c>
      <c r="D7">
        <f>VLOOKUP('Standardized Record'!D7,'transmutation table'!$A$3:$B$44,2,TRUE)</f>
        <v>100</v>
      </c>
      <c r="E7">
        <f>VLOOKUP('Standardized Record'!E7,'transmutation table'!$A$3:$B$44,2,TRUE)</f>
        <v>100</v>
      </c>
      <c r="F7">
        <f>VLOOKUP('Standardized Record'!F7,'transmutation table'!$A$3:$B$44,2,TRUE)</f>
        <v>96</v>
      </c>
      <c r="G7">
        <f>VLOOKUP('Standardized Record'!G7,'transmutation table'!$A$3:$B$44,2,TRUE)</f>
        <v>93</v>
      </c>
      <c r="H7">
        <f>VLOOKUP('Standardized Record'!H7,'transmutation table'!$A$3:$B$44,2,TRUE)</f>
        <v>81</v>
      </c>
      <c r="I7">
        <f>VLOOKUP('Standardized Record'!I7,'transmutation table'!$A$3:$B$44,2,TRUE)</f>
        <v>74</v>
      </c>
      <c r="J7">
        <f>VLOOKUP('Standardized Record'!J7,'transmutation table'!$A$3:$B$44,2,TRUE)</f>
        <v>87</v>
      </c>
      <c r="K7">
        <f>VLOOKUP('Standardized Record'!K7,'transmutation table'!$A$3:$B$44,2,TRUE)</f>
        <v>90</v>
      </c>
      <c r="L7">
        <f>VLOOKUP('Standardized Record'!L7,'transmutation table'!$A$3:$B$44,2,TRUE)</f>
        <v>95</v>
      </c>
      <c r="M7">
        <f>VLOOKUP('Standardized Record'!M7,'transmutation table'!$A$3:$B$44,2,TRUE)</f>
        <v>100</v>
      </c>
      <c r="N7">
        <f>VLOOKUP('Standardized Record'!N7,'transmutation table'!$A$3:$B$44,2,TRUE)</f>
        <v>100</v>
      </c>
      <c r="O7">
        <f>VLOOKUP('Standardized Record'!O7,'transmutation table'!$A$3:$B$44,2,TRUE)</f>
        <v>90</v>
      </c>
      <c r="P7" t="e">
        <f>VLOOKUP('Standardized Record'!P7,'transmutation table'!$A$3:$B$44,2,TRUE)</f>
        <v>#DIV/0!</v>
      </c>
      <c r="Q7" t="e">
        <f>VLOOKUP('Standardized Record'!Q7,'transmutation table'!$A$3:$B$44,2,TRUE)</f>
        <v>#DIV/0!</v>
      </c>
      <c r="R7" t="e">
        <f>VLOOKUP('Standardized Record'!R7,'transmutation table'!$A$3:$B$44,2,TRUE)</f>
        <v>#DIV/0!</v>
      </c>
      <c r="S7" t="e">
        <f>VLOOKUP('Standardized Record'!S7,'transmutation table'!$A$3:$B$44,2,TRUE)</f>
        <v>#DIV/0!</v>
      </c>
      <c r="T7" t="e">
        <f>VLOOKUP('Standardized Record'!T7,'transmutation table'!$A$3:$B$44,2,TRUE)</f>
        <v>#DIV/0!</v>
      </c>
      <c r="U7" t="e">
        <f>VLOOKUP('Standardized Record'!U7,'transmutation table'!$A$3:$B$44,2,TRUE)</f>
        <v>#DIV/0!</v>
      </c>
      <c r="V7" t="s">
        <v>48</v>
      </c>
    </row>
    <row r="8" spans="1:22">
      <c r="A8" t="str">
        <f>BaseRecord!A8</f>
        <v>Ferdinand Marcos</v>
      </c>
      <c r="B8">
        <f>VLOOKUP('Standardized Record'!B8,'transmutation table'!$A$3:$B$44,2,TRUE)</f>
        <v>100</v>
      </c>
      <c r="C8">
        <f>VLOOKUP('Standardized Record'!C8,'transmutation table'!$A$3:$B$44,2,TRUE)</f>
        <v>100</v>
      </c>
      <c r="D8">
        <f>VLOOKUP('Standardized Record'!D8,'transmutation table'!$A$3:$B$44,2,TRUE)</f>
        <v>100</v>
      </c>
      <c r="E8">
        <f>VLOOKUP('Standardized Record'!E8,'transmutation table'!$A$3:$B$44,2,TRUE)</f>
        <v>100</v>
      </c>
      <c r="F8">
        <f>VLOOKUP('Standardized Record'!F8,'transmutation table'!$A$3:$B$44,2,TRUE)</f>
        <v>73</v>
      </c>
      <c r="G8">
        <f>VLOOKUP('Standardized Record'!G8,'transmutation table'!$A$3:$B$44,2,TRUE)</f>
        <v>75</v>
      </c>
      <c r="H8">
        <f>VLOOKUP('Standardized Record'!H8,'transmutation table'!$A$3:$B$44,2,TRUE)</f>
        <v>70</v>
      </c>
      <c r="I8">
        <f>VLOOKUP('Standardized Record'!I8,'transmutation table'!$A$3:$B$44,2,TRUE)</f>
        <v>68</v>
      </c>
      <c r="J8">
        <f>VLOOKUP('Standardized Record'!J8,'transmutation table'!$A$3:$B$44,2,TRUE)</f>
        <v>90</v>
      </c>
      <c r="K8">
        <f>VLOOKUP('Standardized Record'!K8,'transmutation table'!$A$3:$B$44,2,TRUE)</f>
        <v>90</v>
      </c>
      <c r="L8">
        <f>VLOOKUP('Standardized Record'!L8,'transmutation table'!$A$3:$B$44,2,TRUE)</f>
        <v>95</v>
      </c>
      <c r="M8">
        <f>VLOOKUP('Standardized Record'!M8,'transmutation table'!$A$3:$B$44,2,TRUE)</f>
        <v>100</v>
      </c>
      <c r="N8">
        <f>VLOOKUP('Standardized Record'!N8,'transmutation table'!$A$3:$B$44,2,TRUE)</f>
        <v>60</v>
      </c>
      <c r="O8">
        <f>VLOOKUP('Standardized Record'!O8,'transmutation table'!$A$3:$B$44,2,TRUE)</f>
        <v>87</v>
      </c>
      <c r="P8" t="e">
        <f>VLOOKUP('Standardized Record'!P8,'transmutation table'!$A$3:$B$44,2,TRUE)</f>
        <v>#DIV/0!</v>
      </c>
      <c r="Q8" t="e">
        <f>VLOOKUP('Standardized Record'!Q8,'transmutation table'!$A$3:$B$44,2,TRUE)</f>
        <v>#DIV/0!</v>
      </c>
      <c r="R8" t="e">
        <f>VLOOKUP('Standardized Record'!R8,'transmutation table'!$A$3:$B$44,2,TRUE)</f>
        <v>#DIV/0!</v>
      </c>
      <c r="S8" t="e">
        <f>VLOOKUP('Standardized Record'!S8,'transmutation table'!$A$3:$B$44,2,TRUE)</f>
        <v>#DIV/0!</v>
      </c>
      <c r="T8" t="e">
        <f>VLOOKUP('Standardized Record'!T8,'transmutation table'!$A$3:$B$44,2,TRUE)</f>
        <v>#DIV/0!</v>
      </c>
      <c r="U8" t="e">
        <f>VLOOKUP('Standardized Record'!U8,'transmutation table'!$A$3:$B$44,2,TRUE)</f>
        <v>#DIV/0!</v>
      </c>
      <c r="V8" t="s">
        <v>48</v>
      </c>
    </row>
    <row r="9" spans="1:22">
      <c r="A9" t="str">
        <f>BaseRecord!A9</f>
        <v>Benigno Aquino</v>
      </c>
      <c r="B9">
        <f>VLOOKUP('Standardized Record'!B9,'transmutation table'!$A$3:$B$44,2,TRUE)</f>
        <v>100</v>
      </c>
      <c r="C9">
        <f>VLOOKUP('Standardized Record'!C9,'transmutation table'!$A$3:$B$44,2,TRUE)</f>
        <v>83</v>
      </c>
      <c r="D9">
        <f>VLOOKUP('Standardized Record'!D9,'transmutation table'!$A$3:$B$44,2,TRUE)</f>
        <v>100</v>
      </c>
      <c r="E9">
        <f>VLOOKUP('Standardized Record'!E9,'transmutation table'!$A$3:$B$44,2,TRUE)</f>
        <v>100</v>
      </c>
      <c r="F9">
        <f>VLOOKUP('Standardized Record'!F9,'transmutation table'!$A$3:$B$44,2,TRUE)</f>
        <v>96</v>
      </c>
      <c r="G9">
        <f>VLOOKUP('Standardized Record'!G9,'transmutation table'!$A$3:$B$44,2,TRUE)</f>
        <v>100</v>
      </c>
      <c r="H9">
        <f>VLOOKUP('Standardized Record'!H9,'transmutation table'!$A$3:$B$44,2,TRUE)</f>
        <v>81</v>
      </c>
      <c r="I9">
        <f>VLOOKUP('Standardized Record'!I9,'transmutation table'!$A$3:$B$44,2,TRUE)</f>
        <v>85</v>
      </c>
      <c r="J9">
        <f>VLOOKUP('Standardized Record'!J9,'transmutation table'!$A$3:$B$44,2,TRUE)</f>
        <v>87</v>
      </c>
      <c r="K9">
        <f>VLOOKUP('Standardized Record'!K9,'transmutation table'!$A$3:$B$44,2,TRUE)</f>
        <v>90</v>
      </c>
      <c r="L9">
        <f>VLOOKUP('Standardized Record'!L9,'transmutation table'!$A$3:$B$44,2,TRUE)</f>
        <v>100</v>
      </c>
      <c r="M9">
        <f>VLOOKUP('Standardized Record'!M9,'transmutation table'!$A$3:$B$44,2,TRUE)</f>
        <v>100</v>
      </c>
      <c r="N9">
        <f>VLOOKUP('Standardized Record'!N9,'transmutation table'!$A$3:$B$44,2,TRUE)</f>
        <v>100</v>
      </c>
      <c r="O9">
        <f>VLOOKUP('Standardized Record'!O9,'transmutation table'!$A$3:$B$44,2,TRUE)</f>
        <v>93</v>
      </c>
      <c r="P9" t="e">
        <f>VLOOKUP('Standardized Record'!P9,'transmutation table'!$A$3:$B$44,2,TRUE)</f>
        <v>#DIV/0!</v>
      </c>
      <c r="Q9" t="e">
        <f>VLOOKUP('Standardized Record'!Q9,'transmutation table'!$A$3:$B$44,2,TRUE)</f>
        <v>#DIV/0!</v>
      </c>
      <c r="R9" t="e">
        <f>VLOOKUP('Standardized Record'!R9,'transmutation table'!$A$3:$B$44,2,TRUE)</f>
        <v>#DIV/0!</v>
      </c>
      <c r="S9" t="e">
        <f>VLOOKUP('Standardized Record'!S9,'transmutation table'!$A$3:$B$44,2,TRUE)</f>
        <v>#DIV/0!</v>
      </c>
      <c r="T9" t="e">
        <f>VLOOKUP('Standardized Record'!T9,'transmutation table'!$A$3:$B$44,2,TRUE)</f>
        <v>#DIV/0!</v>
      </c>
      <c r="U9" t="e">
        <f>VLOOKUP('Standardized Record'!U9,'transmutation table'!$A$3:$B$44,2,TRUE)</f>
        <v>#DIV/0!</v>
      </c>
      <c r="V9" t="s">
        <v>48</v>
      </c>
    </row>
    <row r="10" spans="1:22">
      <c r="A10" t="str">
        <f>BaseRecord!A10</f>
        <v>Rodrigo Duterte</v>
      </c>
      <c r="B10">
        <f>VLOOKUP('Standardized Record'!B10,'transmutation table'!$A$3:$B$44,2,TRUE)</f>
        <v>100</v>
      </c>
      <c r="C10">
        <f>VLOOKUP('Standardized Record'!C10,'transmutation table'!$A$3:$B$44,2,TRUE)</f>
        <v>100</v>
      </c>
      <c r="D10">
        <f>VLOOKUP('Standardized Record'!D10,'transmutation table'!$A$3:$B$44,2,TRUE)</f>
        <v>60</v>
      </c>
      <c r="E10">
        <f>VLOOKUP('Standardized Record'!E10,'transmutation table'!$A$3:$B$44,2,TRUE)</f>
        <v>89</v>
      </c>
      <c r="F10">
        <f>VLOOKUP('Standardized Record'!F10,'transmutation table'!$A$3:$B$44,2,TRUE)</f>
        <v>89</v>
      </c>
      <c r="G10">
        <f>VLOOKUP('Standardized Record'!G10,'transmutation table'!$A$3:$B$44,2,TRUE)</f>
        <v>93</v>
      </c>
      <c r="H10">
        <f>VLOOKUP('Standardized Record'!H10,'transmutation table'!$A$3:$B$44,2,TRUE)</f>
        <v>81</v>
      </c>
      <c r="I10">
        <f>VLOOKUP('Standardized Record'!I10,'transmutation table'!$A$3:$B$44,2,TRUE)</f>
        <v>71</v>
      </c>
      <c r="J10">
        <f>VLOOKUP('Standardized Record'!J10,'transmutation table'!$A$3:$B$44,2,TRUE)</f>
        <v>93</v>
      </c>
      <c r="K10">
        <f>VLOOKUP('Standardized Record'!K10,'transmutation table'!$A$3:$B$44,2,TRUE)</f>
        <v>81</v>
      </c>
      <c r="L10">
        <f>VLOOKUP('Standardized Record'!L10,'transmutation table'!$A$3:$B$44,2,TRUE)</f>
        <v>100</v>
      </c>
      <c r="M10">
        <f>VLOOKUP('Standardized Record'!M10,'transmutation table'!$A$3:$B$44,2,TRUE)</f>
        <v>100</v>
      </c>
      <c r="N10">
        <f>VLOOKUP('Standardized Record'!N10,'transmutation table'!$A$3:$B$44,2,TRUE)</f>
        <v>81</v>
      </c>
      <c r="O10">
        <f>VLOOKUP('Standardized Record'!O10,'transmutation table'!$A$3:$B$44,2,TRUE)</f>
        <v>60</v>
      </c>
      <c r="P10" t="e">
        <f>VLOOKUP('Standardized Record'!P10,'transmutation table'!$A$3:$B$44,2,TRUE)</f>
        <v>#DIV/0!</v>
      </c>
      <c r="Q10" t="e">
        <f>VLOOKUP('Standardized Record'!Q10,'transmutation table'!$A$3:$B$44,2,TRUE)</f>
        <v>#DIV/0!</v>
      </c>
      <c r="R10" t="e">
        <f>VLOOKUP('Standardized Record'!R10,'transmutation table'!$A$3:$B$44,2,TRUE)</f>
        <v>#DIV/0!</v>
      </c>
      <c r="S10" t="e">
        <f>VLOOKUP('Standardized Record'!S10,'transmutation table'!$A$3:$B$44,2,TRUE)</f>
        <v>#DIV/0!</v>
      </c>
      <c r="T10" t="e">
        <f>VLOOKUP('Standardized Record'!T10,'transmutation table'!$A$3:$B$44,2,TRUE)</f>
        <v>#DIV/0!</v>
      </c>
      <c r="U10" t="e">
        <f>VLOOKUP('Standardized Record'!U10,'transmutation table'!$A$3:$B$44,2,TRUE)</f>
        <v>#DIV/0!</v>
      </c>
      <c r="V10" t="s">
        <v>48</v>
      </c>
    </row>
    <row r="11" spans="1:22">
      <c r="A11" t="str">
        <f>BaseRecord!A11</f>
        <v>Lito Lapid</v>
      </c>
      <c r="B11">
        <f>VLOOKUP('Standardized Record'!B11,'transmutation table'!$A$3:$B$44,2,TRUE)</f>
        <v>100</v>
      </c>
      <c r="C11">
        <f>VLOOKUP('Standardized Record'!C11,'transmutation table'!$A$3:$B$44,2,TRUE)</f>
        <v>100</v>
      </c>
      <c r="D11">
        <f>VLOOKUP('Standardized Record'!D11,'transmutation table'!$A$3:$B$44,2,TRUE)</f>
        <v>100</v>
      </c>
      <c r="E11">
        <f>VLOOKUP('Standardized Record'!E11,'transmutation table'!$A$3:$B$44,2,TRUE)</f>
        <v>89</v>
      </c>
      <c r="F11">
        <f>VLOOKUP('Standardized Record'!F11,'transmutation table'!$A$3:$B$44,2,TRUE)</f>
        <v>89</v>
      </c>
      <c r="G11">
        <f>VLOOKUP('Standardized Record'!G11,'transmutation table'!$A$3:$B$44,2,TRUE)</f>
        <v>100</v>
      </c>
      <c r="H11">
        <f>VLOOKUP('Standardized Record'!H11,'transmutation table'!$A$3:$B$44,2,TRUE)</f>
        <v>81</v>
      </c>
      <c r="I11">
        <f>VLOOKUP('Standardized Record'!I11,'transmutation table'!$A$3:$B$44,2,TRUE)</f>
        <v>85</v>
      </c>
      <c r="J11">
        <f>VLOOKUP('Standardized Record'!J11,'transmutation table'!$A$3:$B$44,2,TRUE)</f>
        <v>93</v>
      </c>
      <c r="K11">
        <f>VLOOKUP('Standardized Record'!K11,'transmutation table'!$A$3:$B$44,2,TRUE)</f>
        <v>85</v>
      </c>
      <c r="L11">
        <f>VLOOKUP('Standardized Record'!L11,'transmutation table'!$A$3:$B$44,2,TRUE)</f>
        <v>100</v>
      </c>
      <c r="M11">
        <f>VLOOKUP('Standardized Record'!M11,'transmutation table'!$A$3:$B$44,2,TRUE)</f>
        <v>95</v>
      </c>
      <c r="N11">
        <f>VLOOKUP('Standardized Record'!N11,'transmutation table'!$A$3:$B$44,2,TRUE)</f>
        <v>87</v>
      </c>
      <c r="O11">
        <f>VLOOKUP('Standardized Record'!O11,'transmutation table'!$A$3:$B$44,2,TRUE)</f>
        <v>96</v>
      </c>
      <c r="P11" t="e">
        <f>VLOOKUP('Standardized Record'!P11,'transmutation table'!$A$3:$B$44,2,TRUE)</f>
        <v>#DIV/0!</v>
      </c>
      <c r="Q11" t="e">
        <f>VLOOKUP('Standardized Record'!Q11,'transmutation table'!$A$3:$B$44,2,TRUE)</f>
        <v>#DIV/0!</v>
      </c>
      <c r="R11" t="e">
        <f>VLOOKUP('Standardized Record'!R11,'transmutation table'!$A$3:$B$44,2,TRUE)</f>
        <v>#DIV/0!</v>
      </c>
      <c r="S11" t="e">
        <f>VLOOKUP('Standardized Record'!S11,'transmutation table'!$A$3:$B$44,2,TRUE)</f>
        <v>#DIV/0!</v>
      </c>
      <c r="T11" t="e">
        <f>VLOOKUP('Standardized Record'!T11,'transmutation table'!$A$3:$B$44,2,TRUE)</f>
        <v>#DIV/0!</v>
      </c>
      <c r="U11" t="e">
        <f>VLOOKUP('Standardized Record'!U11,'transmutation table'!$A$3:$B$44,2,TRUE)</f>
        <v>#DIV/0!</v>
      </c>
      <c r="V11" t="s">
        <v>48</v>
      </c>
    </row>
    <row r="12" spans="1:22">
      <c r="A12" t="str">
        <f>BaseRecord!A12</f>
        <v>Bong Revilla</v>
      </c>
      <c r="B12">
        <f>VLOOKUP('Standardized Record'!B12,'transmutation table'!$A$3:$B$44,2,TRUE)</f>
        <v>100</v>
      </c>
      <c r="C12">
        <f>VLOOKUP('Standardized Record'!C12,'transmutation table'!$A$3:$B$44,2,TRUE)</f>
        <v>100</v>
      </c>
      <c r="D12">
        <f>VLOOKUP('Standardized Record'!D12,'transmutation table'!$A$3:$B$44,2,TRUE)</f>
        <v>100</v>
      </c>
      <c r="E12">
        <f>VLOOKUP('Standardized Record'!E12,'transmutation table'!$A$3:$B$44,2,TRUE)</f>
        <v>100</v>
      </c>
      <c r="F12">
        <f>VLOOKUP('Standardized Record'!F12,'transmutation table'!$A$3:$B$44,2,TRUE)</f>
        <v>89</v>
      </c>
      <c r="G12">
        <f>VLOOKUP('Standardized Record'!G12,'transmutation table'!$A$3:$B$44,2,TRUE)</f>
        <v>89</v>
      </c>
      <c r="H12">
        <f>VLOOKUP('Standardized Record'!H12,'transmutation table'!$A$3:$B$44,2,TRUE)</f>
        <v>81</v>
      </c>
      <c r="I12">
        <f>VLOOKUP('Standardized Record'!I12,'transmutation table'!$A$3:$B$44,2,TRUE)</f>
        <v>74</v>
      </c>
      <c r="J12">
        <f>VLOOKUP('Standardized Record'!J12,'transmutation table'!$A$3:$B$44,2,TRUE)</f>
        <v>90</v>
      </c>
      <c r="K12">
        <f>VLOOKUP('Standardized Record'!K12,'transmutation table'!$A$3:$B$44,2,TRUE)</f>
        <v>84</v>
      </c>
      <c r="L12">
        <f>VLOOKUP('Standardized Record'!L12,'transmutation table'!$A$3:$B$44,2,TRUE)</f>
        <v>100</v>
      </c>
      <c r="M12">
        <f>VLOOKUP('Standardized Record'!M12,'transmutation table'!$A$3:$B$44,2,TRUE)</f>
        <v>100</v>
      </c>
      <c r="N12">
        <f>VLOOKUP('Standardized Record'!N12,'transmutation table'!$A$3:$B$44,2,TRUE)</f>
        <v>100</v>
      </c>
      <c r="O12">
        <f>VLOOKUP('Standardized Record'!O12,'transmutation table'!$A$3:$B$44,2,TRUE)</f>
        <v>93</v>
      </c>
      <c r="P12" t="e">
        <f>VLOOKUP('Standardized Record'!P12,'transmutation table'!$A$3:$B$44,2,TRUE)</f>
        <v>#DIV/0!</v>
      </c>
      <c r="Q12" t="e">
        <f>VLOOKUP('Standardized Record'!Q12,'transmutation table'!$A$3:$B$44,2,TRUE)</f>
        <v>#DIV/0!</v>
      </c>
      <c r="R12" t="e">
        <f>VLOOKUP('Standardized Record'!R12,'transmutation table'!$A$3:$B$44,2,TRUE)</f>
        <v>#DIV/0!</v>
      </c>
      <c r="S12" t="e">
        <f>VLOOKUP('Standardized Record'!S12,'transmutation table'!$A$3:$B$44,2,TRUE)</f>
        <v>#DIV/0!</v>
      </c>
      <c r="T12" t="e">
        <f>VLOOKUP('Standardized Record'!T12,'transmutation table'!$A$3:$B$44,2,TRUE)</f>
        <v>#DIV/0!</v>
      </c>
      <c r="U12" t="e">
        <f>VLOOKUP('Standardized Record'!U12,'transmutation table'!$A$3:$B$44,2,TRUE)</f>
        <v>#DIV/0!</v>
      </c>
      <c r="V12" t="s">
        <v>48</v>
      </c>
    </row>
    <row r="13" spans="1:22">
      <c r="A13" t="str">
        <f>BaseRecord!A13</f>
        <v>Coco Martin</v>
      </c>
      <c r="B13">
        <f>VLOOKUP('Standardized Record'!B13,'transmutation table'!$A$3:$B$44,2,TRUE)</f>
        <v>100</v>
      </c>
      <c r="C13">
        <f>VLOOKUP('Standardized Record'!C13,'transmutation table'!$A$3:$B$44,2,TRUE)</f>
        <v>71</v>
      </c>
      <c r="D13">
        <f>VLOOKUP('Standardized Record'!D13,'transmutation table'!$A$3:$B$44,2,TRUE)</f>
        <v>100</v>
      </c>
      <c r="E13">
        <f>VLOOKUP('Standardized Record'!E13,'transmutation table'!$A$3:$B$44,2,TRUE)</f>
        <v>100</v>
      </c>
      <c r="F13">
        <f>VLOOKUP('Standardized Record'!F13,'transmutation table'!$A$3:$B$44,2,TRUE)</f>
        <v>73</v>
      </c>
      <c r="G13">
        <f>VLOOKUP('Standardized Record'!G13,'transmutation table'!$A$3:$B$44,2,TRUE)</f>
        <v>89</v>
      </c>
      <c r="H13">
        <f>VLOOKUP('Standardized Record'!H13,'transmutation table'!$A$3:$B$44,2,TRUE)</f>
        <v>81</v>
      </c>
      <c r="I13">
        <f>VLOOKUP('Standardized Record'!I13,'transmutation table'!$A$3:$B$44,2,TRUE)</f>
        <v>82</v>
      </c>
      <c r="J13">
        <f>VLOOKUP('Standardized Record'!J13,'transmutation table'!$A$3:$B$44,2,TRUE)</f>
        <v>87</v>
      </c>
      <c r="K13">
        <f>VLOOKUP('Standardized Record'!K13,'transmutation table'!$A$3:$B$44,2,TRUE)</f>
        <v>84</v>
      </c>
      <c r="L13">
        <f>VLOOKUP('Standardized Record'!L13,'transmutation table'!$A$3:$B$44,2,TRUE)</f>
        <v>100</v>
      </c>
      <c r="M13">
        <f>VLOOKUP('Standardized Record'!M13,'transmutation table'!$A$3:$B$44,2,TRUE)</f>
        <v>100</v>
      </c>
      <c r="N13">
        <f>VLOOKUP('Standardized Record'!N13,'transmutation table'!$A$3:$B$44,2,TRUE)</f>
        <v>100</v>
      </c>
      <c r="O13">
        <f>VLOOKUP('Standardized Record'!O13,'transmutation table'!$A$3:$B$44,2,TRUE)</f>
        <v>93</v>
      </c>
      <c r="P13" t="e">
        <f>VLOOKUP('Standardized Record'!P13,'transmutation table'!$A$3:$B$44,2,TRUE)</f>
        <v>#DIV/0!</v>
      </c>
      <c r="Q13" t="e">
        <f>VLOOKUP('Standardized Record'!Q13,'transmutation table'!$A$3:$B$44,2,TRUE)</f>
        <v>#DIV/0!</v>
      </c>
      <c r="R13" t="e">
        <f>VLOOKUP('Standardized Record'!R13,'transmutation table'!$A$3:$B$44,2,TRUE)</f>
        <v>#DIV/0!</v>
      </c>
      <c r="S13" t="e">
        <f>VLOOKUP('Standardized Record'!S13,'transmutation table'!$A$3:$B$44,2,TRUE)</f>
        <v>#DIV/0!</v>
      </c>
      <c r="T13" t="e">
        <f>VLOOKUP('Standardized Record'!T13,'transmutation table'!$A$3:$B$44,2,TRUE)</f>
        <v>#DIV/0!</v>
      </c>
      <c r="U13" t="e">
        <f>VLOOKUP('Standardized Record'!U13,'transmutation table'!$A$3:$B$44,2,TRUE)</f>
        <v>#DIV/0!</v>
      </c>
      <c r="V13" t="s">
        <v>48</v>
      </c>
    </row>
    <row r="14" spans="1:22">
      <c r="A14" t="str">
        <f>BaseRecord!A14</f>
        <v>Daniel Padilla</v>
      </c>
      <c r="B14">
        <f>VLOOKUP('Standardized Record'!B14,'transmutation table'!$A$3:$B$44,2,TRUE)</f>
        <v>100</v>
      </c>
      <c r="C14">
        <f>VLOOKUP('Standardized Record'!C14,'transmutation table'!$A$3:$B$44,2,TRUE)</f>
        <v>79</v>
      </c>
      <c r="D14">
        <f>VLOOKUP('Standardized Record'!D14,'transmutation table'!$A$3:$B$44,2,TRUE)</f>
        <v>100</v>
      </c>
      <c r="E14">
        <f>VLOOKUP('Standardized Record'!E14,'transmutation table'!$A$3:$B$44,2,TRUE)</f>
        <v>89</v>
      </c>
      <c r="F14">
        <f>VLOOKUP('Standardized Record'!F14,'transmutation table'!$A$3:$B$44,2,TRUE)</f>
        <v>100</v>
      </c>
      <c r="G14">
        <f>VLOOKUP('Standardized Record'!G14,'transmutation table'!$A$3:$B$44,2,TRUE)</f>
        <v>93</v>
      </c>
      <c r="H14">
        <f>VLOOKUP('Standardized Record'!H14,'transmutation table'!$A$3:$B$44,2,TRUE)</f>
        <v>81</v>
      </c>
      <c r="I14">
        <f>VLOOKUP('Standardized Record'!I14,'transmutation table'!$A$3:$B$44,2,TRUE)</f>
        <v>68</v>
      </c>
      <c r="J14">
        <f>VLOOKUP('Standardized Record'!J14,'transmutation table'!$A$3:$B$44,2,TRUE)</f>
        <v>96</v>
      </c>
      <c r="K14">
        <f>VLOOKUP('Standardized Record'!K14,'transmutation table'!$A$3:$B$44,2,TRUE)</f>
        <v>87</v>
      </c>
      <c r="L14">
        <f>VLOOKUP('Standardized Record'!L14,'transmutation table'!$A$3:$B$44,2,TRUE)</f>
        <v>91</v>
      </c>
      <c r="M14">
        <f>VLOOKUP('Standardized Record'!M14,'transmutation table'!$A$3:$B$44,2,TRUE)</f>
        <v>95</v>
      </c>
      <c r="N14">
        <f>VLOOKUP('Standardized Record'!N14,'transmutation table'!$A$3:$B$44,2,TRUE)</f>
        <v>87</v>
      </c>
      <c r="O14">
        <f>VLOOKUP('Standardized Record'!O14,'transmutation table'!$A$3:$B$44,2,TRUE)</f>
        <v>87</v>
      </c>
      <c r="P14" t="e">
        <f>VLOOKUP('Standardized Record'!P14,'transmutation table'!$A$3:$B$44,2,TRUE)</f>
        <v>#DIV/0!</v>
      </c>
      <c r="Q14" t="e">
        <f>VLOOKUP('Standardized Record'!Q14,'transmutation table'!$A$3:$B$44,2,TRUE)</f>
        <v>#DIV/0!</v>
      </c>
      <c r="R14" t="e">
        <f>VLOOKUP('Standardized Record'!R14,'transmutation table'!$A$3:$B$44,2,TRUE)</f>
        <v>#DIV/0!</v>
      </c>
      <c r="S14" t="e">
        <f>VLOOKUP('Standardized Record'!S14,'transmutation table'!$A$3:$B$44,2,TRUE)</f>
        <v>#DIV/0!</v>
      </c>
      <c r="T14" t="e">
        <f>VLOOKUP('Standardized Record'!T14,'transmutation table'!$A$3:$B$44,2,TRUE)</f>
        <v>#DIV/0!</v>
      </c>
      <c r="U14" t="e">
        <f>VLOOKUP('Standardized Record'!U14,'transmutation table'!$A$3:$B$44,2,TRUE)</f>
        <v>#DIV/0!</v>
      </c>
      <c r="V14" t="s">
        <v>48</v>
      </c>
    </row>
    <row r="15" spans="1:22">
      <c r="A15" t="str">
        <f>BaseRecord!A15</f>
        <v>Alden Richards</v>
      </c>
      <c r="B15">
        <f>VLOOKUP('Standardized Record'!B15,'transmutation table'!$A$3:$B$44,2,TRUE)</f>
        <v>100</v>
      </c>
      <c r="C15">
        <f>VLOOKUP('Standardized Record'!C15,'transmutation table'!$A$3:$B$44,2,TRUE)</f>
        <v>87</v>
      </c>
      <c r="D15">
        <f>VLOOKUP('Standardized Record'!D15,'transmutation table'!$A$3:$B$44,2,TRUE)</f>
        <v>100</v>
      </c>
      <c r="E15">
        <f>VLOOKUP('Standardized Record'!E15,'transmutation table'!$A$3:$B$44,2,TRUE)</f>
        <v>89</v>
      </c>
      <c r="F15">
        <f>VLOOKUP('Standardized Record'!F15,'transmutation table'!$A$3:$B$44,2,TRUE)</f>
        <v>100</v>
      </c>
      <c r="G15">
        <f>VLOOKUP('Standardized Record'!G15,'transmutation table'!$A$3:$B$44,2,TRUE)</f>
        <v>93</v>
      </c>
      <c r="H15">
        <f>VLOOKUP('Standardized Record'!H15,'transmutation table'!$A$3:$B$44,2,TRUE)</f>
        <v>81</v>
      </c>
      <c r="I15">
        <f>VLOOKUP('Standardized Record'!I15,'transmutation table'!$A$3:$B$44,2,TRUE)</f>
        <v>82</v>
      </c>
      <c r="J15">
        <f>VLOOKUP('Standardized Record'!J15,'transmutation table'!$A$3:$B$44,2,TRUE)</f>
        <v>93</v>
      </c>
      <c r="K15">
        <f>VLOOKUP('Standardized Record'!K15,'transmutation table'!$A$3:$B$44,2,TRUE)</f>
        <v>82</v>
      </c>
      <c r="L15">
        <f>VLOOKUP('Standardized Record'!L15,'transmutation table'!$A$3:$B$44,2,TRUE)</f>
        <v>91</v>
      </c>
      <c r="M15">
        <f>VLOOKUP('Standardized Record'!M15,'transmutation table'!$A$3:$B$44,2,TRUE)</f>
        <v>95</v>
      </c>
      <c r="N15">
        <f>VLOOKUP('Standardized Record'!N15,'transmutation table'!$A$3:$B$44,2,TRUE)</f>
        <v>87</v>
      </c>
      <c r="O15">
        <f>VLOOKUP('Standardized Record'!O15,'transmutation table'!$A$3:$B$44,2,TRUE)</f>
        <v>87</v>
      </c>
      <c r="P15" t="e">
        <f>VLOOKUP('Standardized Record'!P15,'transmutation table'!$A$3:$B$44,2,TRUE)</f>
        <v>#DIV/0!</v>
      </c>
      <c r="Q15" t="e">
        <f>VLOOKUP('Standardized Record'!Q15,'transmutation table'!$A$3:$B$44,2,TRUE)</f>
        <v>#DIV/0!</v>
      </c>
      <c r="R15" t="e">
        <f>VLOOKUP('Standardized Record'!R15,'transmutation table'!$A$3:$B$44,2,TRUE)</f>
        <v>#DIV/0!</v>
      </c>
      <c r="S15" t="e">
        <f>VLOOKUP('Standardized Record'!S15,'transmutation table'!$A$3:$B$44,2,TRUE)</f>
        <v>#DIV/0!</v>
      </c>
      <c r="T15" t="e">
        <f>VLOOKUP('Standardized Record'!T15,'transmutation table'!$A$3:$B$44,2,TRUE)</f>
        <v>#DIV/0!</v>
      </c>
      <c r="U15" t="e">
        <f>VLOOKUP('Standardized Record'!U15,'transmutation table'!$A$3:$B$44,2,TRUE)</f>
        <v>#DIV/0!</v>
      </c>
      <c r="V15" t="s">
        <v>48</v>
      </c>
    </row>
    <row r="16" spans="1:22">
      <c r="A16" t="str">
        <f>BaseRecord!A16</f>
        <v>Vic Sotto</v>
      </c>
      <c r="B16">
        <f>VLOOKUP('Standardized Record'!B16,'transmutation table'!$A$3:$B$44,2,TRUE)</f>
        <v>100</v>
      </c>
      <c r="C16">
        <f>VLOOKUP('Standardized Record'!C16,'transmutation table'!$A$3:$B$44,2,TRUE)</f>
        <v>100</v>
      </c>
      <c r="D16">
        <f>VLOOKUP('Standardized Record'!D16,'transmutation table'!$A$3:$B$44,2,TRUE)</f>
        <v>100</v>
      </c>
      <c r="E16">
        <f>VLOOKUP('Standardized Record'!E16,'transmutation table'!$A$3:$B$44,2,TRUE)</f>
        <v>100</v>
      </c>
      <c r="F16">
        <f>VLOOKUP('Standardized Record'!F16,'transmutation table'!$A$3:$B$44,2,TRUE)</f>
        <v>100</v>
      </c>
      <c r="G16">
        <f>VLOOKUP('Standardized Record'!G16,'transmutation table'!$A$3:$B$44,2,TRUE)</f>
        <v>100</v>
      </c>
      <c r="H16">
        <f>VLOOKUP('Standardized Record'!H16,'transmutation table'!$A$3:$B$44,2,TRUE)</f>
        <v>81</v>
      </c>
      <c r="I16">
        <f>VLOOKUP('Standardized Record'!I16,'transmutation table'!$A$3:$B$44,2,TRUE)</f>
        <v>69</v>
      </c>
      <c r="J16">
        <f>VLOOKUP('Standardized Record'!J16,'transmutation table'!$A$3:$B$44,2,TRUE)</f>
        <v>93</v>
      </c>
      <c r="K16">
        <f>VLOOKUP('Standardized Record'!K16,'transmutation table'!$A$3:$B$44,2,TRUE)</f>
        <v>84</v>
      </c>
      <c r="L16">
        <f>VLOOKUP('Standardized Record'!L16,'transmutation table'!$A$3:$B$44,2,TRUE)</f>
        <v>100</v>
      </c>
      <c r="M16">
        <f>VLOOKUP('Standardized Record'!M16,'transmutation table'!$A$3:$B$44,2,TRUE)</f>
        <v>100</v>
      </c>
      <c r="N16">
        <f>VLOOKUP('Standardized Record'!N16,'transmutation table'!$A$3:$B$44,2,TRUE)</f>
        <v>100</v>
      </c>
      <c r="O16">
        <f>VLOOKUP('Standardized Record'!O16,'transmutation table'!$A$3:$B$44,2,TRUE)</f>
        <v>90</v>
      </c>
      <c r="P16" t="e">
        <f>VLOOKUP('Standardized Record'!P16,'transmutation table'!$A$3:$B$44,2,TRUE)</f>
        <v>#DIV/0!</v>
      </c>
      <c r="Q16" t="e">
        <f>VLOOKUP('Standardized Record'!Q16,'transmutation table'!$A$3:$B$44,2,TRUE)</f>
        <v>#DIV/0!</v>
      </c>
      <c r="R16" t="e">
        <f>VLOOKUP('Standardized Record'!R16,'transmutation table'!$A$3:$B$44,2,TRUE)</f>
        <v>#DIV/0!</v>
      </c>
      <c r="S16" t="e">
        <f>VLOOKUP('Standardized Record'!S16,'transmutation table'!$A$3:$B$44,2,TRUE)</f>
        <v>#DIV/0!</v>
      </c>
      <c r="T16" t="e">
        <f>VLOOKUP('Standardized Record'!T16,'transmutation table'!$A$3:$B$44,2,TRUE)</f>
        <v>#DIV/0!</v>
      </c>
      <c r="U16" t="e">
        <f>VLOOKUP('Standardized Record'!U16,'transmutation table'!$A$3:$B$44,2,TRUE)</f>
        <v>#DIV/0!</v>
      </c>
      <c r="V16" t="s">
        <v>48</v>
      </c>
    </row>
    <row r="17" spans="1:22">
      <c r="A17" t="str">
        <f>BaseRecord!A17</f>
        <v>Joey De Leon</v>
      </c>
      <c r="B17">
        <f>VLOOKUP('Standardized Record'!B17,'transmutation table'!$A$3:$B$44,2,TRUE)</f>
        <v>100</v>
      </c>
      <c r="C17">
        <f>VLOOKUP('Standardized Record'!C17,'transmutation table'!$A$3:$B$44,2,TRUE)</f>
        <v>100</v>
      </c>
      <c r="D17">
        <f>VLOOKUP('Standardized Record'!D17,'transmutation table'!$A$3:$B$44,2,TRUE)</f>
        <v>100</v>
      </c>
      <c r="E17">
        <f>VLOOKUP('Standardized Record'!E17,'transmutation table'!$A$3:$B$44,2,TRUE)</f>
        <v>100</v>
      </c>
      <c r="F17">
        <f>VLOOKUP('Standardized Record'!F17,'transmutation table'!$A$3:$B$44,2,TRUE)</f>
        <v>100</v>
      </c>
      <c r="G17">
        <f>VLOOKUP('Standardized Record'!G17,'transmutation table'!$A$3:$B$44,2,TRUE)</f>
        <v>100</v>
      </c>
      <c r="H17">
        <f>VLOOKUP('Standardized Record'!H17,'transmutation table'!$A$3:$B$44,2,TRUE)</f>
        <v>81</v>
      </c>
      <c r="I17">
        <f>VLOOKUP('Standardized Record'!I17,'transmutation table'!$A$3:$B$44,2,TRUE)</f>
        <v>80</v>
      </c>
      <c r="J17">
        <f>VLOOKUP('Standardized Record'!J17,'transmutation table'!$A$3:$B$44,2,TRUE)</f>
        <v>84</v>
      </c>
      <c r="K17">
        <f>VLOOKUP('Standardized Record'!K17,'transmutation table'!$A$3:$B$44,2,TRUE)</f>
        <v>87</v>
      </c>
      <c r="L17">
        <f>VLOOKUP('Standardized Record'!L17,'transmutation table'!$A$3:$B$44,2,TRUE)</f>
        <v>100</v>
      </c>
      <c r="M17">
        <f>VLOOKUP('Standardized Record'!M17,'transmutation table'!$A$3:$B$44,2,TRUE)</f>
        <v>95</v>
      </c>
      <c r="N17">
        <f>VLOOKUP('Standardized Record'!N17,'transmutation table'!$A$3:$B$44,2,TRUE)</f>
        <v>100</v>
      </c>
      <c r="O17">
        <f>VLOOKUP('Standardized Record'!O17,'transmutation table'!$A$3:$B$44,2,TRUE)</f>
        <v>93</v>
      </c>
      <c r="P17" t="e">
        <f>VLOOKUP('Standardized Record'!P17,'transmutation table'!$A$3:$B$44,2,TRUE)</f>
        <v>#DIV/0!</v>
      </c>
      <c r="Q17" t="e">
        <f>VLOOKUP('Standardized Record'!Q17,'transmutation table'!$A$3:$B$44,2,TRUE)</f>
        <v>#DIV/0!</v>
      </c>
      <c r="R17" t="e">
        <f>VLOOKUP('Standardized Record'!R17,'transmutation table'!$A$3:$B$44,2,TRUE)</f>
        <v>#DIV/0!</v>
      </c>
      <c r="S17" t="e">
        <f>VLOOKUP('Standardized Record'!S17,'transmutation table'!$A$3:$B$44,2,TRUE)</f>
        <v>#DIV/0!</v>
      </c>
      <c r="T17" t="e">
        <f>VLOOKUP('Standardized Record'!T17,'transmutation table'!$A$3:$B$44,2,TRUE)</f>
        <v>#DIV/0!</v>
      </c>
      <c r="U17" t="e">
        <f>VLOOKUP('Standardized Record'!U17,'transmutation table'!$A$3:$B$44,2,TRUE)</f>
        <v>#DIV/0!</v>
      </c>
      <c r="V17" t="s">
        <v>48</v>
      </c>
    </row>
    <row r="18" spans="1:22">
      <c r="A18" t="str">
        <f>BaseRecord!A18</f>
        <v>Tito Sotto</v>
      </c>
      <c r="B18">
        <f>VLOOKUP('Standardized Record'!B18,'transmutation table'!$A$3:$B$44,2,TRUE)</f>
        <v>100</v>
      </c>
      <c r="C18">
        <f>VLOOKUP('Standardized Record'!C18,'transmutation table'!$A$3:$B$44,2,TRUE)</f>
        <v>100</v>
      </c>
      <c r="D18">
        <f>VLOOKUP('Standardized Record'!D18,'transmutation table'!$A$3:$B$44,2,TRUE)</f>
        <v>100</v>
      </c>
      <c r="E18">
        <f>VLOOKUP('Standardized Record'!E18,'transmutation table'!$A$3:$B$44,2,TRUE)</f>
        <v>100</v>
      </c>
      <c r="F18">
        <f>VLOOKUP('Standardized Record'!F18,'transmutation table'!$A$3:$B$44,2,TRUE)</f>
        <v>100</v>
      </c>
      <c r="G18">
        <f>VLOOKUP('Standardized Record'!G18,'transmutation table'!$A$3:$B$44,2,TRUE)</f>
        <v>100</v>
      </c>
      <c r="H18">
        <f>VLOOKUP('Standardized Record'!H18,'transmutation table'!$A$3:$B$44,2,TRUE)</f>
        <v>81</v>
      </c>
      <c r="I18">
        <f>VLOOKUP('Standardized Record'!I18,'transmutation table'!$A$3:$B$44,2,TRUE)</f>
        <v>80</v>
      </c>
      <c r="J18">
        <f>VLOOKUP('Standardized Record'!J18,'transmutation table'!$A$3:$B$44,2,TRUE)</f>
        <v>100</v>
      </c>
      <c r="K18">
        <f>VLOOKUP('Standardized Record'!K18,'transmutation table'!$A$3:$B$44,2,TRUE)</f>
        <v>89</v>
      </c>
      <c r="L18">
        <f>VLOOKUP('Standardized Record'!L18,'transmutation table'!$A$3:$B$44,2,TRUE)</f>
        <v>100</v>
      </c>
      <c r="M18">
        <f>VLOOKUP('Standardized Record'!M18,'transmutation table'!$A$3:$B$44,2,TRUE)</f>
        <v>95</v>
      </c>
      <c r="N18">
        <f>VLOOKUP('Standardized Record'!N18,'transmutation table'!$A$3:$B$44,2,TRUE)</f>
        <v>100</v>
      </c>
      <c r="O18">
        <f>VLOOKUP('Standardized Record'!O18,'transmutation table'!$A$3:$B$44,2,TRUE)</f>
        <v>93</v>
      </c>
      <c r="P18" t="e">
        <f>VLOOKUP('Standardized Record'!P18,'transmutation table'!$A$3:$B$44,2,TRUE)</f>
        <v>#DIV/0!</v>
      </c>
      <c r="Q18" t="e">
        <f>VLOOKUP('Standardized Record'!Q18,'transmutation table'!$A$3:$B$44,2,TRUE)</f>
        <v>#DIV/0!</v>
      </c>
      <c r="R18" t="e">
        <f>VLOOKUP('Standardized Record'!R18,'transmutation table'!$A$3:$B$44,2,TRUE)</f>
        <v>#DIV/0!</v>
      </c>
      <c r="S18" t="e">
        <f>VLOOKUP('Standardized Record'!S18,'transmutation table'!$A$3:$B$44,2,TRUE)</f>
        <v>#DIV/0!</v>
      </c>
      <c r="T18" t="e">
        <f>VLOOKUP('Standardized Record'!T18,'transmutation table'!$A$3:$B$44,2,TRUE)</f>
        <v>#DIV/0!</v>
      </c>
      <c r="U18" t="e">
        <f>VLOOKUP('Standardized Record'!U18,'transmutation table'!$A$3:$B$44,2,TRUE)</f>
        <v>#DIV/0!</v>
      </c>
      <c r="V18" t="s">
        <v>48</v>
      </c>
    </row>
    <row r="19" spans="1:22">
      <c r="A19" t="str">
        <f>BaseRecord!A19</f>
        <v>Vhong Navarro</v>
      </c>
      <c r="B19">
        <f>VLOOKUP('Standardized Record'!B19,'transmutation table'!$A$3:$B$44,2,TRUE)</f>
        <v>100</v>
      </c>
      <c r="C19">
        <f>VLOOKUP('Standardized Record'!C19,'transmutation table'!$A$3:$B$44,2,TRUE)</f>
        <v>100</v>
      </c>
      <c r="D19">
        <f>VLOOKUP('Standardized Record'!D19,'transmutation table'!$A$3:$B$44,2,TRUE)</f>
        <v>100</v>
      </c>
      <c r="E19">
        <f>VLOOKUP('Standardized Record'!E19,'transmutation table'!$A$3:$B$44,2,TRUE)</f>
        <v>100</v>
      </c>
      <c r="F19">
        <f>VLOOKUP('Standardized Record'!F19,'transmutation table'!$A$3:$B$44,2,TRUE)</f>
        <v>100</v>
      </c>
      <c r="G19">
        <f>VLOOKUP('Standardized Record'!G19,'transmutation table'!$A$3:$B$44,2,TRUE)</f>
        <v>100</v>
      </c>
      <c r="H19">
        <f>VLOOKUP('Standardized Record'!H19,'transmutation table'!$A$3:$B$44,2,TRUE)</f>
        <v>81</v>
      </c>
      <c r="I19">
        <f>VLOOKUP('Standardized Record'!I19,'transmutation table'!$A$3:$B$44,2,TRUE)</f>
        <v>71</v>
      </c>
      <c r="J19">
        <f>VLOOKUP('Standardized Record'!J19,'transmutation table'!$A$3:$B$44,2,TRUE)</f>
        <v>96</v>
      </c>
      <c r="K19">
        <f>VLOOKUP('Standardized Record'!K19,'transmutation table'!$A$3:$B$44,2,TRUE)</f>
        <v>89</v>
      </c>
      <c r="L19">
        <f>VLOOKUP('Standardized Record'!L19,'transmutation table'!$A$3:$B$44,2,TRUE)</f>
        <v>100</v>
      </c>
      <c r="M19">
        <f>VLOOKUP('Standardized Record'!M19,'transmutation table'!$A$3:$B$44,2,TRUE)</f>
        <v>100</v>
      </c>
      <c r="N19">
        <f>VLOOKUP('Standardized Record'!N19,'transmutation table'!$A$3:$B$44,2,TRUE)</f>
        <v>100</v>
      </c>
      <c r="O19">
        <f>VLOOKUP('Standardized Record'!O19,'transmutation table'!$A$3:$B$44,2,TRUE)</f>
        <v>96</v>
      </c>
      <c r="P19" t="e">
        <f>VLOOKUP('Standardized Record'!P19,'transmutation table'!$A$3:$B$44,2,TRUE)</f>
        <v>#DIV/0!</v>
      </c>
      <c r="Q19" t="e">
        <f>VLOOKUP('Standardized Record'!Q19,'transmutation table'!$A$3:$B$44,2,TRUE)</f>
        <v>#DIV/0!</v>
      </c>
      <c r="R19" t="e">
        <f>VLOOKUP('Standardized Record'!R19,'transmutation table'!$A$3:$B$44,2,TRUE)</f>
        <v>#DIV/0!</v>
      </c>
      <c r="S19" t="e">
        <f>VLOOKUP('Standardized Record'!S19,'transmutation table'!$A$3:$B$44,2,TRUE)</f>
        <v>#DIV/0!</v>
      </c>
      <c r="T19" t="e">
        <f>VLOOKUP('Standardized Record'!T19,'transmutation table'!$A$3:$B$44,2,TRUE)</f>
        <v>#DIV/0!</v>
      </c>
      <c r="U19" t="e">
        <f>VLOOKUP('Standardized Record'!U19,'transmutation table'!$A$3:$B$44,2,TRUE)</f>
        <v>#DIV/0!</v>
      </c>
      <c r="V19" t="s">
        <v>48</v>
      </c>
    </row>
    <row r="20" spans="1:22">
      <c r="A20" t="str">
        <f>BaseRecord!A20</f>
        <v>Billy Crawford</v>
      </c>
      <c r="B20">
        <f>VLOOKUP('Standardized Record'!B20,'transmutation table'!$A$3:$B$44,2,TRUE)</f>
        <v>100</v>
      </c>
      <c r="C20">
        <f>VLOOKUP('Standardized Record'!C20,'transmutation table'!$A$3:$B$44,2,TRUE)</f>
        <v>100</v>
      </c>
      <c r="D20">
        <f>VLOOKUP('Standardized Record'!D20,'transmutation table'!$A$3:$B$44,2,TRUE)</f>
        <v>100</v>
      </c>
      <c r="E20">
        <f>VLOOKUP('Standardized Record'!E20,'transmutation table'!$A$3:$B$44,2,TRUE)</f>
        <v>100</v>
      </c>
      <c r="F20">
        <f>VLOOKUP('Standardized Record'!F20,'transmutation table'!$A$3:$B$44,2,TRUE)</f>
        <v>100</v>
      </c>
      <c r="G20">
        <f>VLOOKUP('Standardized Record'!G20,'transmutation table'!$A$3:$B$44,2,TRUE)</f>
        <v>100</v>
      </c>
      <c r="H20">
        <f>VLOOKUP('Standardized Record'!H20,'transmutation table'!$A$3:$B$44,2,TRUE)</f>
        <v>81</v>
      </c>
      <c r="I20">
        <f>VLOOKUP('Standardized Record'!I20,'transmutation table'!$A$3:$B$44,2,TRUE)</f>
        <v>92</v>
      </c>
      <c r="J20">
        <f>VLOOKUP('Standardized Record'!J20,'transmutation table'!$A$3:$B$44,2,TRUE)</f>
        <v>100</v>
      </c>
      <c r="K20">
        <f>VLOOKUP('Standardized Record'!K20,'transmutation table'!$A$3:$B$44,2,TRUE)</f>
        <v>82</v>
      </c>
      <c r="L20">
        <f>VLOOKUP('Standardized Record'!L20,'transmutation table'!$A$3:$B$44,2,TRUE)</f>
        <v>100</v>
      </c>
      <c r="M20">
        <f>VLOOKUP('Standardized Record'!M20,'transmutation table'!$A$3:$B$44,2,TRUE)</f>
        <v>100</v>
      </c>
      <c r="N20">
        <f>VLOOKUP('Standardized Record'!N20,'transmutation table'!$A$3:$B$44,2,TRUE)</f>
        <v>100</v>
      </c>
      <c r="O20">
        <f>VLOOKUP('Standardized Record'!O20,'transmutation table'!$A$3:$B$44,2,TRUE)</f>
        <v>96</v>
      </c>
      <c r="P20" t="e">
        <f>VLOOKUP('Standardized Record'!P20,'transmutation table'!$A$3:$B$44,2,TRUE)</f>
        <v>#DIV/0!</v>
      </c>
      <c r="Q20" t="e">
        <f>VLOOKUP('Standardized Record'!Q20,'transmutation table'!$A$3:$B$44,2,TRUE)</f>
        <v>#DIV/0!</v>
      </c>
      <c r="R20" t="e">
        <f>VLOOKUP('Standardized Record'!R20,'transmutation table'!$A$3:$B$44,2,TRUE)</f>
        <v>#DIV/0!</v>
      </c>
      <c r="S20" t="e">
        <f>VLOOKUP('Standardized Record'!S20,'transmutation table'!$A$3:$B$44,2,TRUE)</f>
        <v>#DIV/0!</v>
      </c>
      <c r="T20" t="e">
        <f>VLOOKUP('Standardized Record'!T20,'transmutation table'!$A$3:$B$44,2,TRUE)</f>
        <v>#DIV/0!</v>
      </c>
      <c r="U20" t="e">
        <f>VLOOKUP('Standardized Record'!U20,'transmutation table'!$A$3:$B$44,2,TRUE)</f>
        <v>#DIV/0!</v>
      </c>
      <c r="V20" t="s">
        <v>48</v>
      </c>
    </row>
    <row r="21" spans="1:22">
      <c r="A21" t="str">
        <f>BaseRecord!A21</f>
        <v>Luis Manzano</v>
      </c>
      <c r="B21">
        <f>VLOOKUP('Standardized Record'!B21,'transmutation table'!$A$3:$B$44,2,TRUE)</f>
        <v>100</v>
      </c>
      <c r="C21">
        <f>VLOOKUP('Standardized Record'!C21,'transmutation table'!$A$3:$B$44,2,TRUE)</f>
        <v>100</v>
      </c>
      <c r="D21">
        <f>VLOOKUP('Standardized Record'!D21,'transmutation table'!$A$3:$B$44,2,TRUE)</f>
        <v>100</v>
      </c>
      <c r="E21">
        <f>VLOOKUP('Standardized Record'!E21,'transmutation table'!$A$3:$B$44,2,TRUE)</f>
        <v>100</v>
      </c>
      <c r="F21">
        <f>VLOOKUP('Standardized Record'!F21,'transmutation table'!$A$3:$B$44,2,TRUE)</f>
        <v>100</v>
      </c>
      <c r="G21">
        <f>VLOOKUP('Standardized Record'!G21,'transmutation table'!$A$3:$B$44,2,TRUE)</f>
        <v>100</v>
      </c>
      <c r="H21">
        <f>VLOOKUP('Standardized Record'!H21,'transmutation table'!$A$3:$B$44,2,TRUE)</f>
        <v>81</v>
      </c>
      <c r="I21">
        <f>VLOOKUP('Standardized Record'!I21,'transmutation table'!$A$3:$B$44,2,TRUE)</f>
        <v>77</v>
      </c>
      <c r="J21">
        <f>VLOOKUP('Standardized Record'!J21,'transmutation table'!$A$3:$B$44,2,TRUE)</f>
        <v>90</v>
      </c>
      <c r="K21">
        <f>VLOOKUP('Standardized Record'!K21,'transmutation table'!$A$3:$B$44,2,TRUE)</f>
        <v>90</v>
      </c>
      <c r="L21">
        <f>VLOOKUP('Standardized Record'!L21,'transmutation table'!$A$3:$B$44,2,TRUE)</f>
        <v>100</v>
      </c>
      <c r="M21">
        <f>VLOOKUP('Standardized Record'!M21,'transmutation table'!$A$3:$B$44,2,TRUE)</f>
        <v>95</v>
      </c>
      <c r="N21">
        <f>VLOOKUP('Standardized Record'!N21,'transmutation table'!$A$3:$B$44,2,TRUE)</f>
        <v>100</v>
      </c>
      <c r="O21">
        <f>VLOOKUP('Standardized Record'!O21,'transmutation table'!$A$3:$B$44,2,TRUE)</f>
        <v>93</v>
      </c>
      <c r="P21" t="e">
        <f>VLOOKUP('Standardized Record'!P21,'transmutation table'!$A$3:$B$44,2,TRUE)</f>
        <v>#DIV/0!</v>
      </c>
      <c r="Q21" t="e">
        <f>VLOOKUP('Standardized Record'!Q21,'transmutation table'!$A$3:$B$44,2,TRUE)</f>
        <v>#DIV/0!</v>
      </c>
      <c r="R21" t="e">
        <f>VLOOKUP('Standardized Record'!R21,'transmutation table'!$A$3:$B$44,2,TRUE)</f>
        <v>#DIV/0!</v>
      </c>
      <c r="S21" t="e">
        <f>VLOOKUP('Standardized Record'!S21,'transmutation table'!$A$3:$B$44,2,TRUE)</f>
        <v>#DIV/0!</v>
      </c>
      <c r="T21" t="e">
        <f>VLOOKUP('Standardized Record'!T21,'transmutation table'!$A$3:$B$44,2,TRUE)</f>
        <v>#DIV/0!</v>
      </c>
      <c r="U21" t="e">
        <f>VLOOKUP('Standardized Record'!U21,'transmutation table'!$A$3:$B$44,2,TRUE)</f>
        <v>#DIV/0!</v>
      </c>
      <c r="V21" t="s">
        <v>48</v>
      </c>
    </row>
    <row r="22" spans="1:22">
      <c r="A22" t="str">
        <f>BaseRecord!A22</f>
        <v>Drew Arellano</v>
      </c>
      <c r="B22">
        <f>VLOOKUP('Standardized Record'!B22,'transmutation table'!$A$3:$B$44,2,TRUE)</f>
        <v>100</v>
      </c>
      <c r="C22">
        <f>VLOOKUP('Standardized Record'!C22,'transmutation table'!$A$3:$B$44,2,TRUE)</f>
        <v>100</v>
      </c>
      <c r="D22">
        <f>VLOOKUP('Standardized Record'!D22,'transmutation table'!$A$3:$B$44,2,TRUE)</f>
        <v>100</v>
      </c>
      <c r="E22">
        <f>VLOOKUP('Standardized Record'!E22,'transmutation table'!$A$3:$B$44,2,TRUE)</f>
        <v>100</v>
      </c>
      <c r="F22">
        <f>VLOOKUP('Standardized Record'!F22,'transmutation table'!$A$3:$B$44,2,TRUE)</f>
        <v>100</v>
      </c>
      <c r="G22">
        <f>VLOOKUP('Standardized Record'!G22,'transmutation table'!$A$3:$B$44,2,TRUE)</f>
        <v>100</v>
      </c>
      <c r="H22">
        <f>VLOOKUP('Standardized Record'!H22,'transmutation table'!$A$3:$B$44,2,TRUE)</f>
        <v>81</v>
      </c>
      <c r="I22">
        <f>VLOOKUP('Standardized Record'!I22,'transmutation table'!$A$3:$B$44,2,TRUE)</f>
        <v>77</v>
      </c>
      <c r="J22">
        <f>VLOOKUP('Standardized Record'!J22,'transmutation table'!$A$3:$B$44,2,TRUE)</f>
        <v>96</v>
      </c>
      <c r="K22">
        <f>VLOOKUP('Standardized Record'!K22,'transmutation table'!$A$3:$B$44,2,TRUE)</f>
        <v>84</v>
      </c>
      <c r="L22">
        <f>VLOOKUP('Standardized Record'!L22,'transmutation table'!$A$3:$B$44,2,TRUE)</f>
        <v>100</v>
      </c>
      <c r="M22">
        <f>VLOOKUP('Standardized Record'!M22,'transmutation table'!$A$3:$B$44,2,TRUE)</f>
        <v>95</v>
      </c>
      <c r="N22">
        <f>VLOOKUP('Standardized Record'!N22,'transmutation table'!$A$3:$B$44,2,TRUE)</f>
        <v>100</v>
      </c>
      <c r="O22">
        <f>VLOOKUP('Standardized Record'!O22,'transmutation table'!$A$3:$B$44,2,TRUE)</f>
        <v>96</v>
      </c>
      <c r="P22" t="e">
        <f>VLOOKUP('Standardized Record'!P22,'transmutation table'!$A$3:$B$44,2,TRUE)</f>
        <v>#DIV/0!</v>
      </c>
      <c r="Q22" t="e">
        <f>VLOOKUP('Standardized Record'!Q22,'transmutation table'!$A$3:$B$44,2,TRUE)</f>
        <v>#DIV/0!</v>
      </c>
      <c r="R22" t="e">
        <f>VLOOKUP('Standardized Record'!R22,'transmutation table'!$A$3:$B$44,2,TRUE)</f>
        <v>#DIV/0!</v>
      </c>
      <c r="S22" t="e">
        <f>VLOOKUP('Standardized Record'!S22,'transmutation table'!$A$3:$B$44,2,TRUE)</f>
        <v>#DIV/0!</v>
      </c>
      <c r="T22" t="e">
        <f>VLOOKUP('Standardized Record'!T22,'transmutation table'!$A$3:$B$44,2,TRUE)</f>
        <v>#DIV/0!</v>
      </c>
      <c r="U22" t="e">
        <f>VLOOKUP('Standardized Record'!U22,'transmutation table'!$A$3:$B$44,2,TRUE)</f>
        <v>#DIV/0!</v>
      </c>
      <c r="V22" t="s">
        <v>48</v>
      </c>
    </row>
    <row r="23" spans="1:22">
      <c r="A23" t="str">
        <f>BaseRecord!A23</f>
        <v>Dingdong Dantes</v>
      </c>
      <c r="B23">
        <f>VLOOKUP('Standardized Record'!B23,'transmutation table'!$A$3:$B$44,2,TRUE)</f>
        <v>100</v>
      </c>
      <c r="C23">
        <f>VLOOKUP('Standardized Record'!C23,'transmutation table'!$A$3:$B$44,2,TRUE)</f>
        <v>100</v>
      </c>
      <c r="D23">
        <f>VLOOKUP('Standardized Record'!D23,'transmutation table'!$A$3:$B$44,2,TRUE)</f>
        <v>100</v>
      </c>
      <c r="E23">
        <f>VLOOKUP('Standardized Record'!E23,'transmutation table'!$A$3:$B$44,2,TRUE)</f>
        <v>100</v>
      </c>
      <c r="F23">
        <f>VLOOKUP('Standardized Record'!F23,'transmutation table'!$A$3:$B$44,2,TRUE)</f>
        <v>100</v>
      </c>
      <c r="G23">
        <f>VLOOKUP('Standardized Record'!G23,'transmutation table'!$A$3:$B$44,2,TRUE)</f>
        <v>100</v>
      </c>
      <c r="H23">
        <f>VLOOKUP('Standardized Record'!H23,'transmutation table'!$A$3:$B$44,2,TRUE)</f>
        <v>81</v>
      </c>
      <c r="I23">
        <f>VLOOKUP('Standardized Record'!I23,'transmutation table'!$A$3:$B$44,2,TRUE)</f>
        <v>90</v>
      </c>
      <c r="J23">
        <f>VLOOKUP('Standardized Record'!J23,'transmutation table'!$A$3:$B$44,2,TRUE)</f>
        <v>96</v>
      </c>
      <c r="K23">
        <f>VLOOKUP('Standardized Record'!K23,'transmutation table'!$A$3:$B$44,2,TRUE)</f>
        <v>90</v>
      </c>
      <c r="L23">
        <f>VLOOKUP('Standardized Record'!L23,'transmutation table'!$A$3:$B$44,2,TRUE)</f>
        <v>100</v>
      </c>
      <c r="M23">
        <f>VLOOKUP('Standardized Record'!M23,'transmutation table'!$A$3:$B$44,2,TRUE)</f>
        <v>100</v>
      </c>
      <c r="N23">
        <f>VLOOKUP('Standardized Record'!N23,'transmutation table'!$A$3:$B$44,2,TRUE)</f>
        <v>100</v>
      </c>
      <c r="O23">
        <f>VLOOKUP('Standardized Record'!O23,'transmutation table'!$A$3:$B$44,2,TRUE)</f>
        <v>96</v>
      </c>
      <c r="P23" t="e">
        <f>VLOOKUP('Standardized Record'!P23,'transmutation table'!$A$3:$B$44,2,TRUE)</f>
        <v>#DIV/0!</v>
      </c>
      <c r="Q23" t="e">
        <f>VLOOKUP('Standardized Record'!Q23,'transmutation table'!$A$3:$B$44,2,TRUE)</f>
        <v>#DIV/0!</v>
      </c>
      <c r="R23" t="e">
        <f>VLOOKUP('Standardized Record'!R23,'transmutation table'!$A$3:$B$44,2,TRUE)</f>
        <v>#DIV/0!</v>
      </c>
      <c r="S23" t="e">
        <f>VLOOKUP('Standardized Record'!S23,'transmutation table'!$A$3:$B$44,2,TRUE)</f>
        <v>#DIV/0!</v>
      </c>
      <c r="T23" t="e">
        <f>VLOOKUP('Standardized Record'!T23,'transmutation table'!$A$3:$B$44,2,TRUE)</f>
        <v>#DIV/0!</v>
      </c>
      <c r="U23" t="e">
        <f>VLOOKUP('Standardized Record'!U23,'transmutation table'!$A$3:$B$44,2,TRUE)</f>
        <v>#DIV/0!</v>
      </c>
      <c r="V23" t="s">
        <v>48</v>
      </c>
    </row>
    <row r="24" spans="1:22">
      <c r="A24" t="str">
        <f>BaseRecord!A24</f>
        <v>Maria Santos</v>
      </c>
      <c r="B24">
        <f>VLOOKUP('Standardized Record'!B24,'transmutation table'!$A$3:$B$44,2,TRUE)</f>
        <v>100</v>
      </c>
      <c r="C24">
        <f>VLOOKUP('Standardized Record'!C24,'transmutation table'!$A$3:$B$44,2,TRUE)</f>
        <v>100</v>
      </c>
      <c r="D24">
        <f>VLOOKUP('Standardized Record'!D24,'transmutation table'!$A$3:$B$44,2,TRUE)</f>
        <v>100</v>
      </c>
      <c r="E24">
        <f>VLOOKUP('Standardized Record'!E24,'transmutation table'!$A$3:$B$44,2,TRUE)</f>
        <v>89</v>
      </c>
      <c r="F24">
        <f>VLOOKUP('Standardized Record'!F24,'transmutation table'!$A$3:$B$44,2,TRUE)</f>
        <v>100</v>
      </c>
      <c r="G24">
        <f>VLOOKUP('Standardized Record'!G24,'transmutation table'!$A$3:$B$44,2,TRUE)</f>
        <v>100</v>
      </c>
      <c r="H24">
        <f>VLOOKUP('Standardized Record'!H24,'transmutation table'!$A$3:$B$44,2,TRUE)</f>
        <v>81</v>
      </c>
      <c r="I24">
        <f>VLOOKUP('Standardized Record'!I24,'transmutation table'!$A$3:$B$44,2,TRUE)</f>
        <v>80</v>
      </c>
      <c r="J24">
        <f>VLOOKUP('Standardized Record'!J24,'transmutation table'!$A$3:$B$44,2,TRUE)</f>
        <v>100</v>
      </c>
      <c r="K24">
        <f>VLOOKUP('Standardized Record'!K24,'transmutation table'!$A$3:$B$44,2,TRUE)</f>
        <v>89</v>
      </c>
      <c r="L24">
        <f>VLOOKUP('Standardized Record'!L24,'transmutation table'!$A$3:$B$44,2,TRUE)</f>
        <v>100</v>
      </c>
      <c r="M24">
        <f>VLOOKUP('Standardized Record'!M24,'transmutation table'!$A$3:$B$44,2,TRUE)</f>
        <v>100</v>
      </c>
      <c r="N24">
        <f>VLOOKUP('Standardized Record'!N24,'transmutation table'!$A$3:$B$44,2,TRUE)</f>
        <v>100</v>
      </c>
      <c r="O24">
        <f>VLOOKUP('Standardized Record'!O24,'transmutation table'!$A$3:$B$44,2,TRUE)</f>
        <v>96</v>
      </c>
      <c r="P24" t="e">
        <f>VLOOKUP('Standardized Record'!P24,'transmutation table'!$A$3:$B$44,2,TRUE)</f>
        <v>#DIV/0!</v>
      </c>
      <c r="Q24" t="e">
        <f>VLOOKUP('Standardized Record'!Q24,'transmutation table'!$A$3:$B$44,2,TRUE)</f>
        <v>#DIV/0!</v>
      </c>
      <c r="R24" t="e">
        <f>VLOOKUP('Standardized Record'!R24,'transmutation table'!$A$3:$B$44,2,TRUE)</f>
        <v>#DIV/0!</v>
      </c>
      <c r="S24" t="e">
        <f>VLOOKUP('Standardized Record'!S24,'transmutation table'!$A$3:$B$44,2,TRUE)</f>
        <v>#DIV/0!</v>
      </c>
      <c r="T24" t="e">
        <f>VLOOKUP('Standardized Record'!T24,'transmutation table'!$A$3:$B$44,2,TRUE)</f>
        <v>#DIV/0!</v>
      </c>
      <c r="U24" t="e">
        <f>VLOOKUP('Standardized Record'!U24,'transmutation table'!$A$3:$B$44,2,TRUE)</f>
        <v>#DIV/0!</v>
      </c>
      <c r="V24" t="s">
        <v>49</v>
      </c>
    </row>
    <row r="25" spans="1:22">
      <c r="A25" t="str">
        <f>BaseRecord!A25</f>
        <v>Sofia Reyes</v>
      </c>
      <c r="B25">
        <f>VLOOKUP('Standardized Record'!B25,'transmutation table'!$A$3:$B$44,2,TRUE)</f>
        <v>79</v>
      </c>
      <c r="C25">
        <f>VLOOKUP('Standardized Record'!C25,'transmutation table'!$A$3:$B$44,2,TRUE)</f>
        <v>83</v>
      </c>
      <c r="D25">
        <f>VLOOKUP('Standardized Record'!D25,'transmutation table'!$A$3:$B$44,2,TRUE)</f>
        <v>100</v>
      </c>
      <c r="E25">
        <f>VLOOKUP('Standardized Record'!E25,'transmutation table'!$A$3:$B$44,2,TRUE)</f>
        <v>79</v>
      </c>
      <c r="F25">
        <f>VLOOKUP('Standardized Record'!F25,'transmutation table'!$A$3:$B$44,2,TRUE)</f>
        <v>100</v>
      </c>
      <c r="G25">
        <f>VLOOKUP('Standardized Record'!G25,'transmutation table'!$A$3:$B$44,2,TRUE)</f>
        <v>89</v>
      </c>
      <c r="H25">
        <f>VLOOKUP('Standardized Record'!H25,'transmutation table'!$A$3:$B$44,2,TRUE)</f>
        <v>81</v>
      </c>
      <c r="I25">
        <f>VLOOKUP('Standardized Record'!I25,'transmutation table'!$A$3:$B$44,2,TRUE)</f>
        <v>73</v>
      </c>
      <c r="J25">
        <f>VLOOKUP('Standardized Record'!J25,'transmutation table'!$A$3:$B$44,2,TRUE)</f>
        <v>93</v>
      </c>
      <c r="K25">
        <f>VLOOKUP('Standardized Record'!K25,'transmutation table'!$A$3:$B$44,2,TRUE)</f>
        <v>74</v>
      </c>
      <c r="L25">
        <f>VLOOKUP('Standardized Record'!L25,'transmutation table'!$A$3:$B$44,2,TRUE)</f>
        <v>100</v>
      </c>
      <c r="M25">
        <f>VLOOKUP('Standardized Record'!M25,'transmutation table'!$A$3:$B$44,2,TRUE)</f>
        <v>100</v>
      </c>
      <c r="N25">
        <f>VLOOKUP('Standardized Record'!N25,'transmutation table'!$A$3:$B$44,2,TRUE)</f>
        <v>87</v>
      </c>
      <c r="O25">
        <f>VLOOKUP('Standardized Record'!O25,'transmutation table'!$A$3:$B$44,2,TRUE)</f>
        <v>96</v>
      </c>
      <c r="P25" t="e">
        <f>VLOOKUP('Standardized Record'!P25,'transmutation table'!$A$3:$B$44,2,TRUE)</f>
        <v>#DIV/0!</v>
      </c>
      <c r="Q25" t="e">
        <f>VLOOKUP('Standardized Record'!Q25,'transmutation table'!$A$3:$B$44,2,TRUE)</f>
        <v>#DIV/0!</v>
      </c>
      <c r="R25" t="e">
        <f>VLOOKUP('Standardized Record'!R25,'transmutation table'!$A$3:$B$44,2,TRUE)</f>
        <v>#DIV/0!</v>
      </c>
      <c r="S25" t="e">
        <f>VLOOKUP('Standardized Record'!S25,'transmutation table'!$A$3:$B$44,2,TRUE)</f>
        <v>#DIV/0!</v>
      </c>
      <c r="T25" t="e">
        <f>VLOOKUP('Standardized Record'!T25,'transmutation table'!$A$3:$B$44,2,TRUE)</f>
        <v>#DIV/0!</v>
      </c>
      <c r="U25" t="e">
        <f>VLOOKUP('Standardized Record'!U25,'transmutation table'!$A$3:$B$44,2,TRUE)</f>
        <v>#DIV/0!</v>
      </c>
      <c r="V25" t="s">
        <v>49</v>
      </c>
    </row>
    <row r="26" spans="1:22">
      <c r="A26" t="str">
        <f>BaseRecord!A26</f>
        <v>Isabella Garcia</v>
      </c>
      <c r="B26">
        <f>VLOOKUP('Standardized Record'!B26,'transmutation table'!$A$3:$B$44,2,TRUE)</f>
        <v>100</v>
      </c>
      <c r="C26">
        <f>VLOOKUP('Standardized Record'!C26,'transmutation table'!$A$3:$B$44,2,TRUE)</f>
        <v>87</v>
      </c>
      <c r="D26">
        <f>VLOOKUP('Standardized Record'!D26,'transmutation table'!$A$3:$B$44,2,TRUE)</f>
        <v>100</v>
      </c>
      <c r="E26">
        <f>VLOOKUP('Standardized Record'!E26,'transmutation table'!$A$3:$B$44,2,TRUE)</f>
        <v>100</v>
      </c>
      <c r="F26">
        <f>VLOOKUP('Standardized Record'!F26,'transmutation table'!$A$3:$B$44,2,TRUE)</f>
        <v>100</v>
      </c>
      <c r="G26">
        <f>VLOOKUP('Standardized Record'!G26,'transmutation table'!$A$3:$B$44,2,TRUE)</f>
        <v>100</v>
      </c>
      <c r="H26">
        <f>VLOOKUP('Standardized Record'!H26,'transmutation table'!$A$3:$B$44,2,TRUE)</f>
        <v>81</v>
      </c>
      <c r="I26">
        <f>VLOOKUP('Standardized Record'!I26,'transmutation table'!$A$3:$B$44,2,TRUE)</f>
        <v>73</v>
      </c>
      <c r="J26">
        <f>VLOOKUP('Standardized Record'!J26,'transmutation table'!$A$3:$B$44,2,TRUE)</f>
        <v>93</v>
      </c>
      <c r="K26">
        <f>VLOOKUP('Standardized Record'!K26,'transmutation table'!$A$3:$B$44,2,TRUE)</f>
        <v>89</v>
      </c>
      <c r="L26">
        <f>VLOOKUP('Standardized Record'!L26,'transmutation table'!$A$3:$B$44,2,TRUE)</f>
        <v>100</v>
      </c>
      <c r="M26">
        <f>VLOOKUP('Standardized Record'!M26,'transmutation table'!$A$3:$B$44,2,TRUE)</f>
        <v>100</v>
      </c>
      <c r="N26">
        <f>VLOOKUP('Standardized Record'!N26,'transmutation table'!$A$3:$B$44,2,TRUE)</f>
        <v>87</v>
      </c>
      <c r="O26">
        <f>VLOOKUP('Standardized Record'!O26,'transmutation table'!$A$3:$B$44,2,TRUE)</f>
        <v>96</v>
      </c>
      <c r="P26" t="e">
        <f>VLOOKUP('Standardized Record'!P26,'transmutation table'!$A$3:$B$44,2,TRUE)</f>
        <v>#DIV/0!</v>
      </c>
      <c r="Q26" t="e">
        <f>VLOOKUP('Standardized Record'!Q26,'transmutation table'!$A$3:$B$44,2,TRUE)</f>
        <v>#DIV/0!</v>
      </c>
      <c r="R26" t="e">
        <f>VLOOKUP('Standardized Record'!R26,'transmutation table'!$A$3:$B$44,2,TRUE)</f>
        <v>#DIV/0!</v>
      </c>
      <c r="S26" t="e">
        <f>VLOOKUP('Standardized Record'!S26,'transmutation table'!$A$3:$B$44,2,TRUE)</f>
        <v>#DIV/0!</v>
      </c>
      <c r="T26" t="e">
        <f>VLOOKUP('Standardized Record'!T26,'transmutation table'!$A$3:$B$44,2,TRUE)</f>
        <v>#DIV/0!</v>
      </c>
      <c r="U26" t="e">
        <f>VLOOKUP('Standardized Record'!U26,'transmutation table'!$A$3:$B$44,2,TRUE)</f>
        <v>#DIV/0!</v>
      </c>
      <c r="V26" t="s">
        <v>49</v>
      </c>
    </row>
    <row r="27" spans="1:22">
      <c r="A27" t="str">
        <f>BaseRecord!A27</f>
        <v>Althea Lim</v>
      </c>
      <c r="B27">
        <f>VLOOKUP('Standardized Record'!B27,'transmutation table'!$A$3:$B$44,2,TRUE)</f>
        <v>94</v>
      </c>
      <c r="C27">
        <f>VLOOKUP('Standardized Record'!C27,'transmutation table'!$A$3:$B$44,2,TRUE)</f>
        <v>91</v>
      </c>
      <c r="D27">
        <f>VLOOKUP('Standardized Record'!D27,'transmutation table'!$A$3:$B$44,2,TRUE)</f>
        <v>100</v>
      </c>
      <c r="E27">
        <f>VLOOKUP('Standardized Record'!E27,'transmutation table'!$A$3:$B$44,2,TRUE)</f>
        <v>100</v>
      </c>
      <c r="F27">
        <f>VLOOKUP('Standardized Record'!F27,'transmutation table'!$A$3:$B$44,2,TRUE)</f>
        <v>100</v>
      </c>
      <c r="G27">
        <f>VLOOKUP('Standardized Record'!G27,'transmutation table'!$A$3:$B$44,2,TRUE)</f>
        <v>100</v>
      </c>
      <c r="H27">
        <f>VLOOKUP('Standardized Record'!H27,'transmutation table'!$A$3:$B$44,2,TRUE)</f>
        <v>81</v>
      </c>
      <c r="I27">
        <f>VLOOKUP('Standardized Record'!I27,'transmutation table'!$A$3:$B$44,2,TRUE)</f>
        <v>77</v>
      </c>
      <c r="J27">
        <f>VLOOKUP('Standardized Record'!J27,'transmutation table'!$A$3:$B$44,2,TRUE)</f>
        <v>81</v>
      </c>
      <c r="K27">
        <f>VLOOKUP('Standardized Record'!K27,'transmutation table'!$A$3:$B$44,2,TRUE)</f>
        <v>81</v>
      </c>
      <c r="L27">
        <f>VLOOKUP('Standardized Record'!L27,'transmutation table'!$A$3:$B$44,2,TRUE)</f>
        <v>87</v>
      </c>
      <c r="M27">
        <f>VLOOKUP('Standardized Record'!M27,'transmutation table'!$A$3:$B$44,2,TRUE)</f>
        <v>100</v>
      </c>
      <c r="N27">
        <f>VLOOKUP('Standardized Record'!N27,'transmutation table'!$A$3:$B$44,2,TRUE)</f>
        <v>100</v>
      </c>
      <c r="O27">
        <f>VLOOKUP('Standardized Record'!O27,'transmutation table'!$A$3:$B$44,2,TRUE)</f>
        <v>96</v>
      </c>
      <c r="P27" t="e">
        <f>VLOOKUP('Standardized Record'!P27,'transmutation table'!$A$3:$B$44,2,TRUE)</f>
        <v>#DIV/0!</v>
      </c>
      <c r="Q27" t="e">
        <f>VLOOKUP('Standardized Record'!Q27,'transmutation table'!$A$3:$B$44,2,TRUE)</f>
        <v>#DIV/0!</v>
      </c>
      <c r="R27" t="e">
        <f>VLOOKUP('Standardized Record'!R27,'transmutation table'!$A$3:$B$44,2,TRUE)</f>
        <v>#DIV/0!</v>
      </c>
      <c r="S27" t="e">
        <f>VLOOKUP('Standardized Record'!S27,'transmutation table'!$A$3:$B$44,2,TRUE)</f>
        <v>#DIV/0!</v>
      </c>
      <c r="T27" t="e">
        <f>VLOOKUP('Standardized Record'!T27,'transmutation table'!$A$3:$B$44,2,TRUE)</f>
        <v>#DIV/0!</v>
      </c>
      <c r="U27" t="e">
        <f>VLOOKUP('Standardized Record'!U27,'transmutation table'!$A$3:$B$44,2,TRUE)</f>
        <v>#DIV/0!</v>
      </c>
      <c r="V27" t="s">
        <v>49</v>
      </c>
    </row>
    <row r="28" spans="1:22">
      <c r="A28" t="str">
        <f>BaseRecord!A28</f>
        <v>Andrea Perez</v>
      </c>
      <c r="B28">
        <f>VLOOKUP('Standardized Record'!B28,'transmutation table'!$A$3:$B$44,2,TRUE)</f>
        <v>100</v>
      </c>
      <c r="C28">
        <f>VLOOKUP('Standardized Record'!C28,'transmutation table'!$A$3:$B$44,2,TRUE)</f>
        <v>87</v>
      </c>
      <c r="D28">
        <f>VLOOKUP('Standardized Record'!D28,'transmutation table'!$A$3:$B$44,2,TRUE)</f>
        <v>100</v>
      </c>
      <c r="E28">
        <f>VLOOKUP('Standardized Record'!E28,'transmutation table'!$A$3:$B$44,2,TRUE)</f>
        <v>100</v>
      </c>
      <c r="F28">
        <f>VLOOKUP('Standardized Record'!F28,'transmutation table'!$A$3:$B$44,2,TRUE)</f>
        <v>86</v>
      </c>
      <c r="G28">
        <f>VLOOKUP('Standardized Record'!G28,'transmutation table'!$A$3:$B$44,2,TRUE)</f>
        <v>93</v>
      </c>
      <c r="H28">
        <f>VLOOKUP('Standardized Record'!H28,'transmutation table'!$A$3:$B$44,2,TRUE)</f>
        <v>81</v>
      </c>
      <c r="I28">
        <f>VLOOKUP('Standardized Record'!I28,'transmutation table'!$A$3:$B$44,2,TRUE)</f>
        <v>71</v>
      </c>
      <c r="J28">
        <f>VLOOKUP('Standardized Record'!J28,'transmutation table'!$A$3:$B$44,2,TRUE)</f>
        <v>96</v>
      </c>
      <c r="K28">
        <f>VLOOKUP('Standardized Record'!K28,'transmutation table'!$A$3:$B$44,2,TRUE)</f>
        <v>85</v>
      </c>
      <c r="L28">
        <f>VLOOKUP('Standardized Record'!L28,'transmutation table'!$A$3:$B$44,2,TRUE)</f>
        <v>95</v>
      </c>
      <c r="M28">
        <f>VLOOKUP('Standardized Record'!M28,'transmutation table'!$A$3:$B$44,2,TRUE)</f>
        <v>100</v>
      </c>
      <c r="N28">
        <f>VLOOKUP('Standardized Record'!N28,'transmutation table'!$A$3:$B$44,2,TRUE)</f>
        <v>100</v>
      </c>
      <c r="O28">
        <f>VLOOKUP('Standardized Record'!O28,'transmutation table'!$A$3:$B$44,2,TRUE)</f>
        <v>90</v>
      </c>
      <c r="P28" t="e">
        <f>VLOOKUP('Standardized Record'!P28,'transmutation table'!$A$3:$B$44,2,TRUE)</f>
        <v>#DIV/0!</v>
      </c>
      <c r="Q28" t="e">
        <f>VLOOKUP('Standardized Record'!Q28,'transmutation table'!$A$3:$B$44,2,TRUE)</f>
        <v>#DIV/0!</v>
      </c>
      <c r="R28" t="e">
        <f>VLOOKUP('Standardized Record'!R28,'transmutation table'!$A$3:$B$44,2,TRUE)</f>
        <v>#DIV/0!</v>
      </c>
      <c r="S28" t="e">
        <f>VLOOKUP('Standardized Record'!S28,'transmutation table'!$A$3:$B$44,2,TRUE)</f>
        <v>#DIV/0!</v>
      </c>
      <c r="T28" t="e">
        <f>VLOOKUP('Standardized Record'!T28,'transmutation table'!$A$3:$B$44,2,TRUE)</f>
        <v>#DIV/0!</v>
      </c>
      <c r="U28" t="e">
        <f>VLOOKUP('Standardized Record'!U28,'transmutation table'!$A$3:$B$44,2,TRUE)</f>
        <v>#DIV/0!</v>
      </c>
      <c r="V28" t="s">
        <v>49</v>
      </c>
    </row>
    <row r="29" spans="1:22">
      <c r="A29" t="str">
        <f>BaseRecord!A29</f>
        <v>Bianca Dela Cruz</v>
      </c>
      <c r="B29">
        <f>VLOOKUP('Standardized Record'!B29,'transmutation table'!$A$3:$B$44,2,TRUE)</f>
        <v>100</v>
      </c>
      <c r="C29">
        <f>VLOOKUP('Standardized Record'!C29,'transmutation table'!$A$3:$B$44,2,TRUE)</f>
        <v>100</v>
      </c>
      <c r="D29">
        <f>VLOOKUP('Standardized Record'!D29,'transmutation table'!$A$3:$B$44,2,TRUE)</f>
        <v>100</v>
      </c>
      <c r="E29">
        <f>VLOOKUP('Standardized Record'!E29,'transmutation table'!$A$3:$B$44,2,TRUE)</f>
        <v>100</v>
      </c>
      <c r="F29">
        <f>VLOOKUP('Standardized Record'!F29,'transmutation table'!$A$3:$B$44,2,TRUE)</f>
        <v>89</v>
      </c>
      <c r="G29">
        <f>VLOOKUP('Standardized Record'!G29,'transmutation table'!$A$3:$B$44,2,TRUE)</f>
        <v>86</v>
      </c>
      <c r="H29">
        <f>VLOOKUP('Standardized Record'!H29,'transmutation table'!$A$3:$B$44,2,TRUE)</f>
        <v>81</v>
      </c>
      <c r="I29">
        <f>VLOOKUP('Standardized Record'!I29,'transmutation table'!$A$3:$B$44,2,TRUE)</f>
        <v>75</v>
      </c>
      <c r="J29">
        <f>VLOOKUP('Standardized Record'!J29,'transmutation table'!$A$3:$B$44,2,TRUE)</f>
        <v>96</v>
      </c>
      <c r="K29">
        <f>VLOOKUP('Standardized Record'!K29,'transmutation table'!$A$3:$B$44,2,TRUE)</f>
        <v>90</v>
      </c>
      <c r="L29">
        <f>VLOOKUP('Standardized Record'!L29,'transmutation table'!$A$3:$B$44,2,TRUE)</f>
        <v>95</v>
      </c>
      <c r="M29">
        <f>VLOOKUP('Standardized Record'!M29,'transmutation table'!$A$3:$B$44,2,TRUE)</f>
        <v>100</v>
      </c>
      <c r="N29">
        <f>VLOOKUP('Standardized Record'!N29,'transmutation table'!$A$3:$B$44,2,TRUE)</f>
        <v>100</v>
      </c>
      <c r="O29">
        <f>VLOOKUP('Standardized Record'!O29,'transmutation table'!$A$3:$B$44,2,TRUE)</f>
        <v>87</v>
      </c>
      <c r="P29" t="e">
        <f>VLOOKUP('Standardized Record'!P29,'transmutation table'!$A$3:$B$44,2,TRUE)</f>
        <v>#DIV/0!</v>
      </c>
      <c r="Q29" t="e">
        <f>VLOOKUP('Standardized Record'!Q29,'transmutation table'!$A$3:$B$44,2,TRUE)</f>
        <v>#DIV/0!</v>
      </c>
      <c r="R29" t="e">
        <f>VLOOKUP('Standardized Record'!R29,'transmutation table'!$A$3:$B$44,2,TRUE)</f>
        <v>#DIV/0!</v>
      </c>
      <c r="S29" t="e">
        <f>VLOOKUP('Standardized Record'!S29,'transmutation table'!$A$3:$B$44,2,TRUE)</f>
        <v>#DIV/0!</v>
      </c>
      <c r="T29" t="e">
        <f>VLOOKUP('Standardized Record'!T29,'transmutation table'!$A$3:$B$44,2,TRUE)</f>
        <v>#DIV/0!</v>
      </c>
      <c r="U29" t="e">
        <f>VLOOKUP('Standardized Record'!U29,'transmutation table'!$A$3:$B$44,2,TRUE)</f>
        <v>#DIV/0!</v>
      </c>
      <c r="V29" t="s">
        <v>49</v>
      </c>
    </row>
    <row r="30" spans="1:22">
      <c r="A30" t="str">
        <f>BaseRecord!A30</f>
        <v>Cassandra Fernandez</v>
      </c>
      <c r="B30">
        <f>VLOOKUP('Standardized Record'!B30,'transmutation table'!$A$3:$B$44,2,TRUE)</f>
        <v>100</v>
      </c>
      <c r="C30">
        <f>VLOOKUP('Standardized Record'!C30,'transmutation table'!$A$3:$B$44,2,TRUE)</f>
        <v>100</v>
      </c>
      <c r="D30">
        <f>VLOOKUP('Standardized Record'!D30,'transmutation table'!$A$3:$B$44,2,TRUE)</f>
        <v>100</v>
      </c>
      <c r="E30">
        <f>VLOOKUP('Standardized Record'!E30,'transmutation table'!$A$3:$B$44,2,TRUE)</f>
        <v>100</v>
      </c>
      <c r="F30">
        <f>VLOOKUP('Standardized Record'!F30,'transmutation table'!$A$3:$B$44,2,TRUE)</f>
        <v>89</v>
      </c>
      <c r="G30">
        <f>VLOOKUP('Standardized Record'!G30,'transmutation table'!$A$3:$B$44,2,TRUE)</f>
        <v>86</v>
      </c>
      <c r="H30">
        <f>VLOOKUP('Standardized Record'!H30,'transmutation table'!$A$3:$B$44,2,TRUE)</f>
        <v>81</v>
      </c>
      <c r="I30">
        <f>VLOOKUP('Standardized Record'!I30,'transmutation table'!$A$3:$B$44,2,TRUE)</f>
        <v>70</v>
      </c>
      <c r="J30">
        <f>VLOOKUP('Standardized Record'!J30,'transmutation table'!$A$3:$B$44,2,TRUE)</f>
        <v>96</v>
      </c>
      <c r="K30">
        <f>VLOOKUP('Standardized Record'!K30,'transmutation table'!$A$3:$B$44,2,TRUE)</f>
        <v>87</v>
      </c>
      <c r="L30">
        <f>VLOOKUP('Standardized Record'!L30,'transmutation table'!$A$3:$B$44,2,TRUE)</f>
        <v>95</v>
      </c>
      <c r="M30">
        <f>VLOOKUP('Standardized Record'!M30,'transmutation table'!$A$3:$B$44,2,TRUE)</f>
        <v>100</v>
      </c>
      <c r="N30">
        <f>VLOOKUP('Standardized Record'!N30,'transmutation table'!$A$3:$B$44,2,TRUE)</f>
        <v>100</v>
      </c>
      <c r="O30">
        <f>VLOOKUP('Standardized Record'!O30,'transmutation table'!$A$3:$B$44,2,TRUE)</f>
        <v>87</v>
      </c>
      <c r="P30" t="e">
        <f>VLOOKUP('Standardized Record'!P30,'transmutation table'!$A$3:$B$44,2,TRUE)</f>
        <v>#DIV/0!</v>
      </c>
      <c r="Q30" t="e">
        <f>VLOOKUP('Standardized Record'!Q30,'transmutation table'!$A$3:$B$44,2,TRUE)</f>
        <v>#DIV/0!</v>
      </c>
      <c r="R30" t="e">
        <f>VLOOKUP('Standardized Record'!R30,'transmutation table'!$A$3:$B$44,2,TRUE)</f>
        <v>#DIV/0!</v>
      </c>
      <c r="S30" t="e">
        <f>VLOOKUP('Standardized Record'!S30,'transmutation table'!$A$3:$B$44,2,TRUE)</f>
        <v>#DIV/0!</v>
      </c>
      <c r="T30" t="e">
        <f>VLOOKUP('Standardized Record'!T30,'transmutation table'!$A$3:$B$44,2,TRUE)</f>
        <v>#DIV/0!</v>
      </c>
      <c r="U30" t="e">
        <f>VLOOKUP('Standardized Record'!U30,'transmutation table'!$A$3:$B$44,2,TRUE)</f>
        <v>#DIV/0!</v>
      </c>
      <c r="V30" t="s">
        <v>49</v>
      </c>
    </row>
    <row r="31" spans="1:22">
      <c r="A31" t="str">
        <f>BaseRecord!A31</f>
        <v>Chloe Aquino</v>
      </c>
      <c r="B31">
        <f>VLOOKUP('Standardized Record'!B31,'transmutation table'!$A$3:$B$44,2,TRUE)</f>
        <v>100</v>
      </c>
      <c r="C31">
        <f>VLOOKUP('Standardized Record'!C31,'transmutation table'!$A$3:$B$44,2,TRUE)</f>
        <v>100</v>
      </c>
      <c r="D31">
        <f>VLOOKUP('Standardized Record'!D31,'transmutation table'!$A$3:$B$44,2,TRUE)</f>
        <v>100</v>
      </c>
      <c r="E31">
        <f>VLOOKUP('Standardized Record'!E31,'transmutation table'!$A$3:$B$44,2,TRUE)</f>
        <v>100</v>
      </c>
      <c r="F31">
        <f>VLOOKUP('Standardized Record'!F31,'transmutation table'!$A$3:$B$44,2,TRUE)</f>
        <v>93</v>
      </c>
      <c r="G31">
        <f>VLOOKUP('Standardized Record'!G31,'transmutation table'!$A$3:$B$44,2,TRUE)</f>
        <v>86</v>
      </c>
      <c r="H31">
        <f>VLOOKUP('Standardized Record'!H31,'transmutation table'!$A$3:$B$44,2,TRUE)</f>
        <v>81</v>
      </c>
      <c r="I31">
        <f>VLOOKUP('Standardized Record'!I31,'transmutation table'!$A$3:$B$44,2,TRUE)</f>
        <v>74</v>
      </c>
      <c r="J31">
        <f>VLOOKUP('Standardized Record'!J31,'transmutation table'!$A$3:$B$44,2,TRUE)</f>
        <v>93</v>
      </c>
      <c r="K31">
        <f>VLOOKUP('Standardized Record'!K31,'transmutation table'!$A$3:$B$44,2,TRUE)</f>
        <v>89</v>
      </c>
      <c r="L31">
        <f>VLOOKUP('Standardized Record'!L31,'transmutation table'!$A$3:$B$44,2,TRUE)</f>
        <v>95</v>
      </c>
      <c r="M31">
        <f>VLOOKUP('Standardized Record'!M31,'transmutation table'!$A$3:$B$44,2,TRUE)</f>
        <v>100</v>
      </c>
      <c r="N31">
        <f>VLOOKUP('Standardized Record'!N31,'transmutation table'!$A$3:$B$44,2,TRUE)</f>
        <v>100</v>
      </c>
      <c r="O31">
        <f>VLOOKUP('Standardized Record'!O31,'transmutation table'!$A$3:$B$44,2,TRUE)</f>
        <v>90</v>
      </c>
      <c r="P31" t="e">
        <f>VLOOKUP('Standardized Record'!P31,'transmutation table'!$A$3:$B$44,2,TRUE)</f>
        <v>#DIV/0!</v>
      </c>
      <c r="Q31" t="e">
        <f>VLOOKUP('Standardized Record'!Q31,'transmutation table'!$A$3:$B$44,2,TRUE)</f>
        <v>#DIV/0!</v>
      </c>
      <c r="R31" t="e">
        <f>VLOOKUP('Standardized Record'!R31,'transmutation table'!$A$3:$B$44,2,TRUE)</f>
        <v>#DIV/0!</v>
      </c>
      <c r="S31" t="e">
        <f>VLOOKUP('Standardized Record'!S31,'transmutation table'!$A$3:$B$44,2,TRUE)</f>
        <v>#DIV/0!</v>
      </c>
      <c r="T31" t="e">
        <f>VLOOKUP('Standardized Record'!T31,'transmutation table'!$A$3:$B$44,2,TRUE)</f>
        <v>#DIV/0!</v>
      </c>
      <c r="U31" t="e">
        <f>VLOOKUP('Standardized Record'!U31,'transmutation table'!$A$3:$B$44,2,TRUE)</f>
        <v>#DIV/0!</v>
      </c>
      <c r="V31" t="s">
        <v>49</v>
      </c>
    </row>
    <row r="32" spans="1:22">
      <c r="A32" t="str">
        <f>BaseRecord!A32</f>
        <v>Denise Ramos</v>
      </c>
      <c r="B32">
        <f>VLOOKUP('Standardized Record'!B32,'transmutation table'!$A$3:$B$44,2,TRUE)</f>
        <v>100</v>
      </c>
      <c r="C32">
        <f>VLOOKUP('Standardized Record'!C32,'transmutation table'!$A$3:$B$44,2,TRUE)</f>
        <v>100</v>
      </c>
      <c r="D32">
        <f>VLOOKUP('Standardized Record'!D32,'transmutation table'!$A$3:$B$44,2,TRUE)</f>
        <v>100</v>
      </c>
      <c r="E32">
        <f>VLOOKUP('Standardized Record'!E32,'transmutation table'!$A$3:$B$44,2,TRUE)</f>
        <v>100</v>
      </c>
      <c r="F32">
        <f>VLOOKUP('Standardized Record'!F32,'transmutation table'!$A$3:$B$44,2,TRUE)</f>
        <v>100</v>
      </c>
      <c r="G32">
        <f>VLOOKUP('Standardized Record'!G32,'transmutation table'!$A$3:$B$44,2,TRUE)</f>
        <v>100</v>
      </c>
      <c r="H32">
        <f>VLOOKUP('Standardized Record'!H32,'transmutation table'!$A$3:$B$44,2,TRUE)</f>
        <v>81</v>
      </c>
      <c r="I32">
        <f>VLOOKUP('Standardized Record'!I32,'transmutation table'!$A$3:$B$44,2,TRUE)</f>
        <v>82</v>
      </c>
      <c r="J32">
        <f>VLOOKUP('Standardized Record'!J32,'transmutation table'!$A$3:$B$44,2,TRUE)</f>
        <v>96</v>
      </c>
      <c r="K32">
        <f>VLOOKUP('Standardized Record'!K32,'transmutation table'!$A$3:$B$44,2,TRUE)</f>
        <v>84</v>
      </c>
      <c r="L32">
        <f>VLOOKUP('Standardized Record'!L32,'transmutation table'!$A$3:$B$44,2,TRUE)</f>
        <v>100</v>
      </c>
      <c r="M32">
        <f>VLOOKUP('Standardized Record'!M32,'transmutation table'!$A$3:$B$44,2,TRUE)</f>
        <v>100</v>
      </c>
      <c r="N32">
        <f>VLOOKUP('Standardized Record'!N32,'transmutation table'!$A$3:$B$44,2,TRUE)</f>
        <v>100</v>
      </c>
      <c r="O32">
        <f>VLOOKUP('Standardized Record'!O32,'transmutation table'!$A$3:$B$44,2,TRUE)</f>
        <v>96</v>
      </c>
      <c r="P32" t="e">
        <f>VLOOKUP('Standardized Record'!P32,'transmutation table'!$A$3:$B$44,2,TRUE)</f>
        <v>#DIV/0!</v>
      </c>
      <c r="Q32" t="e">
        <f>VLOOKUP('Standardized Record'!Q32,'transmutation table'!$A$3:$B$44,2,TRUE)</f>
        <v>#DIV/0!</v>
      </c>
      <c r="R32" t="e">
        <f>VLOOKUP('Standardized Record'!R32,'transmutation table'!$A$3:$B$44,2,TRUE)</f>
        <v>#DIV/0!</v>
      </c>
      <c r="S32" t="e">
        <f>VLOOKUP('Standardized Record'!S32,'transmutation table'!$A$3:$B$44,2,TRUE)</f>
        <v>#DIV/0!</v>
      </c>
      <c r="T32" t="e">
        <f>VLOOKUP('Standardized Record'!T32,'transmutation table'!$A$3:$B$44,2,TRUE)</f>
        <v>#DIV/0!</v>
      </c>
      <c r="U32" t="e">
        <f>VLOOKUP('Standardized Record'!U32,'transmutation table'!$A$3:$B$44,2,TRUE)</f>
        <v>#DIV/0!</v>
      </c>
      <c r="V32" t="s">
        <v>49</v>
      </c>
    </row>
    <row r="33" spans="1:22">
      <c r="A33" t="str">
        <f>BaseRecord!A33</f>
        <v>Ella Bautista</v>
      </c>
      <c r="B33">
        <f>VLOOKUP('Standardized Record'!B33,'transmutation table'!$A$3:$B$44,2,TRUE)</f>
        <v>100</v>
      </c>
      <c r="C33">
        <f>VLOOKUP('Standardized Record'!C33,'transmutation table'!$A$3:$B$44,2,TRUE)</f>
        <v>100</v>
      </c>
      <c r="D33">
        <f>VLOOKUP('Standardized Record'!D33,'transmutation table'!$A$3:$B$44,2,TRUE)</f>
        <v>100</v>
      </c>
      <c r="E33">
        <f>VLOOKUP('Standardized Record'!E33,'transmutation table'!$A$3:$B$44,2,TRUE)</f>
        <v>100</v>
      </c>
      <c r="F33">
        <f>VLOOKUP('Standardized Record'!F33,'transmutation table'!$A$3:$B$44,2,TRUE)</f>
        <v>100</v>
      </c>
      <c r="G33">
        <f>VLOOKUP('Standardized Record'!G33,'transmutation table'!$A$3:$B$44,2,TRUE)</f>
        <v>100</v>
      </c>
      <c r="H33">
        <f>VLOOKUP('Standardized Record'!H33,'transmutation table'!$A$3:$B$44,2,TRUE)</f>
        <v>81</v>
      </c>
      <c r="I33">
        <f>VLOOKUP('Standardized Record'!I33,'transmutation table'!$A$3:$B$44,2,TRUE)</f>
        <v>77</v>
      </c>
      <c r="J33">
        <f>VLOOKUP('Standardized Record'!J33,'transmutation table'!$A$3:$B$44,2,TRUE)</f>
        <v>96</v>
      </c>
      <c r="K33">
        <f>VLOOKUP('Standardized Record'!K33,'transmutation table'!$A$3:$B$44,2,TRUE)</f>
        <v>98</v>
      </c>
      <c r="L33">
        <f>VLOOKUP('Standardized Record'!L33,'transmutation table'!$A$3:$B$44,2,TRUE)</f>
        <v>100</v>
      </c>
      <c r="M33">
        <f>VLOOKUP('Standardized Record'!M33,'transmutation table'!$A$3:$B$44,2,TRUE)</f>
        <v>100</v>
      </c>
      <c r="N33">
        <f>VLOOKUP('Standardized Record'!N33,'transmutation table'!$A$3:$B$44,2,TRUE)</f>
        <v>100</v>
      </c>
      <c r="O33">
        <f>VLOOKUP('Standardized Record'!O33,'transmutation table'!$A$3:$B$44,2,TRUE)</f>
        <v>96</v>
      </c>
      <c r="P33" t="e">
        <f>VLOOKUP('Standardized Record'!P33,'transmutation table'!$A$3:$B$44,2,TRUE)</f>
        <v>#DIV/0!</v>
      </c>
      <c r="Q33" t="e">
        <f>VLOOKUP('Standardized Record'!Q33,'transmutation table'!$A$3:$B$44,2,TRUE)</f>
        <v>#DIV/0!</v>
      </c>
      <c r="R33" t="e">
        <f>VLOOKUP('Standardized Record'!R33,'transmutation table'!$A$3:$B$44,2,TRUE)</f>
        <v>#DIV/0!</v>
      </c>
      <c r="S33" t="e">
        <f>VLOOKUP('Standardized Record'!S33,'transmutation table'!$A$3:$B$44,2,TRUE)</f>
        <v>#DIV/0!</v>
      </c>
      <c r="T33" t="e">
        <f>VLOOKUP('Standardized Record'!T33,'transmutation table'!$A$3:$B$44,2,TRUE)</f>
        <v>#DIV/0!</v>
      </c>
      <c r="U33" t="e">
        <f>VLOOKUP('Standardized Record'!U33,'transmutation table'!$A$3:$B$44,2,TRUE)</f>
        <v>#DIV/0!</v>
      </c>
      <c r="V33" t="s">
        <v>49</v>
      </c>
    </row>
    <row r="34" spans="1:22">
      <c r="A34" t="str">
        <f>BaseRecord!A34</f>
        <v>Faith Domingo</v>
      </c>
      <c r="B34">
        <f>VLOOKUP('Standardized Record'!B34,'transmutation table'!$A$3:$B$44,2,TRUE)</f>
        <v>100</v>
      </c>
      <c r="C34">
        <f>VLOOKUP('Standardized Record'!C34,'transmutation table'!$A$3:$B$44,2,TRUE)</f>
        <v>100</v>
      </c>
      <c r="D34">
        <f>VLOOKUP('Standardized Record'!D34,'transmutation table'!$A$3:$B$44,2,TRUE)</f>
        <v>100</v>
      </c>
      <c r="E34">
        <f>VLOOKUP('Standardized Record'!E34,'transmutation table'!$A$3:$B$44,2,TRUE)</f>
        <v>89</v>
      </c>
      <c r="F34">
        <f>VLOOKUP('Standardized Record'!F34,'transmutation table'!$A$3:$B$44,2,TRUE)</f>
        <v>89</v>
      </c>
      <c r="G34">
        <f>VLOOKUP('Standardized Record'!G34,'transmutation table'!$A$3:$B$44,2,TRUE)</f>
        <v>100</v>
      </c>
      <c r="H34">
        <f>VLOOKUP('Standardized Record'!H34,'transmutation table'!$A$3:$B$44,2,TRUE)</f>
        <v>81</v>
      </c>
      <c r="I34">
        <f>VLOOKUP('Standardized Record'!I34,'transmutation table'!$A$3:$B$44,2,TRUE)</f>
        <v>75</v>
      </c>
      <c r="J34">
        <f>VLOOKUP('Standardized Record'!J34,'transmutation table'!$A$3:$B$44,2,TRUE)</f>
        <v>96</v>
      </c>
      <c r="K34">
        <f>VLOOKUP('Standardized Record'!K34,'transmutation table'!$A$3:$B$44,2,TRUE)</f>
        <v>84</v>
      </c>
      <c r="L34">
        <f>VLOOKUP('Standardized Record'!L34,'transmutation table'!$A$3:$B$44,2,TRUE)</f>
        <v>100</v>
      </c>
      <c r="M34">
        <f>VLOOKUP('Standardized Record'!M34,'transmutation table'!$A$3:$B$44,2,TRUE)</f>
        <v>100</v>
      </c>
      <c r="N34">
        <f>VLOOKUP('Standardized Record'!N34,'transmutation table'!$A$3:$B$44,2,TRUE)</f>
        <v>100</v>
      </c>
      <c r="O34">
        <f>VLOOKUP('Standardized Record'!O34,'transmutation table'!$A$3:$B$44,2,TRUE)</f>
        <v>96</v>
      </c>
      <c r="P34" t="e">
        <f>VLOOKUP('Standardized Record'!P34,'transmutation table'!$A$3:$B$44,2,TRUE)</f>
        <v>#DIV/0!</v>
      </c>
      <c r="Q34" t="e">
        <f>VLOOKUP('Standardized Record'!Q34,'transmutation table'!$A$3:$B$44,2,TRUE)</f>
        <v>#DIV/0!</v>
      </c>
      <c r="R34" t="e">
        <f>VLOOKUP('Standardized Record'!R34,'transmutation table'!$A$3:$B$44,2,TRUE)</f>
        <v>#DIV/0!</v>
      </c>
      <c r="S34" t="e">
        <f>VLOOKUP('Standardized Record'!S34,'transmutation table'!$A$3:$B$44,2,TRUE)</f>
        <v>#DIV/0!</v>
      </c>
      <c r="T34" t="e">
        <f>VLOOKUP('Standardized Record'!T34,'transmutation table'!$A$3:$B$44,2,TRUE)</f>
        <v>#DIV/0!</v>
      </c>
      <c r="U34" t="e">
        <f>VLOOKUP('Standardized Record'!U34,'transmutation table'!$A$3:$B$44,2,TRUE)</f>
        <v>#DIV/0!</v>
      </c>
      <c r="V34" t="s">
        <v>49</v>
      </c>
    </row>
    <row r="35" spans="1:22">
      <c r="A35" t="str">
        <f>BaseRecord!A35</f>
        <v>Gabby Mendoza</v>
      </c>
      <c r="B35">
        <f>VLOOKUP('Standardized Record'!B35,'transmutation table'!$A$3:$B$44,2,TRUE)</f>
        <v>100</v>
      </c>
      <c r="C35">
        <f>VLOOKUP('Standardized Record'!C35,'transmutation table'!$A$3:$B$44,2,TRUE)</f>
        <v>100</v>
      </c>
      <c r="D35">
        <f>VLOOKUP('Standardized Record'!D35,'transmutation table'!$A$3:$B$44,2,TRUE)</f>
        <v>100</v>
      </c>
      <c r="E35">
        <f>VLOOKUP('Standardized Record'!E35,'transmutation table'!$A$3:$B$44,2,TRUE)</f>
        <v>100</v>
      </c>
      <c r="F35">
        <f>VLOOKUP('Standardized Record'!F35,'transmutation table'!$A$3:$B$44,2,TRUE)</f>
        <v>100</v>
      </c>
      <c r="G35">
        <f>VLOOKUP('Standardized Record'!G35,'transmutation table'!$A$3:$B$44,2,TRUE)</f>
        <v>100</v>
      </c>
      <c r="H35">
        <f>VLOOKUP('Standardized Record'!H35,'transmutation table'!$A$3:$B$44,2,TRUE)</f>
        <v>81</v>
      </c>
      <c r="I35">
        <f>VLOOKUP('Standardized Record'!I35,'transmutation table'!$A$3:$B$44,2,TRUE)</f>
        <v>75</v>
      </c>
      <c r="J35">
        <f>VLOOKUP('Standardized Record'!J35,'transmutation table'!$A$3:$B$44,2,TRUE)</f>
        <v>100</v>
      </c>
      <c r="K35">
        <f>VLOOKUP('Standardized Record'!K35,'transmutation table'!$A$3:$B$44,2,TRUE)</f>
        <v>92</v>
      </c>
      <c r="L35">
        <f>VLOOKUP('Standardized Record'!L35,'transmutation table'!$A$3:$B$44,2,TRUE)</f>
        <v>100</v>
      </c>
      <c r="M35">
        <f>VLOOKUP('Standardized Record'!M35,'transmutation table'!$A$3:$B$44,2,TRUE)</f>
        <v>100</v>
      </c>
      <c r="N35">
        <f>VLOOKUP('Standardized Record'!N35,'transmutation table'!$A$3:$B$44,2,TRUE)</f>
        <v>100</v>
      </c>
      <c r="O35">
        <f>VLOOKUP('Standardized Record'!O35,'transmutation table'!$A$3:$B$44,2,TRUE)</f>
        <v>96</v>
      </c>
      <c r="P35" t="e">
        <f>VLOOKUP('Standardized Record'!P35,'transmutation table'!$A$3:$B$44,2,TRUE)</f>
        <v>#DIV/0!</v>
      </c>
      <c r="Q35" t="e">
        <f>VLOOKUP('Standardized Record'!Q35,'transmutation table'!$A$3:$B$44,2,TRUE)</f>
        <v>#DIV/0!</v>
      </c>
      <c r="R35" t="e">
        <f>VLOOKUP('Standardized Record'!R35,'transmutation table'!$A$3:$B$44,2,TRUE)</f>
        <v>#DIV/0!</v>
      </c>
      <c r="S35" t="e">
        <f>VLOOKUP('Standardized Record'!S35,'transmutation table'!$A$3:$B$44,2,TRUE)</f>
        <v>#DIV/0!</v>
      </c>
      <c r="T35" t="e">
        <f>VLOOKUP('Standardized Record'!T35,'transmutation table'!$A$3:$B$44,2,TRUE)</f>
        <v>#DIV/0!</v>
      </c>
      <c r="U35" t="e">
        <f>VLOOKUP('Standardized Record'!U35,'transmutation table'!$A$3:$B$44,2,TRUE)</f>
        <v>#DIV/0!</v>
      </c>
      <c r="V35" t="s">
        <v>49</v>
      </c>
    </row>
    <row r="36" spans="1:22">
      <c r="A36" t="str">
        <f>BaseRecord!A36</f>
        <v>Hannah Salazar</v>
      </c>
      <c r="B36">
        <f>VLOOKUP('Standardized Record'!B36,'transmutation table'!$A$3:$B$44,2,TRUE)</f>
        <v>100</v>
      </c>
      <c r="C36">
        <f>VLOOKUP('Standardized Record'!C36,'transmutation table'!$A$3:$B$44,2,TRUE)</f>
        <v>100</v>
      </c>
      <c r="D36">
        <f>VLOOKUP('Standardized Record'!D36,'transmutation table'!$A$3:$B$44,2,TRUE)</f>
        <v>100</v>
      </c>
      <c r="E36">
        <f>VLOOKUP('Standardized Record'!E36,'transmutation table'!$A$3:$B$44,2,TRUE)</f>
        <v>100</v>
      </c>
      <c r="F36">
        <f>VLOOKUP('Standardized Record'!F36,'transmutation table'!$A$3:$B$44,2,TRUE)</f>
        <v>96</v>
      </c>
      <c r="G36">
        <f>VLOOKUP('Standardized Record'!G36,'transmutation table'!$A$3:$B$44,2,TRUE)</f>
        <v>93</v>
      </c>
      <c r="H36">
        <f>VLOOKUP('Standardized Record'!H36,'transmutation table'!$A$3:$B$44,2,TRUE)</f>
        <v>81</v>
      </c>
      <c r="I36">
        <f>VLOOKUP('Standardized Record'!I36,'transmutation table'!$A$3:$B$44,2,TRUE)</f>
        <v>66</v>
      </c>
      <c r="J36">
        <f>VLOOKUP('Standardized Record'!J36,'transmutation table'!$A$3:$B$44,2,TRUE)</f>
        <v>93</v>
      </c>
      <c r="K36">
        <f>VLOOKUP('Standardized Record'!K36,'transmutation table'!$A$3:$B$44,2,TRUE)</f>
        <v>90</v>
      </c>
      <c r="L36">
        <f>VLOOKUP('Standardized Record'!L36,'transmutation table'!$A$3:$B$44,2,TRUE)</f>
        <v>100</v>
      </c>
      <c r="M36">
        <f>VLOOKUP('Standardized Record'!M36,'transmutation table'!$A$3:$B$44,2,TRUE)</f>
        <v>100</v>
      </c>
      <c r="N36">
        <f>VLOOKUP('Standardized Record'!N36,'transmutation table'!$A$3:$B$44,2,TRUE)</f>
        <v>100</v>
      </c>
      <c r="O36">
        <f>VLOOKUP('Standardized Record'!O36,'transmutation table'!$A$3:$B$44,2,TRUE)</f>
        <v>93</v>
      </c>
      <c r="P36" t="e">
        <f>VLOOKUP('Standardized Record'!P36,'transmutation table'!$A$3:$B$44,2,TRUE)</f>
        <v>#DIV/0!</v>
      </c>
      <c r="Q36" t="e">
        <f>VLOOKUP('Standardized Record'!Q36,'transmutation table'!$A$3:$B$44,2,TRUE)</f>
        <v>#DIV/0!</v>
      </c>
      <c r="R36" t="e">
        <f>VLOOKUP('Standardized Record'!R36,'transmutation table'!$A$3:$B$44,2,TRUE)</f>
        <v>#DIV/0!</v>
      </c>
      <c r="S36" t="e">
        <f>VLOOKUP('Standardized Record'!S36,'transmutation table'!$A$3:$B$44,2,TRUE)</f>
        <v>#DIV/0!</v>
      </c>
      <c r="T36" t="e">
        <f>VLOOKUP('Standardized Record'!T36,'transmutation table'!$A$3:$B$44,2,TRUE)</f>
        <v>#DIV/0!</v>
      </c>
      <c r="U36" t="e">
        <f>VLOOKUP('Standardized Record'!U36,'transmutation table'!$A$3:$B$44,2,TRUE)</f>
        <v>#DIV/0!</v>
      </c>
      <c r="V36" t="s">
        <v>49</v>
      </c>
    </row>
    <row r="37" spans="1:22">
      <c r="A37" t="str">
        <f>BaseRecord!A37</f>
        <v>Iris Lopez</v>
      </c>
      <c r="B37">
        <f>VLOOKUP('Standardized Record'!B37,'transmutation table'!$A$3:$B$44,2,TRUE)</f>
        <v>100</v>
      </c>
      <c r="C37">
        <f>VLOOKUP('Standardized Record'!C37,'transmutation table'!$A$3:$B$44,2,TRUE)</f>
        <v>100</v>
      </c>
      <c r="D37">
        <f>VLOOKUP('Standardized Record'!D37,'transmutation table'!$A$3:$B$44,2,TRUE)</f>
        <v>100</v>
      </c>
      <c r="E37">
        <f>VLOOKUP('Standardized Record'!E37,'transmutation table'!$A$3:$B$44,2,TRUE)</f>
        <v>100</v>
      </c>
      <c r="F37">
        <f>VLOOKUP('Standardized Record'!F37,'transmutation table'!$A$3:$B$44,2,TRUE)</f>
        <v>100</v>
      </c>
      <c r="G37">
        <f>VLOOKUP('Standardized Record'!G37,'transmutation table'!$A$3:$B$44,2,TRUE)</f>
        <v>100</v>
      </c>
      <c r="H37">
        <f>VLOOKUP('Standardized Record'!H37,'transmutation table'!$A$3:$B$44,2,TRUE)</f>
        <v>81</v>
      </c>
      <c r="I37">
        <f>VLOOKUP('Standardized Record'!I37,'transmutation table'!$A$3:$B$44,2,TRUE)</f>
        <v>69</v>
      </c>
      <c r="J37">
        <f>VLOOKUP('Standardized Record'!J37,'transmutation table'!$A$3:$B$44,2,TRUE)</f>
        <v>84</v>
      </c>
      <c r="K37">
        <f>VLOOKUP('Standardized Record'!K37,'transmutation table'!$A$3:$B$44,2,TRUE)</f>
        <v>85</v>
      </c>
      <c r="L37">
        <f>VLOOKUP('Standardized Record'!L37,'transmutation table'!$A$3:$B$44,2,TRUE)</f>
        <v>100</v>
      </c>
      <c r="M37">
        <f>VLOOKUP('Standardized Record'!M37,'transmutation table'!$A$3:$B$44,2,TRUE)</f>
        <v>100</v>
      </c>
      <c r="N37">
        <f>VLOOKUP('Standardized Record'!N37,'transmutation table'!$A$3:$B$44,2,TRUE)</f>
        <v>100</v>
      </c>
      <c r="O37">
        <f>VLOOKUP('Standardized Record'!O37,'transmutation table'!$A$3:$B$44,2,TRUE)</f>
        <v>90</v>
      </c>
      <c r="P37" t="e">
        <f>VLOOKUP('Standardized Record'!P37,'transmutation table'!$A$3:$B$44,2,TRUE)</f>
        <v>#DIV/0!</v>
      </c>
      <c r="Q37" t="e">
        <f>VLOOKUP('Standardized Record'!Q37,'transmutation table'!$A$3:$B$44,2,TRUE)</f>
        <v>#DIV/0!</v>
      </c>
      <c r="R37" t="e">
        <f>VLOOKUP('Standardized Record'!R37,'transmutation table'!$A$3:$B$44,2,TRUE)</f>
        <v>#DIV/0!</v>
      </c>
      <c r="S37" t="e">
        <f>VLOOKUP('Standardized Record'!S37,'transmutation table'!$A$3:$B$44,2,TRUE)</f>
        <v>#DIV/0!</v>
      </c>
      <c r="T37" t="e">
        <f>VLOOKUP('Standardized Record'!T37,'transmutation table'!$A$3:$B$44,2,TRUE)</f>
        <v>#DIV/0!</v>
      </c>
      <c r="U37" t="e">
        <f>VLOOKUP('Standardized Record'!U37,'transmutation table'!$A$3:$B$44,2,TRUE)</f>
        <v>#DIV/0!</v>
      </c>
      <c r="V37" t="s">
        <v>49</v>
      </c>
    </row>
    <row r="38" spans="1:22">
      <c r="A38" t="str">
        <f>BaseRecord!A38</f>
        <v>Jasmine Castro</v>
      </c>
      <c r="B38">
        <f>VLOOKUP('Standardized Record'!B38,'transmutation table'!$A$3:$B$44,2,TRUE)</f>
        <v>100</v>
      </c>
      <c r="C38">
        <f>VLOOKUP('Standardized Record'!C38,'transmutation table'!$A$3:$B$44,2,TRUE)</f>
        <v>100</v>
      </c>
      <c r="D38">
        <f>VLOOKUP('Standardized Record'!D38,'transmutation table'!$A$3:$B$44,2,TRUE)</f>
        <v>100</v>
      </c>
      <c r="E38">
        <f>VLOOKUP('Standardized Record'!E38,'transmutation table'!$A$3:$B$44,2,TRUE)</f>
        <v>100</v>
      </c>
      <c r="F38">
        <f>VLOOKUP('Standardized Record'!F38,'transmutation table'!$A$3:$B$44,2,TRUE)</f>
        <v>93</v>
      </c>
      <c r="G38">
        <f>VLOOKUP('Standardized Record'!G38,'transmutation table'!$A$3:$B$44,2,TRUE)</f>
        <v>100</v>
      </c>
      <c r="H38">
        <f>VLOOKUP('Standardized Record'!H38,'transmutation table'!$A$3:$B$44,2,TRUE)</f>
        <v>81</v>
      </c>
      <c r="I38">
        <f>VLOOKUP('Standardized Record'!I38,'transmutation table'!$A$3:$B$44,2,TRUE)</f>
        <v>85</v>
      </c>
      <c r="J38">
        <f>VLOOKUP('Standardized Record'!J38,'transmutation table'!$A$3:$B$44,2,TRUE)</f>
        <v>96</v>
      </c>
      <c r="K38">
        <f>VLOOKUP('Standardized Record'!K38,'transmutation table'!$A$3:$B$44,2,TRUE)</f>
        <v>84</v>
      </c>
      <c r="L38">
        <f>VLOOKUP('Standardized Record'!L38,'transmutation table'!$A$3:$B$44,2,TRUE)</f>
        <v>100</v>
      </c>
      <c r="M38">
        <f>VLOOKUP('Standardized Record'!M38,'transmutation table'!$A$3:$B$44,2,TRUE)</f>
        <v>100</v>
      </c>
      <c r="N38">
        <f>VLOOKUP('Standardized Record'!N38,'transmutation table'!$A$3:$B$44,2,TRUE)</f>
        <v>100</v>
      </c>
      <c r="O38">
        <f>VLOOKUP('Standardized Record'!O38,'transmutation table'!$A$3:$B$44,2,TRUE)</f>
        <v>96</v>
      </c>
      <c r="P38" t="e">
        <f>VLOOKUP('Standardized Record'!P38,'transmutation table'!$A$3:$B$44,2,TRUE)</f>
        <v>#DIV/0!</v>
      </c>
      <c r="Q38" t="e">
        <f>VLOOKUP('Standardized Record'!Q38,'transmutation table'!$A$3:$B$44,2,TRUE)</f>
        <v>#DIV/0!</v>
      </c>
      <c r="R38" t="e">
        <f>VLOOKUP('Standardized Record'!R38,'transmutation table'!$A$3:$B$44,2,TRUE)</f>
        <v>#DIV/0!</v>
      </c>
      <c r="S38" t="e">
        <f>VLOOKUP('Standardized Record'!S38,'transmutation table'!$A$3:$B$44,2,TRUE)</f>
        <v>#DIV/0!</v>
      </c>
      <c r="T38" t="e">
        <f>VLOOKUP('Standardized Record'!T38,'transmutation table'!$A$3:$B$44,2,TRUE)</f>
        <v>#DIV/0!</v>
      </c>
      <c r="U38" t="e">
        <f>VLOOKUP('Standardized Record'!U38,'transmutation table'!$A$3:$B$44,2,TRUE)</f>
        <v>#DIV/0!</v>
      </c>
      <c r="V38" t="s">
        <v>49</v>
      </c>
    </row>
    <row r="39" spans="1:22">
      <c r="A39" t="str">
        <f>BaseRecord!A39</f>
        <v>Katrina Suarez</v>
      </c>
      <c r="B39">
        <f>VLOOKUP('Standardized Record'!B39,'transmutation table'!$A$3:$B$44,2,TRUE)</f>
        <v>100</v>
      </c>
      <c r="C39">
        <f>VLOOKUP('Standardized Record'!C39,'transmutation table'!$A$3:$B$44,2,TRUE)</f>
        <v>100</v>
      </c>
      <c r="D39">
        <f>VLOOKUP('Standardized Record'!D39,'transmutation table'!$A$3:$B$44,2,TRUE)</f>
        <v>100</v>
      </c>
      <c r="E39">
        <f>VLOOKUP('Standardized Record'!E39,'transmutation table'!$A$3:$B$44,2,TRUE)</f>
        <v>100</v>
      </c>
      <c r="F39">
        <f>VLOOKUP('Standardized Record'!F39,'transmutation table'!$A$3:$B$44,2,TRUE)</f>
        <v>89</v>
      </c>
      <c r="G39">
        <f>VLOOKUP('Standardized Record'!G39,'transmutation table'!$A$3:$B$44,2,TRUE)</f>
        <v>89</v>
      </c>
      <c r="H39">
        <f>VLOOKUP('Standardized Record'!H39,'transmutation table'!$A$3:$B$44,2,TRUE)</f>
        <v>81</v>
      </c>
      <c r="I39">
        <f>VLOOKUP('Standardized Record'!I39,'transmutation table'!$A$3:$B$44,2,TRUE)</f>
        <v>68</v>
      </c>
      <c r="J39">
        <f>VLOOKUP('Standardized Record'!J39,'transmutation table'!$A$3:$B$44,2,TRUE)</f>
        <v>93</v>
      </c>
      <c r="K39">
        <f>VLOOKUP('Standardized Record'!K39,'transmutation table'!$A$3:$B$44,2,TRUE)</f>
        <v>87</v>
      </c>
      <c r="L39">
        <f>VLOOKUP('Standardized Record'!L39,'transmutation table'!$A$3:$B$44,2,TRUE)</f>
        <v>100</v>
      </c>
      <c r="M39">
        <f>VLOOKUP('Standardized Record'!M39,'transmutation table'!$A$3:$B$44,2,TRUE)</f>
        <v>100</v>
      </c>
      <c r="N39">
        <f>VLOOKUP('Standardized Record'!N39,'transmutation table'!$A$3:$B$44,2,TRUE)</f>
        <v>100</v>
      </c>
      <c r="O39">
        <f>VLOOKUP('Standardized Record'!O39,'transmutation table'!$A$3:$B$44,2,TRUE)</f>
        <v>96</v>
      </c>
      <c r="P39" t="e">
        <f>VLOOKUP('Standardized Record'!P39,'transmutation table'!$A$3:$B$44,2,TRUE)</f>
        <v>#DIV/0!</v>
      </c>
      <c r="Q39" t="e">
        <f>VLOOKUP('Standardized Record'!Q39,'transmutation table'!$A$3:$B$44,2,TRUE)</f>
        <v>#DIV/0!</v>
      </c>
      <c r="R39" t="e">
        <f>VLOOKUP('Standardized Record'!R39,'transmutation table'!$A$3:$B$44,2,TRUE)</f>
        <v>#DIV/0!</v>
      </c>
      <c r="S39" t="e">
        <f>VLOOKUP('Standardized Record'!S39,'transmutation table'!$A$3:$B$44,2,TRUE)</f>
        <v>#DIV/0!</v>
      </c>
      <c r="T39" t="e">
        <f>VLOOKUP('Standardized Record'!T39,'transmutation table'!$A$3:$B$44,2,TRUE)</f>
        <v>#DIV/0!</v>
      </c>
      <c r="U39" t="e">
        <f>VLOOKUP('Standardized Record'!U39,'transmutation table'!$A$3:$B$44,2,TRUE)</f>
        <v>#DIV/0!</v>
      </c>
      <c r="V39" t="s">
        <v>49</v>
      </c>
    </row>
    <row r="40" spans="1:22">
      <c r="A40" t="str">
        <f>BaseRecord!A40</f>
        <v>Lara Torres</v>
      </c>
      <c r="B40">
        <f>VLOOKUP('Standardized Record'!B40,'transmutation table'!$A$3:$B$44,2,TRUE)</f>
        <v>100</v>
      </c>
      <c r="C40">
        <f>VLOOKUP('Standardized Record'!C40,'transmutation table'!$A$3:$B$44,2,TRUE)</f>
        <v>100</v>
      </c>
      <c r="D40">
        <f>VLOOKUP('Standardized Record'!D40,'transmutation table'!$A$3:$B$44,2,TRUE)</f>
        <v>100</v>
      </c>
      <c r="E40">
        <f>VLOOKUP('Standardized Record'!E40,'transmutation table'!$A$3:$B$44,2,TRUE)</f>
        <v>100</v>
      </c>
      <c r="F40">
        <f>VLOOKUP('Standardized Record'!F40,'transmutation table'!$A$3:$B$44,2,TRUE)</f>
        <v>89</v>
      </c>
      <c r="G40">
        <f>VLOOKUP('Standardized Record'!G40,'transmutation table'!$A$3:$B$44,2,TRUE)</f>
        <v>96</v>
      </c>
      <c r="H40">
        <f>VLOOKUP('Standardized Record'!H40,'transmutation table'!$A$3:$B$44,2,TRUE)</f>
        <v>81</v>
      </c>
      <c r="I40">
        <f>VLOOKUP('Standardized Record'!I40,'transmutation table'!$A$3:$B$44,2,TRUE)</f>
        <v>72</v>
      </c>
      <c r="J40">
        <f>VLOOKUP('Standardized Record'!J40,'transmutation table'!$A$3:$B$44,2,TRUE)</f>
        <v>75</v>
      </c>
      <c r="K40">
        <f>VLOOKUP('Standardized Record'!K40,'transmutation table'!$A$3:$B$44,2,TRUE)</f>
        <v>92</v>
      </c>
      <c r="L40">
        <f>VLOOKUP('Standardized Record'!L40,'transmutation table'!$A$3:$B$44,2,TRUE)</f>
        <v>100</v>
      </c>
      <c r="M40">
        <f>VLOOKUP('Standardized Record'!M40,'transmutation table'!$A$3:$B$44,2,TRUE)</f>
        <v>100</v>
      </c>
      <c r="N40">
        <f>VLOOKUP('Standardized Record'!N40,'transmutation table'!$A$3:$B$44,2,TRUE)</f>
        <v>100</v>
      </c>
      <c r="O40">
        <f>VLOOKUP('Standardized Record'!O40,'transmutation table'!$A$3:$B$44,2,TRUE)</f>
        <v>96</v>
      </c>
      <c r="P40" t="e">
        <f>VLOOKUP('Standardized Record'!P40,'transmutation table'!$A$3:$B$44,2,TRUE)</f>
        <v>#DIV/0!</v>
      </c>
      <c r="Q40" t="e">
        <f>VLOOKUP('Standardized Record'!Q40,'transmutation table'!$A$3:$B$44,2,TRUE)</f>
        <v>#DIV/0!</v>
      </c>
      <c r="R40" t="e">
        <f>VLOOKUP('Standardized Record'!R40,'transmutation table'!$A$3:$B$44,2,TRUE)</f>
        <v>#DIV/0!</v>
      </c>
      <c r="S40" t="e">
        <f>VLOOKUP('Standardized Record'!S40,'transmutation table'!$A$3:$B$44,2,TRUE)</f>
        <v>#DIV/0!</v>
      </c>
      <c r="T40" t="e">
        <f>VLOOKUP('Standardized Record'!T40,'transmutation table'!$A$3:$B$44,2,TRUE)</f>
        <v>#DIV/0!</v>
      </c>
      <c r="U40" t="e">
        <f>VLOOKUP('Standardized Record'!U40,'transmutation table'!$A$3:$B$44,2,TRUE)</f>
        <v>#DIV/0!</v>
      </c>
      <c r="V40" t="s">
        <v>49</v>
      </c>
    </row>
    <row r="41" spans="1:22">
      <c r="A41" t="str">
        <f>BaseRecord!A41</f>
        <v>Mikaela Rivera</v>
      </c>
      <c r="B41">
        <f>VLOOKUP('Standardized Record'!B41,'transmutation table'!$A$3:$B$44,2,TRUE)</f>
        <v>100</v>
      </c>
      <c r="C41">
        <f>VLOOKUP('Standardized Record'!C41,'transmutation table'!$A$3:$B$44,2,TRUE)</f>
        <v>100</v>
      </c>
      <c r="D41">
        <f>VLOOKUP('Standardized Record'!D41,'transmutation table'!$A$3:$B$44,2,TRUE)</f>
        <v>100</v>
      </c>
      <c r="E41">
        <f>VLOOKUP('Standardized Record'!E41,'transmutation table'!$A$3:$B$44,2,TRUE)</f>
        <v>100</v>
      </c>
      <c r="F41">
        <f>VLOOKUP('Standardized Record'!F41,'transmutation table'!$A$3:$B$44,2,TRUE)</f>
        <v>100</v>
      </c>
      <c r="G41">
        <f>VLOOKUP('Standardized Record'!G41,'transmutation table'!$A$3:$B$44,2,TRUE)</f>
        <v>100</v>
      </c>
      <c r="H41">
        <f>VLOOKUP('Standardized Record'!H41,'transmutation table'!$A$3:$B$44,2,TRUE)</f>
        <v>81</v>
      </c>
      <c r="I41">
        <f>VLOOKUP('Standardized Record'!I41,'transmutation table'!$A$3:$B$44,2,TRUE)</f>
        <v>90</v>
      </c>
      <c r="J41">
        <f>VLOOKUP('Standardized Record'!J41,'transmutation table'!$A$3:$B$44,2,TRUE)</f>
        <v>96</v>
      </c>
      <c r="K41">
        <f>VLOOKUP('Standardized Record'!K41,'transmutation table'!$A$3:$B$44,2,TRUE)</f>
        <v>89</v>
      </c>
      <c r="L41">
        <f>VLOOKUP('Standardized Record'!L41,'transmutation table'!$A$3:$B$44,2,TRUE)</f>
        <v>100</v>
      </c>
      <c r="M41">
        <f>VLOOKUP('Standardized Record'!M41,'transmutation table'!$A$3:$B$44,2,TRUE)</f>
        <v>100</v>
      </c>
      <c r="N41">
        <f>VLOOKUP('Standardized Record'!N41,'transmutation table'!$A$3:$B$44,2,TRUE)</f>
        <v>100</v>
      </c>
      <c r="O41">
        <f>VLOOKUP('Standardized Record'!O41,'transmutation table'!$A$3:$B$44,2,TRUE)</f>
        <v>96</v>
      </c>
      <c r="P41" t="e">
        <f>VLOOKUP('Standardized Record'!P41,'transmutation table'!$A$3:$B$44,2,TRUE)</f>
        <v>#DIV/0!</v>
      </c>
      <c r="Q41" t="e">
        <f>VLOOKUP('Standardized Record'!Q41,'transmutation table'!$A$3:$B$44,2,TRUE)</f>
        <v>#DIV/0!</v>
      </c>
      <c r="R41" t="e">
        <f>VLOOKUP('Standardized Record'!R41,'transmutation table'!$A$3:$B$44,2,TRUE)</f>
        <v>#DIV/0!</v>
      </c>
      <c r="S41" t="e">
        <f>VLOOKUP('Standardized Record'!S41,'transmutation table'!$A$3:$B$44,2,TRUE)</f>
        <v>#DIV/0!</v>
      </c>
      <c r="T41" t="e">
        <f>VLOOKUP('Standardized Record'!T41,'transmutation table'!$A$3:$B$44,2,TRUE)</f>
        <v>#DIV/0!</v>
      </c>
      <c r="U41" t="e">
        <f>VLOOKUP('Standardized Record'!U41,'transmutation table'!$A$3:$B$44,2,TRUE)</f>
        <v>#DIV/0!</v>
      </c>
      <c r="V41" t="s">
        <v>49</v>
      </c>
    </row>
    <row r="42" spans="1:22">
      <c r="A42" t="str">
        <f>BaseRecord!A42</f>
        <v>Nadine Santiago</v>
      </c>
      <c r="B42">
        <f>VLOOKUP('Standardized Record'!B42,'transmutation table'!$A$3:$B$44,2,TRUE)</f>
        <v>100</v>
      </c>
      <c r="C42">
        <f>VLOOKUP('Standardized Record'!C42,'transmutation table'!$A$3:$B$44,2,TRUE)</f>
        <v>79</v>
      </c>
      <c r="D42">
        <f>VLOOKUP('Standardized Record'!D42,'transmutation table'!$A$3:$B$44,2,TRUE)</f>
        <v>100</v>
      </c>
      <c r="E42">
        <f>VLOOKUP('Standardized Record'!E42,'transmutation table'!$A$3:$B$44,2,TRUE)</f>
        <v>89</v>
      </c>
      <c r="F42">
        <f>VLOOKUP('Standardized Record'!F42,'transmutation table'!$A$3:$B$44,2,TRUE)</f>
        <v>89</v>
      </c>
      <c r="G42">
        <f>VLOOKUP('Standardized Record'!G42,'transmutation table'!$A$3:$B$44,2,TRUE)</f>
        <v>71</v>
      </c>
      <c r="H42">
        <f>VLOOKUP('Standardized Record'!H42,'transmutation table'!$A$3:$B$44,2,TRUE)</f>
        <v>81</v>
      </c>
      <c r="I42">
        <f>VLOOKUP('Standardized Record'!I42,'transmutation table'!$A$3:$B$44,2,TRUE)</f>
        <v>73</v>
      </c>
      <c r="J42">
        <f>VLOOKUP('Standardized Record'!J42,'transmutation table'!$A$3:$B$44,2,TRUE)</f>
        <v>93</v>
      </c>
      <c r="K42">
        <f>VLOOKUP('Standardized Record'!K42,'transmutation table'!$A$3:$B$44,2,TRUE)</f>
        <v>84</v>
      </c>
      <c r="L42">
        <f>VLOOKUP('Standardized Record'!L42,'transmutation table'!$A$3:$B$44,2,TRUE)</f>
        <v>100</v>
      </c>
      <c r="M42">
        <f>VLOOKUP('Standardized Record'!M42,'transmutation table'!$A$3:$B$44,2,TRUE)</f>
        <v>83</v>
      </c>
      <c r="N42">
        <f>VLOOKUP('Standardized Record'!N42,'transmutation table'!$A$3:$B$44,2,TRUE)</f>
        <v>75</v>
      </c>
      <c r="O42">
        <f>VLOOKUP('Standardized Record'!O42,'transmutation table'!$A$3:$B$44,2,TRUE)</f>
        <v>96</v>
      </c>
      <c r="P42" t="e">
        <f>VLOOKUP('Standardized Record'!P42,'transmutation table'!$A$3:$B$44,2,TRUE)</f>
        <v>#DIV/0!</v>
      </c>
      <c r="Q42" t="e">
        <f>VLOOKUP('Standardized Record'!Q42,'transmutation table'!$A$3:$B$44,2,TRUE)</f>
        <v>#DIV/0!</v>
      </c>
      <c r="R42" t="e">
        <f>VLOOKUP('Standardized Record'!R42,'transmutation table'!$A$3:$B$44,2,TRUE)</f>
        <v>#DIV/0!</v>
      </c>
      <c r="S42" t="e">
        <f>VLOOKUP('Standardized Record'!S42,'transmutation table'!$A$3:$B$44,2,TRUE)</f>
        <v>#DIV/0!</v>
      </c>
      <c r="T42" t="e">
        <f>VLOOKUP('Standardized Record'!T42,'transmutation table'!$A$3:$B$44,2,TRUE)</f>
        <v>#DIV/0!</v>
      </c>
      <c r="U42" t="e">
        <f>VLOOKUP('Standardized Record'!U42,'transmutation table'!$A$3:$B$44,2,TRUE)</f>
        <v>#DIV/0!</v>
      </c>
      <c r="V42" t="s">
        <v>49</v>
      </c>
    </row>
    <row r="43" spans="1:22">
      <c r="A43" t="str">
        <f>BaseRecord!A43</f>
        <v>Olivia Santos</v>
      </c>
      <c r="B43">
        <f>VLOOKUP('Standardized Record'!B43,'transmutation table'!$A$3:$B$44,2,TRUE)</f>
        <v>100</v>
      </c>
      <c r="C43">
        <f>VLOOKUP('Standardized Record'!C43,'transmutation table'!$A$3:$B$44,2,TRUE)</f>
        <v>100</v>
      </c>
      <c r="D43">
        <f>VLOOKUP('Standardized Record'!D43,'transmutation table'!$A$3:$B$44,2,TRUE)</f>
        <v>100</v>
      </c>
      <c r="E43">
        <f>VLOOKUP('Standardized Record'!E43,'transmutation table'!$A$3:$B$44,2,TRUE)</f>
        <v>100</v>
      </c>
      <c r="F43">
        <f>VLOOKUP('Standardized Record'!F43,'transmutation table'!$A$3:$B$44,2,TRUE)</f>
        <v>89</v>
      </c>
      <c r="G43">
        <f>VLOOKUP('Standardized Record'!G43,'transmutation table'!$A$3:$B$44,2,TRUE)</f>
        <v>71</v>
      </c>
      <c r="H43">
        <f>VLOOKUP('Standardized Record'!H43,'transmutation table'!$A$3:$B$44,2,TRUE)</f>
        <v>81</v>
      </c>
      <c r="I43">
        <f>VLOOKUP('Standardized Record'!I43,'transmutation table'!$A$3:$B$44,2,TRUE)</f>
        <v>75</v>
      </c>
      <c r="J43">
        <f>VLOOKUP('Standardized Record'!J43,'transmutation table'!$A$3:$B$44,2,TRUE)</f>
        <v>87</v>
      </c>
      <c r="K43">
        <f>VLOOKUP('Standardized Record'!K43,'transmutation table'!$A$3:$B$44,2,TRUE)</f>
        <v>84</v>
      </c>
      <c r="L43">
        <f>VLOOKUP('Standardized Record'!L43,'transmutation table'!$A$3:$B$44,2,TRUE)</f>
        <v>91</v>
      </c>
      <c r="M43">
        <f>VLOOKUP('Standardized Record'!M43,'transmutation table'!$A$3:$B$44,2,TRUE)</f>
        <v>100</v>
      </c>
      <c r="N43">
        <f>VLOOKUP('Standardized Record'!N43,'transmutation table'!$A$3:$B$44,2,TRUE)</f>
        <v>75</v>
      </c>
      <c r="O43">
        <f>VLOOKUP('Standardized Record'!O43,'transmutation table'!$A$3:$B$44,2,TRUE)</f>
        <v>96</v>
      </c>
      <c r="P43" t="e">
        <f>VLOOKUP('Standardized Record'!P43,'transmutation table'!$A$3:$B$44,2,TRUE)</f>
        <v>#DIV/0!</v>
      </c>
      <c r="Q43" t="e">
        <f>VLOOKUP('Standardized Record'!Q43,'transmutation table'!$A$3:$B$44,2,TRUE)</f>
        <v>#DIV/0!</v>
      </c>
      <c r="R43" t="e">
        <f>VLOOKUP('Standardized Record'!R43,'transmutation table'!$A$3:$B$44,2,TRUE)</f>
        <v>#DIV/0!</v>
      </c>
      <c r="S43" t="e">
        <f>VLOOKUP('Standardized Record'!S43,'transmutation table'!$A$3:$B$44,2,TRUE)</f>
        <v>#DIV/0!</v>
      </c>
      <c r="T43" t="e">
        <f>VLOOKUP('Standardized Record'!T43,'transmutation table'!$A$3:$B$44,2,TRUE)</f>
        <v>#DIV/0!</v>
      </c>
      <c r="U43" t="e">
        <f>VLOOKUP('Standardized Record'!U43,'transmutation table'!$A$3:$B$44,2,TRUE)</f>
        <v>#DIV/0!</v>
      </c>
      <c r="V43" t="s">
        <v>49</v>
      </c>
    </row>
    <row r="44" spans="1:22">
      <c r="A44" t="str">
        <f>BaseRecord!A44</f>
        <v>Patricia Cruz</v>
      </c>
      <c r="B44">
        <f>VLOOKUP('Standardized Record'!B44,'transmutation table'!$A$3:$B$44,2,TRUE)</f>
        <v>100</v>
      </c>
      <c r="C44">
        <f>VLOOKUP('Standardized Record'!C44,'transmutation table'!$A$3:$B$44,2,TRUE)</f>
        <v>100</v>
      </c>
      <c r="D44">
        <f>VLOOKUP('Standardized Record'!D44,'transmutation table'!$A$3:$B$44,2,TRUE)</f>
        <v>100</v>
      </c>
      <c r="E44">
        <f>VLOOKUP('Standardized Record'!E44,'transmutation table'!$A$3:$B$44,2,TRUE)</f>
        <v>94</v>
      </c>
      <c r="F44">
        <f>VLOOKUP('Standardized Record'!F44,'transmutation table'!$A$3:$B$44,2,TRUE)</f>
        <v>86</v>
      </c>
      <c r="G44">
        <f>VLOOKUP('Standardized Record'!G44,'transmutation table'!$A$3:$B$44,2,TRUE)</f>
        <v>82</v>
      </c>
      <c r="H44">
        <f>VLOOKUP('Standardized Record'!H44,'transmutation table'!$A$3:$B$44,2,TRUE)</f>
        <v>81</v>
      </c>
      <c r="I44">
        <f>VLOOKUP('Standardized Record'!I44,'transmutation table'!$A$3:$B$44,2,TRUE)</f>
        <v>71</v>
      </c>
      <c r="J44">
        <f>VLOOKUP('Standardized Record'!J44,'transmutation table'!$A$3:$B$44,2,TRUE)</f>
        <v>90</v>
      </c>
      <c r="K44">
        <f>VLOOKUP('Standardized Record'!K44,'transmutation table'!$A$3:$B$44,2,TRUE)</f>
        <v>84</v>
      </c>
      <c r="L44">
        <f>VLOOKUP('Standardized Record'!L44,'transmutation table'!$A$3:$B$44,2,TRUE)</f>
        <v>100</v>
      </c>
      <c r="M44">
        <f>VLOOKUP('Standardized Record'!M44,'transmutation table'!$A$3:$B$44,2,TRUE)</f>
        <v>100</v>
      </c>
      <c r="N44">
        <f>VLOOKUP('Standardized Record'!N44,'transmutation table'!$A$3:$B$44,2,TRUE)</f>
        <v>100</v>
      </c>
      <c r="O44">
        <f>VLOOKUP('Standardized Record'!O44,'transmutation table'!$A$3:$B$44,2,TRUE)</f>
        <v>96</v>
      </c>
      <c r="P44" t="e">
        <f>VLOOKUP('Standardized Record'!P44,'transmutation table'!$A$3:$B$44,2,TRUE)</f>
        <v>#DIV/0!</v>
      </c>
      <c r="Q44" t="e">
        <f>VLOOKUP('Standardized Record'!Q44,'transmutation table'!$A$3:$B$44,2,TRUE)</f>
        <v>#DIV/0!</v>
      </c>
      <c r="R44" t="e">
        <f>VLOOKUP('Standardized Record'!R44,'transmutation table'!$A$3:$B$44,2,TRUE)</f>
        <v>#DIV/0!</v>
      </c>
      <c r="S44" t="e">
        <f>VLOOKUP('Standardized Record'!S44,'transmutation table'!$A$3:$B$44,2,TRUE)</f>
        <v>#DIV/0!</v>
      </c>
      <c r="T44" t="e">
        <f>VLOOKUP('Standardized Record'!T44,'transmutation table'!$A$3:$B$44,2,TRUE)</f>
        <v>#DIV/0!</v>
      </c>
      <c r="U44" t="e">
        <f>VLOOKUP('Standardized Record'!U44,'transmutation table'!$A$3:$B$44,2,TRUE)</f>
        <v>#DIV/0!</v>
      </c>
      <c r="V44" t="s">
        <v>49</v>
      </c>
    </row>
    <row r="45" spans="1:22">
      <c r="A45" t="str">
        <f>BaseRecord!A45</f>
        <v>Queenie David</v>
      </c>
      <c r="B45">
        <f>VLOOKUP('Standardized Record'!B45,'transmutation table'!$A$3:$B$44,2,TRUE)</f>
        <v>100</v>
      </c>
      <c r="C45">
        <f>VLOOKUP('Standardized Record'!C45,'transmutation table'!$A$3:$B$44,2,TRUE)</f>
        <v>91</v>
      </c>
      <c r="D45">
        <f>VLOOKUP('Standardized Record'!D45,'transmutation table'!$A$3:$B$44,2,TRUE)</f>
        <v>100</v>
      </c>
      <c r="E45">
        <f>VLOOKUP('Standardized Record'!E45,'transmutation table'!$A$3:$B$44,2,TRUE)</f>
        <v>100</v>
      </c>
      <c r="F45">
        <f>VLOOKUP('Standardized Record'!F45,'transmutation table'!$A$3:$B$44,2,TRUE)</f>
        <v>82</v>
      </c>
      <c r="G45">
        <f>VLOOKUP('Standardized Record'!G45,'transmutation table'!$A$3:$B$44,2,TRUE)</f>
        <v>89</v>
      </c>
      <c r="H45">
        <f>VLOOKUP('Standardized Record'!H45,'transmutation table'!$A$3:$B$44,2,TRUE)</f>
        <v>81</v>
      </c>
      <c r="I45">
        <f>VLOOKUP('Standardized Record'!I45,'transmutation table'!$A$3:$B$44,2,TRUE)</f>
        <v>87</v>
      </c>
      <c r="J45">
        <f>VLOOKUP('Standardized Record'!J45,'transmutation table'!$A$3:$B$44,2,TRUE)</f>
        <v>100</v>
      </c>
      <c r="K45">
        <f>VLOOKUP('Standardized Record'!K45,'transmutation table'!$A$3:$B$44,2,TRUE)</f>
        <v>85</v>
      </c>
      <c r="L45">
        <f>VLOOKUP('Standardized Record'!L45,'transmutation table'!$A$3:$B$44,2,TRUE)</f>
        <v>100</v>
      </c>
      <c r="M45">
        <f>VLOOKUP('Standardized Record'!M45,'transmutation table'!$A$3:$B$44,2,TRUE)</f>
        <v>100</v>
      </c>
      <c r="N45">
        <f>VLOOKUP('Standardized Record'!N45,'transmutation table'!$A$3:$B$44,2,TRUE)</f>
        <v>100</v>
      </c>
      <c r="O45">
        <f>VLOOKUP('Standardized Record'!O45,'transmutation table'!$A$3:$B$44,2,TRUE)</f>
        <v>96</v>
      </c>
      <c r="P45" t="e">
        <f>VLOOKUP('Standardized Record'!P45,'transmutation table'!$A$3:$B$44,2,TRUE)</f>
        <v>#DIV/0!</v>
      </c>
      <c r="Q45" t="e">
        <f>VLOOKUP('Standardized Record'!Q45,'transmutation table'!$A$3:$B$44,2,TRUE)</f>
        <v>#DIV/0!</v>
      </c>
      <c r="R45" t="e">
        <f>VLOOKUP('Standardized Record'!R45,'transmutation table'!$A$3:$B$44,2,TRUE)</f>
        <v>#DIV/0!</v>
      </c>
      <c r="S45" t="e">
        <f>VLOOKUP('Standardized Record'!S45,'transmutation table'!$A$3:$B$44,2,TRUE)</f>
        <v>#DIV/0!</v>
      </c>
      <c r="T45" t="e">
        <f>VLOOKUP('Standardized Record'!T45,'transmutation table'!$A$3:$B$44,2,TRUE)</f>
        <v>#DIV/0!</v>
      </c>
      <c r="U45" t="e">
        <f>VLOOKUP('Standardized Record'!U45,'transmutation table'!$A$3:$B$44,2,TRUE)</f>
        <v>#DIV/0!</v>
      </c>
      <c r="V45" t="s">
        <v>49</v>
      </c>
    </row>
    <row r="46" spans="1:22">
      <c r="A46" t="str">
        <f>BaseRecord!A46</f>
        <v>Rina Gonzales</v>
      </c>
      <c r="B46">
        <f>VLOOKUP('Standardized Record'!B46,'transmutation table'!$A$3:$B$44,2,TRUE)</f>
        <v>100</v>
      </c>
      <c r="C46">
        <f>VLOOKUP('Standardized Record'!C46,'transmutation table'!$A$3:$B$44,2,TRUE)</f>
        <v>100</v>
      </c>
      <c r="D46">
        <f>VLOOKUP('Standardized Record'!D46,'transmutation table'!$A$3:$B$44,2,TRUE)</f>
        <v>100</v>
      </c>
      <c r="E46">
        <f>VLOOKUP('Standardized Record'!E46,'transmutation table'!$A$3:$B$44,2,TRUE)</f>
        <v>100</v>
      </c>
      <c r="F46">
        <f>VLOOKUP('Standardized Record'!F46,'transmutation table'!$A$3:$B$44,2,TRUE)</f>
        <v>79</v>
      </c>
      <c r="G46">
        <f>VLOOKUP('Standardized Record'!G46,'transmutation table'!$A$3:$B$44,2,TRUE)</f>
        <v>89</v>
      </c>
      <c r="H46">
        <f>VLOOKUP('Standardized Record'!H46,'transmutation table'!$A$3:$B$44,2,TRUE)</f>
        <v>75</v>
      </c>
      <c r="I46">
        <f>VLOOKUP('Standardized Record'!I46,'transmutation table'!$A$3:$B$44,2,TRUE)</f>
        <v>75</v>
      </c>
      <c r="J46">
        <f>VLOOKUP('Standardized Record'!J46,'transmutation table'!$A$3:$B$44,2,TRUE)</f>
        <v>87</v>
      </c>
      <c r="K46">
        <f>VLOOKUP('Standardized Record'!K46,'transmutation table'!$A$3:$B$44,2,TRUE)</f>
        <v>85</v>
      </c>
      <c r="L46">
        <f>VLOOKUP('Standardized Record'!L46,'transmutation table'!$A$3:$B$44,2,TRUE)</f>
        <v>100</v>
      </c>
      <c r="M46">
        <f>VLOOKUP('Standardized Record'!M46,'transmutation table'!$A$3:$B$44,2,TRUE)</f>
        <v>100</v>
      </c>
      <c r="N46">
        <f>VLOOKUP('Standardized Record'!N46,'transmutation table'!$A$3:$B$44,2,TRUE)</f>
        <v>100</v>
      </c>
      <c r="O46">
        <f>VLOOKUP('Standardized Record'!O46,'transmutation table'!$A$3:$B$44,2,TRUE)</f>
        <v>90</v>
      </c>
      <c r="P46" t="e">
        <f>VLOOKUP('Standardized Record'!P46,'transmutation table'!$A$3:$B$44,2,TRUE)</f>
        <v>#DIV/0!</v>
      </c>
      <c r="Q46" t="e">
        <f>VLOOKUP('Standardized Record'!Q46,'transmutation table'!$A$3:$B$44,2,TRUE)</f>
        <v>#DIV/0!</v>
      </c>
      <c r="R46" t="e">
        <f>VLOOKUP('Standardized Record'!R46,'transmutation table'!$A$3:$B$44,2,TRUE)</f>
        <v>#DIV/0!</v>
      </c>
      <c r="S46" t="e">
        <f>VLOOKUP('Standardized Record'!S46,'transmutation table'!$A$3:$B$44,2,TRUE)</f>
        <v>#DIV/0!</v>
      </c>
      <c r="T46" t="e">
        <f>VLOOKUP('Standardized Record'!T46,'transmutation table'!$A$3:$B$44,2,TRUE)</f>
        <v>#DIV/0!</v>
      </c>
      <c r="U46" t="e">
        <f>VLOOKUP('Standardized Record'!U46,'transmutation table'!$A$3:$B$44,2,TRUE)</f>
        <v>#DIV/0!</v>
      </c>
      <c r="V46" t="s">
        <v>49</v>
      </c>
    </row>
    <row r="47" spans="1:22">
      <c r="A47" t="str">
        <f>BaseRecord!A47</f>
        <v>Samantha Reyes</v>
      </c>
      <c r="B47">
        <f>VLOOKUP('Standardized Record'!B47,'transmutation table'!$A$3:$B$44,2,TRUE)</f>
        <v>100</v>
      </c>
      <c r="C47">
        <f>VLOOKUP('Standardized Record'!C47,'transmutation table'!$A$3:$B$44,2,TRUE)</f>
        <v>87</v>
      </c>
      <c r="D47">
        <f>VLOOKUP('Standardized Record'!D47,'transmutation table'!$A$3:$B$44,2,TRUE)</f>
        <v>100</v>
      </c>
      <c r="E47">
        <f>VLOOKUP('Standardized Record'!E47,'transmutation table'!$A$3:$B$44,2,TRUE)</f>
        <v>100</v>
      </c>
      <c r="F47">
        <f>VLOOKUP('Standardized Record'!F47,'transmutation table'!$A$3:$B$44,2,TRUE)</f>
        <v>100</v>
      </c>
      <c r="G47">
        <f>VLOOKUP('Standardized Record'!G47,'transmutation table'!$A$3:$B$44,2,TRUE)</f>
        <v>93</v>
      </c>
      <c r="H47">
        <f>VLOOKUP('Standardized Record'!H47,'transmutation table'!$A$3:$B$44,2,TRUE)</f>
        <v>81</v>
      </c>
      <c r="I47">
        <f>VLOOKUP('Standardized Record'!I47,'transmutation table'!$A$3:$B$44,2,TRUE)</f>
        <v>80</v>
      </c>
      <c r="J47">
        <f>VLOOKUP('Standardized Record'!J47,'transmutation table'!$A$3:$B$44,2,TRUE)</f>
        <v>90</v>
      </c>
      <c r="K47">
        <f>VLOOKUP('Standardized Record'!K47,'transmutation table'!$A$3:$B$44,2,TRUE)</f>
        <v>84</v>
      </c>
      <c r="L47">
        <f>VLOOKUP('Standardized Record'!L47,'transmutation table'!$A$3:$B$44,2,TRUE)</f>
        <v>91</v>
      </c>
      <c r="M47">
        <f>VLOOKUP('Standardized Record'!M47,'transmutation table'!$A$3:$B$44,2,TRUE)</f>
        <v>95</v>
      </c>
      <c r="N47">
        <f>VLOOKUP('Standardized Record'!N47,'transmutation table'!$A$3:$B$44,2,TRUE)</f>
        <v>87</v>
      </c>
      <c r="O47">
        <f>VLOOKUP('Standardized Record'!O47,'transmutation table'!$A$3:$B$44,2,TRUE)</f>
        <v>87</v>
      </c>
      <c r="P47" t="e">
        <f>VLOOKUP('Standardized Record'!P47,'transmutation table'!$A$3:$B$44,2,TRUE)</f>
        <v>#DIV/0!</v>
      </c>
      <c r="Q47" t="e">
        <f>VLOOKUP('Standardized Record'!Q47,'transmutation table'!$A$3:$B$44,2,TRUE)</f>
        <v>#DIV/0!</v>
      </c>
      <c r="R47" t="e">
        <f>VLOOKUP('Standardized Record'!R47,'transmutation table'!$A$3:$B$44,2,TRUE)</f>
        <v>#DIV/0!</v>
      </c>
      <c r="S47" t="e">
        <f>VLOOKUP('Standardized Record'!S47,'transmutation table'!$A$3:$B$44,2,TRUE)</f>
        <v>#DIV/0!</v>
      </c>
      <c r="T47" t="e">
        <f>VLOOKUP('Standardized Record'!T47,'transmutation table'!$A$3:$B$44,2,TRUE)</f>
        <v>#DIV/0!</v>
      </c>
      <c r="U47" t="e">
        <f>VLOOKUP('Standardized Record'!U47,'transmutation table'!$A$3:$B$44,2,TRUE)</f>
        <v>#DIV/0!</v>
      </c>
      <c r="V47" t="s">
        <v>49</v>
      </c>
    </row>
    <row r="48" spans="1:22">
      <c r="A48" t="str">
        <f>BaseRecord!A48</f>
        <v>Tiffany Yu</v>
      </c>
      <c r="B48">
        <f>VLOOKUP('Standardized Record'!B48,'transmutation table'!$A$3:$B$44,2,TRUE)</f>
        <v>100</v>
      </c>
      <c r="C48">
        <f>VLOOKUP('Standardized Record'!C48,'transmutation table'!$A$3:$B$44,2,TRUE)</f>
        <v>100</v>
      </c>
      <c r="D48">
        <f>VLOOKUP('Standardized Record'!D48,'transmutation table'!$A$3:$B$44,2,TRUE)</f>
        <v>100</v>
      </c>
      <c r="E48">
        <f>VLOOKUP('Standardized Record'!E48,'transmutation table'!$A$3:$B$44,2,TRUE)</f>
        <v>89</v>
      </c>
      <c r="F48">
        <f>VLOOKUP('Standardized Record'!F48,'transmutation table'!$A$3:$B$44,2,TRUE)</f>
        <v>100</v>
      </c>
      <c r="G48">
        <f>VLOOKUP('Standardized Record'!G48,'transmutation table'!$A$3:$B$44,2,TRUE)</f>
        <v>96</v>
      </c>
      <c r="H48">
        <f>VLOOKUP('Standardized Record'!H48,'transmutation table'!$A$3:$B$44,2,TRUE)</f>
        <v>81</v>
      </c>
      <c r="I48">
        <f>VLOOKUP('Standardized Record'!I48,'transmutation table'!$A$3:$B$44,2,TRUE)</f>
        <v>71</v>
      </c>
      <c r="J48">
        <f>VLOOKUP('Standardized Record'!J48,'transmutation table'!$A$3:$B$44,2,TRUE)</f>
        <v>96</v>
      </c>
      <c r="K48">
        <f>VLOOKUP('Standardized Record'!K48,'transmutation table'!$A$3:$B$44,2,TRUE)</f>
        <v>90</v>
      </c>
      <c r="L48">
        <f>VLOOKUP('Standardized Record'!L48,'transmutation table'!$A$3:$B$44,2,TRUE)</f>
        <v>100</v>
      </c>
      <c r="M48">
        <f>VLOOKUP('Standardized Record'!M48,'transmutation table'!$A$3:$B$44,2,TRUE)</f>
        <v>100</v>
      </c>
      <c r="N48">
        <f>VLOOKUP('Standardized Record'!N48,'transmutation table'!$A$3:$B$44,2,TRUE)</f>
        <v>100</v>
      </c>
      <c r="O48">
        <f>VLOOKUP('Standardized Record'!O48,'transmutation table'!$A$3:$B$44,2,TRUE)</f>
        <v>87</v>
      </c>
      <c r="P48" t="e">
        <f>VLOOKUP('Standardized Record'!P48,'transmutation table'!$A$3:$B$44,2,TRUE)</f>
        <v>#DIV/0!</v>
      </c>
      <c r="Q48" t="e">
        <f>VLOOKUP('Standardized Record'!Q48,'transmutation table'!$A$3:$B$44,2,TRUE)</f>
        <v>#DIV/0!</v>
      </c>
      <c r="R48" t="e">
        <f>VLOOKUP('Standardized Record'!R48,'transmutation table'!$A$3:$B$44,2,TRUE)</f>
        <v>#DIV/0!</v>
      </c>
      <c r="S48" t="e">
        <f>VLOOKUP('Standardized Record'!S48,'transmutation table'!$A$3:$B$44,2,TRUE)</f>
        <v>#DIV/0!</v>
      </c>
      <c r="T48" t="e">
        <f>VLOOKUP('Standardized Record'!T48,'transmutation table'!$A$3:$B$44,2,TRUE)</f>
        <v>#DIV/0!</v>
      </c>
      <c r="U48" t="e">
        <f>VLOOKUP('Standardized Record'!U48,'transmutation table'!$A$3:$B$44,2,TRUE)</f>
        <v>#DIV/0!</v>
      </c>
      <c r="V48" t="s">
        <v>49</v>
      </c>
    </row>
    <row r="49" spans="1:22">
      <c r="A49" t="str">
        <f>BaseRecord!A49</f>
        <v>Valerie Tan</v>
      </c>
      <c r="B49">
        <f>VLOOKUP('Standardized Record'!B49,'transmutation table'!$A$3:$B$44,2,TRUE)</f>
        <v>100</v>
      </c>
      <c r="C49">
        <f>VLOOKUP('Standardized Record'!C49,'transmutation table'!$A$3:$B$44,2,TRUE)</f>
        <v>100</v>
      </c>
      <c r="D49">
        <f>VLOOKUP('Standardized Record'!D49,'transmutation table'!$A$3:$B$44,2,TRUE)</f>
        <v>100</v>
      </c>
      <c r="E49">
        <f>VLOOKUP('Standardized Record'!E49,'transmutation table'!$A$3:$B$44,2,TRUE)</f>
        <v>100</v>
      </c>
      <c r="F49">
        <f>VLOOKUP('Standardized Record'!F49,'transmutation table'!$A$3:$B$44,2,TRUE)</f>
        <v>100</v>
      </c>
      <c r="G49">
        <f>VLOOKUP('Standardized Record'!G49,'transmutation table'!$A$3:$B$44,2,TRUE)</f>
        <v>100</v>
      </c>
      <c r="H49">
        <f>VLOOKUP('Standardized Record'!H49,'transmutation table'!$A$3:$B$44,2,TRUE)</f>
        <v>81</v>
      </c>
      <c r="I49">
        <f>VLOOKUP('Standardized Record'!I49,'transmutation table'!$A$3:$B$44,2,TRUE)</f>
        <v>75</v>
      </c>
      <c r="J49">
        <f>VLOOKUP('Standardized Record'!J49,'transmutation table'!$A$3:$B$44,2,TRUE)</f>
        <v>96</v>
      </c>
      <c r="K49">
        <f>VLOOKUP('Standardized Record'!K49,'transmutation table'!$A$3:$B$44,2,TRUE)</f>
        <v>90</v>
      </c>
      <c r="L49">
        <f>VLOOKUP('Standardized Record'!L49,'transmutation table'!$A$3:$B$44,2,TRUE)</f>
        <v>100</v>
      </c>
      <c r="M49">
        <f>VLOOKUP('Standardized Record'!M49,'transmutation table'!$A$3:$B$44,2,TRUE)</f>
        <v>100</v>
      </c>
      <c r="N49">
        <f>VLOOKUP('Standardized Record'!N49,'transmutation table'!$A$3:$B$44,2,TRUE)</f>
        <v>100</v>
      </c>
      <c r="O49">
        <f>VLOOKUP('Standardized Record'!O49,'transmutation table'!$A$3:$B$44,2,TRUE)</f>
        <v>96</v>
      </c>
      <c r="P49" t="e">
        <f>VLOOKUP('Standardized Record'!P49,'transmutation table'!$A$3:$B$44,2,TRUE)</f>
        <v>#DIV/0!</v>
      </c>
      <c r="Q49" t="e">
        <f>VLOOKUP('Standardized Record'!Q49,'transmutation table'!$A$3:$B$44,2,TRUE)</f>
        <v>#DIV/0!</v>
      </c>
      <c r="R49" t="e">
        <f>VLOOKUP('Standardized Record'!R49,'transmutation table'!$A$3:$B$44,2,TRUE)</f>
        <v>#DIV/0!</v>
      </c>
      <c r="S49" t="e">
        <f>VLOOKUP('Standardized Record'!S49,'transmutation table'!$A$3:$B$44,2,TRUE)</f>
        <v>#DIV/0!</v>
      </c>
      <c r="T49" t="e">
        <f>VLOOKUP('Standardized Record'!T49,'transmutation table'!$A$3:$B$44,2,TRUE)</f>
        <v>#DIV/0!</v>
      </c>
      <c r="U49" t="e">
        <f>VLOOKUP('Standardized Record'!U49,'transmutation table'!$A$3:$B$44,2,TRUE)</f>
        <v>#DIV/0!</v>
      </c>
      <c r="V49" t="s">
        <v>49</v>
      </c>
    </row>
    <row r="50" spans="1:22">
      <c r="A50" t="str">
        <f>BaseRecord!A50</f>
        <v>Wendy Soriano</v>
      </c>
      <c r="B50">
        <f>VLOOKUP('Standardized Record'!B50,'transmutation table'!$A$3:$B$44,2,TRUE)</f>
        <v>100</v>
      </c>
      <c r="C50">
        <f>VLOOKUP('Standardized Record'!C50,'transmutation table'!$A$3:$B$44,2,TRUE)</f>
        <v>100</v>
      </c>
      <c r="D50">
        <f>VLOOKUP('Standardized Record'!D50,'transmutation table'!$A$3:$B$44,2,TRUE)</f>
        <v>100</v>
      </c>
      <c r="E50">
        <f>VLOOKUP('Standardized Record'!E50,'transmutation table'!$A$3:$B$44,2,TRUE)</f>
        <v>100</v>
      </c>
      <c r="F50">
        <f>VLOOKUP('Standardized Record'!F50,'transmutation table'!$A$3:$B$44,2,TRUE)</f>
        <v>100</v>
      </c>
      <c r="G50">
        <f>VLOOKUP('Standardized Record'!G50,'transmutation table'!$A$3:$B$44,2,TRUE)</f>
        <v>100</v>
      </c>
      <c r="H50">
        <f>VLOOKUP('Standardized Record'!H50,'transmutation table'!$A$3:$B$44,2,TRUE)</f>
        <v>81</v>
      </c>
      <c r="I50">
        <f>VLOOKUP('Standardized Record'!I50,'transmutation table'!$A$3:$B$44,2,TRUE)</f>
        <v>71</v>
      </c>
      <c r="J50">
        <f>VLOOKUP('Standardized Record'!J50,'transmutation table'!$A$3:$B$44,2,TRUE)</f>
        <v>100</v>
      </c>
      <c r="K50">
        <f>VLOOKUP('Standardized Record'!K50,'transmutation table'!$A$3:$B$44,2,TRUE)</f>
        <v>87</v>
      </c>
      <c r="L50">
        <f>VLOOKUP('Standardized Record'!L50,'transmutation table'!$A$3:$B$44,2,TRUE)</f>
        <v>100</v>
      </c>
      <c r="M50">
        <f>VLOOKUP('Standardized Record'!M50,'transmutation table'!$A$3:$B$44,2,TRUE)</f>
        <v>95</v>
      </c>
      <c r="N50">
        <f>VLOOKUP('Standardized Record'!N50,'transmutation table'!$A$3:$B$44,2,TRUE)</f>
        <v>100</v>
      </c>
      <c r="O50">
        <f>VLOOKUP('Standardized Record'!O50,'transmutation table'!$A$3:$B$44,2,TRUE)</f>
        <v>96</v>
      </c>
      <c r="P50" t="e">
        <f>VLOOKUP('Standardized Record'!P50,'transmutation table'!$A$3:$B$44,2,TRUE)</f>
        <v>#DIV/0!</v>
      </c>
      <c r="Q50" t="e">
        <f>VLOOKUP('Standardized Record'!Q50,'transmutation table'!$A$3:$B$44,2,TRUE)</f>
        <v>#DIV/0!</v>
      </c>
      <c r="R50" t="e">
        <f>VLOOKUP('Standardized Record'!R50,'transmutation table'!$A$3:$B$44,2,TRUE)</f>
        <v>#DIV/0!</v>
      </c>
      <c r="S50" t="e">
        <f>VLOOKUP('Standardized Record'!S50,'transmutation table'!$A$3:$B$44,2,TRUE)</f>
        <v>#DIV/0!</v>
      </c>
      <c r="T50" t="e">
        <f>VLOOKUP('Standardized Record'!T50,'transmutation table'!$A$3:$B$44,2,TRUE)</f>
        <v>#DIV/0!</v>
      </c>
      <c r="U50" t="e">
        <f>VLOOKUP('Standardized Record'!U50,'transmutation table'!$A$3:$B$44,2,TRUE)</f>
        <v>#DIV/0!</v>
      </c>
      <c r="V50" t="s">
        <v>49</v>
      </c>
    </row>
    <row r="51" spans="1:22">
      <c r="A51" t="str">
        <f>BaseRecord!A51</f>
        <v>Xyza Alcantara</v>
      </c>
      <c r="B51">
        <f>VLOOKUP('Standardized Record'!B51,'transmutation table'!$A$3:$B$44,2,TRUE)</f>
        <v>100</v>
      </c>
      <c r="C51">
        <f>VLOOKUP('Standardized Record'!C51,'transmutation table'!$A$3:$B$44,2,TRUE)</f>
        <v>100</v>
      </c>
      <c r="D51">
        <f>VLOOKUP('Standardized Record'!D51,'transmutation table'!$A$3:$B$44,2,TRUE)</f>
        <v>100</v>
      </c>
      <c r="E51">
        <f>VLOOKUP('Standardized Record'!E51,'transmutation table'!$A$3:$B$44,2,TRUE)</f>
        <v>100</v>
      </c>
      <c r="F51">
        <f>VLOOKUP('Standardized Record'!F51,'transmutation table'!$A$3:$B$44,2,TRUE)</f>
        <v>100</v>
      </c>
      <c r="G51">
        <f>VLOOKUP('Standardized Record'!G51,'transmutation table'!$A$3:$B$44,2,TRUE)</f>
        <v>100</v>
      </c>
      <c r="H51">
        <f>VLOOKUP('Standardized Record'!H51,'transmutation table'!$A$3:$B$44,2,TRUE)</f>
        <v>81</v>
      </c>
      <c r="I51">
        <f>VLOOKUP('Standardized Record'!I51,'transmutation table'!$A$3:$B$44,2,TRUE)</f>
        <v>80</v>
      </c>
      <c r="J51">
        <f>VLOOKUP('Standardized Record'!J51,'transmutation table'!$A$3:$B$44,2,TRUE)</f>
        <v>100</v>
      </c>
      <c r="K51">
        <f>VLOOKUP('Standardized Record'!K51,'transmutation table'!$A$3:$B$44,2,TRUE)</f>
        <v>81</v>
      </c>
      <c r="L51">
        <f>VLOOKUP('Standardized Record'!L51,'transmutation table'!$A$3:$B$44,2,TRUE)</f>
        <v>100</v>
      </c>
      <c r="M51">
        <f>VLOOKUP('Standardized Record'!M51,'transmutation table'!$A$3:$B$44,2,TRUE)</f>
        <v>100</v>
      </c>
      <c r="N51">
        <f>VLOOKUP('Standardized Record'!N51,'transmutation table'!$A$3:$B$44,2,TRUE)</f>
        <v>100</v>
      </c>
      <c r="O51">
        <f>VLOOKUP('Standardized Record'!O51,'transmutation table'!$A$3:$B$44,2,TRUE)</f>
        <v>96</v>
      </c>
      <c r="P51" t="e">
        <f>VLOOKUP('Standardized Record'!P51,'transmutation table'!$A$3:$B$44,2,TRUE)</f>
        <v>#DIV/0!</v>
      </c>
      <c r="Q51" t="e">
        <f>VLOOKUP('Standardized Record'!Q51,'transmutation table'!$A$3:$B$44,2,TRUE)</f>
        <v>#DIV/0!</v>
      </c>
      <c r="R51" t="e">
        <f>VLOOKUP('Standardized Record'!R51,'transmutation table'!$A$3:$B$44,2,TRUE)</f>
        <v>#DIV/0!</v>
      </c>
      <c r="S51" t="e">
        <f>VLOOKUP('Standardized Record'!S51,'transmutation table'!$A$3:$B$44,2,TRUE)</f>
        <v>#DIV/0!</v>
      </c>
      <c r="T51" t="e">
        <f>VLOOKUP('Standardized Record'!T51,'transmutation table'!$A$3:$B$44,2,TRUE)</f>
        <v>#DIV/0!</v>
      </c>
      <c r="U51" t="e">
        <f>VLOOKUP('Standardized Record'!U51,'transmutation table'!$A$3:$B$44,2,TRUE)</f>
        <v>#DIV/0!</v>
      </c>
      <c r="V51" t="s">
        <v>49</v>
      </c>
    </row>
    <row r="52" spans="1:22">
      <c r="A52" t="str">
        <f>BaseRecord!A52</f>
        <v>Ysabel Corpuz</v>
      </c>
      <c r="B52">
        <f>VLOOKUP('Standardized Record'!B52,'transmutation table'!$A$3:$B$44,2,TRUE)</f>
        <v>100</v>
      </c>
      <c r="C52">
        <f>VLOOKUP('Standardized Record'!C52,'transmutation table'!$A$3:$B$44,2,TRUE)</f>
        <v>100</v>
      </c>
      <c r="D52">
        <f>VLOOKUP('Standardized Record'!D52,'transmutation table'!$A$3:$B$44,2,TRUE)</f>
        <v>100</v>
      </c>
      <c r="E52">
        <f>VLOOKUP('Standardized Record'!E52,'transmutation table'!$A$3:$B$44,2,TRUE)</f>
        <v>100</v>
      </c>
      <c r="F52">
        <f>VLOOKUP('Standardized Record'!F52,'transmutation table'!$A$3:$B$44,2,TRUE)</f>
        <v>100</v>
      </c>
      <c r="G52">
        <f>VLOOKUP('Standardized Record'!G52,'transmutation table'!$A$3:$B$44,2,TRUE)</f>
        <v>100</v>
      </c>
      <c r="H52">
        <f>VLOOKUP('Standardized Record'!H52,'transmutation table'!$A$3:$B$44,2,TRUE)</f>
        <v>81</v>
      </c>
      <c r="I52">
        <f>VLOOKUP('Standardized Record'!I52,'transmutation table'!$A$3:$B$44,2,TRUE)</f>
        <v>77</v>
      </c>
      <c r="J52">
        <f>VLOOKUP('Standardized Record'!J52,'transmutation table'!$A$3:$B$44,2,TRUE)</f>
        <v>93</v>
      </c>
      <c r="K52">
        <f>VLOOKUP('Standardized Record'!K52,'transmutation table'!$A$3:$B$44,2,TRUE)</f>
        <v>81</v>
      </c>
      <c r="L52">
        <f>VLOOKUP('Standardized Record'!L52,'transmutation table'!$A$3:$B$44,2,TRUE)</f>
        <v>100</v>
      </c>
      <c r="M52">
        <f>VLOOKUP('Standardized Record'!M52,'transmutation table'!$A$3:$B$44,2,TRUE)</f>
        <v>100</v>
      </c>
      <c r="N52">
        <f>VLOOKUP('Standardized Record'!N52,'transmutation table'!$A$3:$B$44,2,TRUE)</f>
        <v>100</v>
      </c>
      <c r="O52">
        <f>VLOOKUP('Standardized Record'!O52,'transmutation table'!$A$3:$B$44,2,TRUE)</f>
        <v>96</v>
      </c>
      <c r="P52" t="e">
        <f>VLOOKUP('Standardized Record'!P52,'transmutation table'!$A$3:$B$44,2,TRUE)</f>
        <v>#DIV/0!</v>
      </c>
      <c r="Q52" t="e">
        <f>VLOOKUP('Standardized Record'!Q52,'transmutation table'!$A$3:$B$44,2,TRUE)</f>
        <v>#DIV/0!</v>
      </c>
      <c r="R52" t="e">
        <f>VLOOKUP('Standardized Record'!R52,'transmutation table'!$A$3:$B$44,2,TRUE)</f>
        <v>#DIV/0!</v>
      </c>
      <c r="S52" t="e">
        <f>VLOOKUP('Standardized Record'!S52,'transmutation table'!$A$3:$B$44,2,TRUE)</f>
        <v>#DIV/0!</v>
      </c>
      <c r="T52" t="e">
        <f>VLOOKUP('Standardized Record'!T52,'transmutation table'!$A$3:$B$44,2,TRUE)</f>
        <v>#DIV/0!</v>
      </c>
      <c r="U52" t="e">
        <f>VLOOKUP('Standardized Record'!U52,'transmutation table'!$A$3:$B$44,2,TRUE)</f>
        <v>#DIV/0!</v>
      </c>
      <c r="V52" t="s">
        <v>49</v>
      </c>
    </row>
    <row r="53" spans="1:22">
      <c r="A53" t="str">
        <f>BaseRecord!A53</f>
        <v>Zia Padilla</v>
      </c>
      <c r="B53">
        <f>VLOOKUP('Standardized Record'!B53,'transmutation table'!$A$3:$B$44,2,TRUE)</f>
        <v>100</v>
      </c>
      <c r="C53">
        <f>VLOOKUP('Standardized Record'!C53,'transmutation table'!$A$3:$B$44,2,TRUE)</f>
        <v>100</v>
      </c>
      <c r="D53">
        <f>VLOOKUP('Standardized Record'!D53,'transmutation table'!$A$3:$B$44,2,TRUE)</f>
        <v>100</v>
      </c>
      <c r="E53">
        <f>VLOOKUP('Standardized Record'!E53,'transmutation table'!$A$3:$B$44,2,TRUE)</f>
        <v>100</v>
      </c>
      <c r="F53">
        <f>VLOOKUP('Standardized Record'!F53,'transmutation table'!$A$3:$B$44,2,TRUE)</f>
        <v>100</v>
      </c>
      <c r="G53">
        <f>VLOOKUP('Standardized Record'!G53,'transmutation table'!$A$3:$B$44,2,TRUE)</f>
        <v>100</v>
      </c>
      <c r="H53">
        <f>VLOOKUP('Standardized Record'!H53,'transmutation table'!$A$3:$B$44,2,TRUE)</f>
        <v>81</v>
      </c>
      <c r="I53">
        <f>VLOOKUP('Standardized Record'!I53,'transmutation table'!$A$3:$B$44,2,TRUE)</f>
        <v>85</v>
      </c>
      <c r="J53">
        <f>VLOOKUP('Standardized Record'!J53,'transmutation table'!$A$3:$B$44,2,TRUE)</f>
        <v>100</v>
      </c>
      <c r="K53">
        <f>VLOOKUP('Standardized Record'!K53,'transmutation table'!$A$3:$B$44,2,TRUE)</f>
        <v>82</v>
      </c>
      <c r="L53">
        <f>VLOOKUP('Standardized Record'!L53,'transmutation table'!$A$3:$B$44,2,TRUE)</f>
        <v>100</v>
      </c>
      <c r="M53">
        <f>VLOOKUP('Standardized Record'!M53,'transmutation table'!$A$3:$B$44,2,TRUE)</f>
        <v>95</v>
      </c>
      <c r="N53">
        <f>VLOOKUP('Standardized Record'!N53,'transmutation table'!$A$3:$B$44,2,TRUE)</f>
        <v>100</v>
      </c>
      <c r="O53">
        <f>VLOOKUP('Standardized Record'!O53,'transmutation table'!$A$3:$B$44,2,TRUE)</f>
        <v>96</v>
      </c>
      <c r="P53" t="e">
        <f>VLOOKUP('Standardized Record'!P53,'transmutation table'!$A$3:$B$44,2,TRUE)</f>
        <v>#DIV/0!</v>
      </c>
      <c r="Q53" t="e">
        <f>VLOOKUP('Standardized Record'!Q53,'transmutation table'!$A$3:$B$44,2,TRUE)</f>
        <v>#DIV/0!</v>
      </c>
      <c r="R53" t="e">
        <f>VLOOKUP('Standardized Record'!R53,'transmutation table'!$A$3:$B$44,2,TRUE)</f>
        <v>#DIV/0!</v>
      </c>
      <c r="S53" t="e">
        <f>VLOOKUP('Standardized Record'!S53,'transmutation table'!$A$3:$B$44,2,TRUE)</f>
        <v>#DIV/0!</v>
      </c>
      <c r="T53" t="e">
        <f>VLOOKUP('Standardized Record'!T53,'transmutation table'!$A$3:$B$44,2,TRUE)</f>
        <v>#DIV/0!</v>
      </c>
      <c r="U53" t="e">
        <f>VLOOKUP('Standardized Record'!U53,'transmutation table'!$A$3:$B$44,2,TRUE)</f>
        <v>#DIV/0!</v>
      </c>
      <c r="V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Grading</vt:lpstr>
      <vt:lpstr>Assessment</vt:lpstr>
      <vt:lpstr>transmutation table</vt:lpstr>
      <vt:lpstr>BaseRecord</vt:lpstr>
      <vt:lpstr>Standardized Record</vt:lpstr>
      <vt:lpstr>Transmuted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KLI10085</dc:creator>
  <cp:lastModifiedBy>Kevin Gil Guanzon</cp:lastModifiedBy>
  <dcterms:created xsi:type="dcterms:W3CDTF">2024-07-16T06:16:39Z</dcterms:created>
  <dcterms:modified xsi:type="dcterms:W3CDTF">2025-07-03T09:23:43Z</dcterms:modified>
</cp:coreProperties>
</file>