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 1" sheetId="1" r:id="rId4"/>
    <sheet state="visible" name="Question 2" sheetId="2" r:id="rId5"/>
    <sheet state="visible" name="Question 3" sheetId="3" r:id="rId6"/>
    <sheet state="visible" name="Question 4" sheetId="4" r:id="rId7"/>
  </sheets>
  <definedNames/>
  <calcPr/>
</workbook>
</file>

<file path=xl/sharedStrings.xml><?xml version="1.0" encoding="utf-8"?>
<sst xmlns="http://schemas.openxmlformats.org/spreadsheetml/2006/main" count="191" uniqueCount="89">
  <si>
    <t>Stock 1 - TELUS</t>
  </si>
  <si>
    <t>Stock 2 - TD</t>
  </si>
  <si>
    <t>Population 1</t>
  </si>
  <si>
    <t>Population 2</t>
  </si>
  <si>
    <t>Date</t>
  </si>
  <si>
    <t>Adj Close</t>
  </si>
  <si>
    <t>% Returns</t>
  </si>
  <si>
    <t>TELUS</t>
  </si>
  <si>
    <t>n</t>
  </si>
  <si>
    <t>TD</t>
  </si>
  <si>
    <t>-</t>
  </si>
  <si>
    <t>μ1 =</t>
  </si>
  <si>
    <t>μ2 =</t>
  </si>
  <si>
    <t>TELUS Sample 1</t>
  </si>
  <si>
    <t>nth % Return</t>
  </si>
  <si>
    <t>TD Sample 1</t>
  </si>
  <si>
    <t>TELUS Sample 2</t>
  </si>
  <si>
    <t>TD Sample 2</t>
  </si>
  <si>
    <t>TELUS Sample 3</t>
  </si>
  <si>
    <t>TD Sample 3</t>
  </si>
  <si>
    <t>TELUS Sample 4</t>
  </si>
  <si>
    <t>TD Sample 4</t>
  </si>
  <si>
    <t>5.26%%</t>
  </si>
  <si>
    <t>PRANIL</t>
  </si>
  <si>
    <t>RACHEL</t>
  </si>
  <si>
    <t>JEWEL</t>
  </si>
  <si>
    <t>RYAN</t>
  </si>
  <si>
    <t>x̄ =</t>
  </si>
  <si>
    <t>s =</t>
  </si>
  <si>
    <t>n =</t>
  </si>
  <si>
    <t>sample mean: x̅ =</t>
  </si>
  <si>
    <t>α =</t>
  </si>
  <si>
    <t>(1-C.I.) = α:</t>
  </si>
  <si>
    <t>upper:</t>
  </si>
  <si>
    <t>lower:</t>
  </si>
  <si>
    <t>Answer:</t>
  </si>
  <si>
    <t>0.0015 ≤ μ ≤ 0.0354</t>
  </si>
  <si>
    <t>0.0001 ≤ μ ≤ 0.0311</t>
  </si>
  <si>
    <t>-0.0045 ≤ μ ≤ 0.0322</t>
  </si>
  <si>
    <t>-0.0126 ≤ μ ≤ 0.0280</t>
  </si>
  <si>
    <t>0.0079 ≤ μ ≤ 0.0289</t>
  </si>
  <si>
    <t>0.0060 ≤ μ ≤ 0.0252</t>
  </si>
  <si>
    <t>0.0025 ≤ μ ≤ 0.0252</t>
  </si>
  <si>
    <t>-0.0049 ≤ μ ≤ 0.0202</t>
  </si>
  <si>
    <t>Sample 1: TELUS</t>
  </si>
  <si>
    <t>Step 1)</t>
  </si>
  <si>
    <t>Ho: μ1 - μ2 =</t>
  </si>
  <si>
    <t>Ha: μ1 - μ2 ≠</t>
  </si>
  <si>
    <t>Step 2)</t>
  </si>
  <si>
    <t>Hypothesis Testing About the Difference in Two Means:
Independent Samples and Population Variances Unknown</t>
  </si>
  <si>
    <t>it is assumed that the scores are normally distributed and the population variances are equal,</t>
  </si>
  <si>
    <t>but since the variances are not known, the t distribution should be used.</t>
  </si>
  <si>
    <t>Step 3)</t>
  </si>
  <si>
    <t>Step 4)</t>
  </si>
  <si>
    <t>α/2 =</t>
  </si>
  <si>
    <t>df = n1 + n2 - 2 =</t>
  </si>
  <si>
    <t>t-critical value =</t>
  </si>
  <si>
    <t>Step 5)</t>
  </si>
  <si>
    <t>Sample 1:</t>
  </si>
  <si>
    <t>Sample 2:</t>
  </si>
  <si>
    <t>xbar = 0.0184</t>
  </si>
  <si>
    <t>xbar = 0.0010</t>
  </si>
  <si>
    <r>
      <rPr>
        <rFont val="Arial"/>
        <i/>
        <color rgb="FF000000"/>
        <sz val="10.0"/>
      </rPr>
      <t>s^2 =</t>
    </r>
    <r>
      <rPr>
        <rFont val="Arial"/>
        <i val="0"/>
        <color rgb="FF000000"/>
        <sz val="10.0"/>
      </rPr>
      <t xml:space="preserve"> 1.3469</t>
    </r>
  </si>
  <si>
    <t>s^2 = 1.8923</t>
  </si>
  <si>
    <t>n1 = 35</t>
  </si>
  <si>
    <t>n2 = 35</t>
  </si>
  <si>
    <t xml:space="preserve">Step 6) </t>
  </si>
  <si>
    <t>test statistic = [(0.0184 - 0.0010) - 0 ] / {[sqrt((1.3469 x 34) + (1.8923 x 34)/ 68)] [sqrt((2/35)]} = 1.8087</t>
  </si>
  <si>
    <t>t-Test: Two-Sample Assuming Equal Variances</t>
  </si>
  <si>
    <t>Sample 1</t>
  </si>
  <si>
    <t>Sample 2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</si>
  <si>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</si>
  <si>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</si>
  <si>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</si>
  <si>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</si>
  <si>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</si>
  <si>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</si>
  <si>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</si>
  <si>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</si>
  <si>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</si>
  <si>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</si>
  <si>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</si>
  <si>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Step 7)</t>
  </si>
  <si>
    <t>We fail to reject the null hypothesis (Ho) as:</t>
  </si>
  <si>
    <t>-3.4394 ≤ 1.8120 ≤ 3.4394</t>
  </si>
  <si>
    <t>Step 8)</t>
  </si>
  <si>
    <t xml:space="preserve">As we fail to reject the null hypothesis that  μ1 - μ2 = 0, we conclude that there is no significant statistical difference between the average monthly returns of stock 1 (TELUS) and the average monthly returns of
stock 2 (TD) for the period of Jan 1, 2011 to Dec 31, 2020 with a 99.9% confidence level. </t>
  </si>
  <si>
    <t>However, the test statistic is positive, which means that μ1 - μ2 &gt; 0 (therefore μ1 &gt; μ2), so an investor may still choose μ1 (the monthly percetage returns of TELUS) over μ2 (the monthly percentage returns of TD), even though the difference between the population is not statistically significant.</t>
  </si>
  <si>
    <t>even though the difference between the population is not statistically significant.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</si>
</sst>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0.0000"/>
    <numFmt numFmtId="166" formatCode="#,##0.0000"/>
    <numFmt numFmtId="167" formatCode="0.000000"/>
  </numFmts>
  <fonts count="27">
    <font>
      <sz val="10.0"/>
      <color rgb="FF000000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b/>
      <color theme="1"/>
      <name val="Arial"/>
    </font>
    <font>
      <color theme="1"/>
      <name val="Arial"/>
    </font>
    <font>
      <b/>
      <color rgb="FF000000"/>
      <name val="&quot;Helvetica Neue&quot;"/>
    </font>
    <font>
      <b/>
      <color rgb="FF000000"/>
      <name val="Helvetica Neue"/>
    </font>
    <font>
      <b/>
      <sz val="10.0"/>
      <color rgb="FF000000"/>
      <name val="&quot;Helvetica Neue&quot;"/>
    </font>
    <font>
      <color rgb="FF000000"/>
      <name val="Helvetica Neue"/>
    </font>
    <font>
      <color rgb="FF000000"/>
      <name val="&quot;Helvetica Neue&quot;"/>
    </font>
    <font>
      <sz val="10.0"/>
      <color rgb="FF000000"/>
      <name val="&quot;Helvetica Neue&quot;"/>
    </font>
    <font>
      <color rgb="FF000000"/>
      <name val="Roboto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theme="1"/>
      <name val="Calibri"/>
    </font>
    <font>
      <b/>
      <color rgb="FFFF0000"/>
      <name val="Arial"/>
    </font>
    <font>
      <b/>
      <sz val="11.0"/>
      <color rgb="FF202124"/>
      <name val="Arial"/>
    </font>
    <font>
      <b/>
      <sz val="11.0"/>
      <color theme="1"/>
      <name val="Arial"/>
    </font>
    <font>
      <sz val="10.0"/>
      <color rgb="FF000000"/>
      <name val="Calibri"/>
    </font>
    <font>
      <sz val="10.0"/>
      <color theme="1"/>
      <name val="Arial"/>
    </font>
    <font>
      <sz val="12.0"/>
      <color rgb="FF000000"/>
      <name val="Calibri"/>
    </font>
    <font>
      <i/>
      <sz val="10.0"/>
      <color rgb="FF000000"/>
      <name val="Arial"/>
    </font>
    <font>
      <color rgb="FF000000"/>
      <name val="Arial"/>
    </font>
    <font>
      <sz val="12.0"/>
      <color rgb="FF000000"/>
      <name val="Arial"/>
    </font>
    <font>
      <i/>
      <sz val="12.0"/>
      <color rgb="FF000000"/>
      <name val="Arial"/>
    </font>
    <font>
      <i/>
      <color rgb="FF000000"/>
      <name val="Arial"/>
    </font>
    <font>
      <i/>
      <sz val="11.0"/>
      <color rgb="FF00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BDC0BF"/>
        <bgColor rgb="FFBDC0BF"/>
      </patternFill>
    </fill>
    <fill>
      <patternFill patternType="solid">
        <fgColor rgb="FFB7B7B7"/>
        <bgColor rgb="FFB7B7B7"/>
      </patternFill>
    </fill>
    <fill>
      <patternFill patternType="solid">
        <fgColor rgb="FFB0B3B2"/>
        <bgColor rgb="FFB0B3B2"/>
      </patternFill>
    </fill>
    <fill>
      <patternFill patternType="solid">
        <fgColor rgb="FFDBDBDB"/>
        <bgColor rgb="FFDBDBDB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E7E6E6"/>
        <bgColor rgb="FFE7E6E6"/>
      </patternFill>
    </fill>
    <fill>
      <patternFill patternType="solid">
        <fgColor rgb="FFE2EFDA"/>
        <bgColor rgb="FFE2EFDA"/>
      </patternFill>
    </fill>
    <fill>
      <patternFill patternType="solid">
        <fgColor rgb="FFFFFF00"/>
        <bgColor rgb="FFFFFF0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A5A5A5"/>
      </left>
      <top style="thin">
        <color rgb="FF000000"/>
      </top>
      <bottom style="thin">
        <color rgb="FFA5A5A5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/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1" fillId="2" fontId="5" numFmtId="0" xfId="0" applyAlignment="1" applyBorder="1" applyFill="1" applyFont="1">
      <alignment readingOrder="0" shrinkToFit="0" vertical="top" wrapText="0"/>
    </xf>
    <xf borderId="1" fillId="2" fontId="6" numFmtId="0" xfId="0" applyAlignment="1" applyBorder="1" applyFont="1">
      <alignment vertical="top"/>
    </xf>
    <xf borderId="1" fillId="3" fontId="5" numFmtId="0" xfId="0" applyAlignment="1" applyBorder="1" applyFill="1" applyFont="1">
      <alignment readingOrder="0" shrinkToFit="0" vertical="top" wrapText="0"/>
    </xf>
    <xf borderId="1" fillId="4" fontId="7" numFmtId="0" xfId="0" applyAlignment="1" applyBorder="1" applyFill="1" applyFont="1">
      <alignment readingOrder="0" vertical="top"/>
    </xf>
    <xf borderId="0" fillId="0" fontId="5" numFmtId="0" xfId="0" applyAlignment="1" applyFont="1">
      <alignment readingOrder="0" shrinkToFit="0" vertical="top" wrapText="0"/>
    </xf>
    <xf borderId="2" fillId="5" fontId="5" numFmtId="164" xfId="0" applyAlignment="1" applyBorder="1" applyFill="1" applyFont="1" applyNumberFormat="1">
      <alignment readingOrder="0" shrinkToFit="0" vertical="top" wrapText="0"/>
    </xf>
    <xf borderId="1" fillId="0" fontId="8" numFmtId="0" xfId="0" applyAlignment="1" applyBorder="1" applyFont="1">
      <alignment horizontal="right" vertical="top"/>
    </xf>
    <xf borderId="1" fillId="6" fontId="9" numFmtId="0" xfId="0" applyAlignment="1" applyBorder="1" applyFill="1" applyFont="1">
      <alignment horizontal="right" readingOrder="0" shrinkToFit="0" vertical="top" wrapText="0"/>
    </xf>
    <xf borderId="1" fillId="0" fontId="10" numFmtId="0" xfId="0" applyAlignment="1" applyBorder="1" applyFont="1">
      <alignment readingOrder="0" vertical="top"/>
    </xf>
    <xf borderId="0" fillId="0" fontId="9" numFmtId="0" xfId="0" applyAlignment="1" applyFont="1">
      <alignment horizontal="right" readingOrder="0" shrinkToFit="0" vertical="top" wrapText="0"/>
    </xf>
    <xf borderId="0" fillId="0" fontId="4" numFmtId="0" xfId="0" applyAlignment="1" applyFont="1">
      <alignment horizontal="center" readingOrder="0"/>
    </xf>
    <xf borderId="1" fillId="7" fontId="9" numFmtId="10" xfId="0" applyAlignment="1" applyBorder="1" applyFill="1" applyFont="1" applyNumberFormat="1">
      <alignment horizontal="right" readingOrder="0" shrinkToFit="0" vertical="top" wrapText="0"/>
    </xf>
    <xf borderId="1" fillId="0" fontId="9" numFmtId="10" xfId="0" applyAlignment="1" applyBorder="1" applyFont="1" applyNumberFormat="1">
      <alignment horizontal="right" readingOrder="0" shrinkToFit="0" vertical="top" wrapText="0"/>
    </xf>
    <xf borderId="1" fillId="8" fontId="3" numFmtId="10" xfId="0" applyAlignment="1" applyBorder="1" applyFill="1" applyFont="1" applyNumberFormat="1">
      <alignment horizontal="center" readingOrder="0"/>
    </xf>
    <xf borderId="1" fillId="8" fontId="5" numFmtId="1" xfId="0" applyAlignment="1" applyBorder="1" applyFont="1" applyNumberFormat="1">
      <alignment horizontal="center" readingOrder="0" shrinkToFit="0" vertical="top" wrapText="0"/>
    </xf>
    <xf borderId="1" fillId="8" fontId="3" numFmtId="1" xfId="0" applyAlignment="1" applyBorder="1" applyFont="1" applyNumberFormat="1">
      <alignment horizontal="center"/>
    </xf>
    <xf borderId="0" fillId="7" fontId="11" numFmtId="0" xfId="0" applyAlignment="1" applyFont="1">
      <alignment horizontal="right" readingOrder="0"/>
    </xf>
    <xf borderId="0" fillId="0" fontId="4" numFmtId="165" xfId="0" applyFont="1" applyNumberFormat="1"/>
    <xf borderId="0" fillId="0" fontId="4" numFmtId="0" xfId="0" applyAlignment="1" applyFont="1">
      <alignment horizontal="right" readingOrder="0"/>
    </xf>
    <xf borderId="1" fillId="9" fontId="12" numFmtId="0" xfId="0" applyAlignment="1" applyBorder="1" applyFill="1" applyFont="1">
      <alignment horizontal="center" readingOrder="0" shrinkToFit="0" vertical="bottom" wrapText="0"/>
    </xf>
    <xf borderId="3" fillId="9" fontId="12" numFmtId="0" xfId="0" applyAlignment="1" applyBorder="1" applyFont="1">
      <alignment horizontal="center" readingOrder="0" shrinkToFit="0" vertical="bottom" wrapText="0"/>
    </xf>
    <xf borderId="4" fillId="8" fontId="13" numFmtId="0" xfId="0" applyAlignment="1" applyBorder="1" applyFont="1">
      <alignment horizontal="center" readingOrder="0" shrinkToFit="0" vertical="bottom" wrapText="0"/>
    </xf>
    <xf borderId="5" fillId="8" fontId="13" numFmtId="10" xfId="0" applyAlignment="1" applyBorder="1" applyFont="1" applyNumberFormat="1">
      <alignment horizontal="center" readingOrder="0" shrinkToFit="0" vertical="bottom" wrapText="0"/>
    </xf>
    <xf borderId="5" fillId="8" fontId="13" numFmtId="0" xfId="0" applyAlignment="1" applyBorder="1" applyFont="1">
      <alignment horizontal="center" readingOrder="0" shrinkToFit="0" vertical="bottom" wrapText="0"/>
    </xf>
    <xf borderId="1" fillId="7" fontId="13" numFmtId="0" xfId="0" applyAlignment="1" applyBorder="1" applyFont="1">
      <alignment horizontal="center" readingOrder="0" shrinkToFit="0" vertical="bottom" wrapText="0"/>
    </xf>
    <xf borderId="1" fillId="7" fontId="14" numFmtId="10" xfId="0" applyAlignment="1" applyBorder="1" applyFont="1" applyNumberFormat="1">
      <alignment horizontal="center" readingOrder="0"/>
    </xf>
    <xf borderId="1" fillId="8" fontId="13" numFmtId="0" xfId="0" applyAlignment="1" applyBorder="1" applyFont="1">
      <alignment horizontal="center" readingOrder="0" shrinkToFit="0" vertical="bottom" wrapText="0"/>
    </xf>
    <xf borderId="1" fillId="8" fontId="14" numFmtId="10" xfId="0" applyAlignment="1" applyBorder="1" applyFont="1" applyNumberFormat="1">
      <alignment horizontal="center" readingOrder="0"/>
    </xf>
    <xf borderId="1" fillId="8" fontId="14" numFmtId="0" xfId="0" applyAlignment="1" applyBorder="1" applyFont="1">
      <alignment horizontal="center" readingOrder="0"/>
    </xf>
    <xf borderId="1" fillId="7" fontId="14" numFmtId="0" xfId="0" applyAlignment="1" applyBorder="1" applyFont="1">
      <alignment horizontal="center" readingOrder="0"/>
    </xf>
    <xf borderId="4" fillId="7" fontId="13" numFmtId="0" xfId="0" applyAlignment="1" applyBorder="1" applyFont="1">
      <alignment horizontal="center" readingOrder="0" shrinkToFit="0" vertical="bottom" wrapText="0"/>
    </xf>
    <xf borderId="0" fillId="0" fontId="15" numFmtId="0" xfId="0" applyAlignment="1" applyFont="1">
      <alignment horizontal="center" readingOrder="0"/>
    </xf>
    <xf borderId="6" fillId="0" fontId="15" numFmtId="0" xfId="0" applyAlignment="1" applyBorder="1" applyFont="1">
      <alignment horizontal="center" vertical="bottom"/>
    </xf>
    <xf borderId="0" fillId="0" fontId="15" numFmtId="0" xfId="0" applyAlignment="1" applyFont="1">
      <alignment horizontal="center"/>
    </xf>
    <xf borderId="0" fillId="7" fontId="15" numFmtId="0" xfId="0" applyAlignment="1" applyFont="1">
      <alignment horizontal="center"/>
    </xf>
    <xf borderId="0" fillId="7" fontId="15" numFmtId="0" xfId="0" applyAlignment="1" applyFont="1">
      <alignment horizontal="center" readingOrder="0"/>
    </xf>
    <xf borderId="0" fillId="7" fontId="16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readingOrder="0"/>
    </xf>
    <xf borderId="0" fillId="7" fontId="16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vertical="bottom"/>
    </xf>
    <xf borderId="0" fillId="0" fontId="4" numFmtId="166" xfId="0" applyAlignment="1" applyFont="1" applyNumberFormat="1">
      <alignment readingOrder="0"/>
    </xf>
    <xf borderId="0" fillId="0" fontId="4" numFmtId="10" xfId="0" applyFont="1" applyNumberFormat="1"/>
    <xf borderId="0" fillId="0" fontId="17" numFmtId="0" xfId="0" applyAlignment="1" applyFont="1">
      <alignment horizontal="right" readingOrder="0"/>
    </xf>
    <xf borderId="0" fillId="0" fontId="17" numFmtId="0" xfId="0" applyAlignment="1" applyFont="1">
      <alignment horizontal="right" vertical="bottom"/>
    </xf>
    <xf borderId="0" fillId="0" fontId="17" numFmtId="165" xfId="0" applyAlignment="1" applyFont="1" applyNumberFormat="1">
      <alignment horizontal="right" vertical="bottom"/>
    </xf>
    <xf borderId="0" fillId="7" fontId="4" numFmtId="165" xfId="0" applyFont="1" applyNumberFormat="1"/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7" fontId="4" numFmtId="0" xfId="0" applyAlignment="1" applyFont="1">
      <alignment readingOrder="0"/>
    </xf>
    <xf borderId="0" fillId="7" fontId="4" numFmtId="0" xfId="0" applyFont="1"/>
    <xf borderId="0" fillId="0" fontId="13" numFmtId="0" xfId="0" applyAlignment="1" applyFont="1">
      <alignment shrinkToFit="0" vertical="bottom" wrapText="0"/>
    </xf>
    <xf borderId="0" fillId="0" fontId="13" numFmtId="0" xfId="0" applyAlignment="1" applyFont="1">
      <alignment readingOrder="0" shrinkToFit="0" vertical="bottom" wrapText="0"/>
    </xf>
    <xf borderId="1" fillId="9" fontId="13" numFmtId="0" xfId="0" applyAlignment="1" applyBorder="1" applyFont="1">
      <alignment horizontal="right" readingOrder="0" shrinkToFit="0" vertical="bottom" wrapText="0"/>
    </xf>
    <xf borderId="3" fillId="0" fontId="13" numFmtId="0" xfId="0" applyAlignment="1" applyBorder="1" applyFont="1">
      <alignment horizontal="center" readingOrder="0" shrinkToFit="0" vertical="bottom" wrapText="0"/>
    </xf>
    <xf borderId="4" fillId="9" fontId="18" numFmtId="0" xfId="0" applyAlignment="1" applyBorder="1" applyFont="1">
      <alignment horizontal="right" readingOrder="0" shrinkToFit="0" vertical="bottom" wrapText="0"/>
    </xf>
    <xf borderId="5" fillId="0" fontId="13" numFmtId="165" xfId="0" applyAlignment="1" applyBorder="1" applyFont="1" applyNumberFormat="1">
      <alignment horizontal="center" readingOrder="0" shrinkToFit="0" vertical="bottom" wrapText="0"/>
    </xf>
    <xf borderId="4" fillId="9" fontId="13" numFmtId="0" xfId="0" applyAlignment="1" applyBorder="1" applyFont="1">
      <alignment horizontal="right" readingOrder="0" shrinkToFit="0" vertical="bottom" wrapText="0"/>
    </xf>
    <xf borderId="5" fillId="7" fontId="13" numFmtId="9" xfId="0" applyAlignment="1" applyBorder="1" applyFont="1" applyNumberFormat="1">
      <alignment horizontal="center" readingOrder="0" shrinkToFit="0" vertical="bottom" wrapText="0"/>
    </xf>
    <xf borderId="5" fillId="7" fontId="0" numFmtId="9" xfId="0" applyAlignment="1" applyBorder="1" applyFont="1" applyNumberFormat="1">
      <alignment horizontal="center" readingOrder="0" shrinkToFit="0" vertical="bottom" wrapText="0"/>
    </xf>
    <xf borderId="5" fillId="10" fontId="13" numFmtId="165" xfId="0" applyAlignment="1" applyBorder="1" applyFill="1" applyFont="1" applyNumberFormat="1">
      <alignment horizontal="center" readingOrder="0" shrinkToFit="0" vertical="bottom" wrapText="0"/>
    </xf>
    <xf borderId="0" fillId="0" fontId="19" numFmtId="0" xfId="0" applyFont="1"/>
    <xf borderId="0" fillId="0" fontId="0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vertical="bottom"/>
    </xf>
    <xf borderId="0" fillId="0" fontId="19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0" fontId="20" numFmtId="0" xfId="0" applyAlignment="1" applyFont="1">
      <alignment vertical="bottom"/>
    </xf>
    <xf borderId="0" fillId="7" fontId="1" numFmtId="0" xfId="0" applyAlignment="1" applyFont="1">
      <alignment readingOrder="0"/>
    </xf>
    <xf borderId="0" fillId="0" fontId="19" numFmtId="0" xfId="0" applyAlignment="1" applyFont="1">
      <alignment horizontal="right" readingOrder="0"/>
    </xf>
    <xf borderId="0" fillId="0" fontId="0" numFmtId="0" xfId="0" applyAlignment="1" applyFont="1">
      <alignment horizontal="left" readingOrder="0" vertical="bottom"/>
    </xf>
    <xf borderId="0" fillId="0" fontId="0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vertical="bottom"/>
    </xf>
    <xf borderId="0" fillId="7" fontId="0" numFmtId="167" xfId="0" applyAlignment="1" applyFont="1" applyNumberFormat="1">
      <alignment readingOrder="0"/>
    </xf>
    <xf borderId="0" fillId="0" fontId="21" numFmtId="0" xfId="0" applyAlignment="1" applyFont="1">
      <alignment horizontal="center" shrinkToFit="0" vertical="bottom" wrapText="0"/>
    </xf>
    <xf borderId="0" fillId="0" fontId="19" numFmtId="0" xfId="0" applyAlignment="1" applyFont="1">
      <alignment vertical="bottom"/>
    </xf>
    <xf borderId="0" fillId="0" fontId="0" numFmtId="0" xfId="0" applyAlignment="1" applyFont="1">
      <alignment horizontal="right" readingOrder="0" shrinkToFit="0" vertical="bottom" wrapText="0"/>
    </xf>
    <xf borderId="0" fillId="0" fontId="0" numFmtId="0" xfId="0" applyAlignment="1" applyFont="1">
      <alignment horizontal="right" vertical="bottom"/>
    </xf>
    <xf borderId="0" fillId="0" fontId="20" numFmtId="0" xfId="0" applyAlignment="1" applyFont="1">
      <alignment horizontal="right" vertical="bottom"/>
    </xf>
    <xf borderId="0" fillId="0" fontId="0" numFmtId="0" xfId="0" applyAlignment="1" applyFont="1">
      <alignment readingOrder="0"/>
    </xf>
    <xf borderId="0" fillId="0" fontId="20" numFmtId="0" xfId="0" applyAlignment="1" applyFont="1">
      <alignment vertical="bottom"/>
    </xf>
    <xf borderId="0" fillId="7" fontId="0" numFmtId="0" xfId="0" applyAlignment="1" applyFont="1">
      <alignment vertical="bottom"/>
    </xf>
    <xf borderId="7" fillId="7" fontId="11" numFmtId="0" xfId="0" applyAlignment="1" applyBorder="1" applyFont="1">
      <alignment readingOrder="0" shrinkToFit="0" vertical="bottom" wrapText="0"/>
    </xf>
    <xf borderId="0" fillId="7" fontId="0" numFmtId="167" xfId="0" applyAlignment="1" applyFont="1" applyNumberFormat="1">
      <alignment vertical="bottom"/>
    </xf>
    <xf borderId="0" fillId="0" fontId="4" numFmtId="0" xfId="0" applyAlignment="1" applyFont="1">
      <alignment horizontal="left" readingOrder="0" vertical="bottom"/>
    </xf>
    <xf borderId="0" fillId="0" fontId="19" numFmtId="0" xfId="0" applyAlignment="1" applyFont="1">
      <alignment readingOrder="0" vertical="bottom"/>
    </xf>
    <xf borderId="0" fillId="0" fontId="22" numFmtId="0" xfId="0" applyAlignment="1" applyFont="1">
      <alignment horizontal="right" vertical="bottom"/>
    </xf>
    <xf borderId="0" fillId="0" fontId="19" numFmtId="0" xfId="0" applyAlignment="1" applyFont="1">
      <alignment horizontal="right" readingOrder="0" vertical="bottom"/>
    </xf>
    <xf borderId="0" fillId="0" fontId="0" numFmtId="0" xfId="0" applyAlignment="1" applyFont="1">
      <alignment shrinkToFit="0" vertical="bottom" wrapText="0"/>
    </xf>
    <xf borderId="0" fillId="0" fontId="19" numFmtId="0" xfId="0" applyAlignment="1" applyFont="1">
      <alignment horizontal="right" vertical="bottom"/>
    </xf>
    <xf borderId="0" fillId="7" fontId="22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7" fontId="0" numFmtId="0" xfId="0" applyAlignment="1" applyFont="1">
      <alignment horizontal="right" readingOrder="0" vertical="bottom"/>
    </xf>
    <xf borderId="0" fillId="0" fontId="19" numFmtId="0" xfId="0" applyAlignment="1" applyFont="1">
      <alignment horizontal="left" vertical="bottom"/>
    </xf>
    <xf borderId="0" fillId="7" fontId="0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1" numFmtId="0" xfId="0" applyAlignment="1" applyFont="1">
      <alignment readingOrder="0" shrinkToFit="0" vertical="bottom" wrapText="0"/>
    </xf>
    <xf borderId="0" fillId="0" fontId="0" numFmtId="0" xfId="0" applyAlignment="1" applyFont="1">
      <alignment horizontal="left" shrinkToFit="0" vertical="bottom" wrapText="0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horizontal="left" vertical="bottom"/>
    </xf>
    <xf borderId="0" fillId="0" fontId="20" numFmtId="0" xfId="0" applyAlignment="1" applyFont="1">
      <alignment horizontal="right" readingOrder="0" shrinkToFit="0" vertical="bottom" wrapText="0"/>
    </xf>
    <xf borderId="0" fillId="0" fontId="20" numFmtId="0" xfId="0" applyAlignment="1" applyFont="1">
      <alignment shrinkToFit="0" vertical="bottom" wrapText="0"/>
    </xf>
    <xf borderId="0" fillId="0" fontId="4" numFmtId="0" xfId="0" applyAlignment="1" applyFont="1">
      <alignment readingOrder="0" vertical="bottom"/>
    </xf>
    <xf borderId="0" fillId="7" fontId="0" numFmtId="0" xfId="0" applyAlignment="1" applyFont="1">
      <alignment horizontal="right" readingOrder="0"/>
    </xf>
    <xf borderId="0" fillId="0" fontId="19" numFmtId="0" xfId="0" applyAlignment="1" applyFont="1">
      <alignment readingOrder="0"/>
    </xf>
    <xf borderId="0" fillId="7" fontId="0" numFmtId="0" xfId="0" applyAlignment="1" applyFont="1">
      <alignment readingOrder="0"/>
    </xf>
    <xf borderId="0" fillId="0" fontId="21" numFmtId="0" xfId="0" applyAlignment="1" applyFont="1">
      <alignment horizontal="center" readingOrder="0" shrinkToFit="0" vertical="bottom" wrapText="0"/>
    </xf>
    <xf borderId="0" fillId="0" fontId="0" numFmtId="0" xfId="0" applyAlignment="1" applyFont="1">
      <alignment vertical="bottom"/>
    </xf>
    <xf borderId="0" fillId="0" fontId="0" numFmtId="0" xfId="0" applyAlignment="1" applyFont="1">
      <alignment horizontal="left" readingOrder="0" shrinkToFit="0" vertical="bottom" wrapText="0"/>
    </xf>
    <xf borderId="0" fillId="0" fontId="23" numFmtId="0" xfId="0" applyAlignment="1" applyFont="1">
      <alignment shrinkToFit="0" vertical="bottom" wrapText="0"/>
    </xf>
    <xf borderId="0" fillId="0" fontId="22" numFmtId="0" xfId="0" applyAlignment="1" applyFont="1">
      <alignment readingOrder="0" shrinkToFit="0" vertical="bottom" wrapText="0"/>
    </xf>
    <xf borderId="0" fillId="0" fontId="21" numFmtId="0" xfId="0" applyAlignment="1" applyFont="1">
      <alignment horizontal="left" readingOrder="0" shrinkToFit="0" vertical="bottom" wrapText="0"/>
    </xf>
    <xf borderId="0" fillId="0" fontId="24" numFmtId="0" xfId="0" applyAlignment="1" applyFont="1">
      <alignment horizontal="center" readingOrder="0" shrinkToFit="0" vertical="bottom" wrapText="0"/>
    </xf>
    <xf borderId="0" fillId="0" fontId="22" numFmtId="0" xfId="0" applyAlignment="1" applyFont="1">
      <alignment shrinkToFit="0" vertical="bottom" wrapText="0"/>
    </xf>
    <xf borderId="0" fillId="0" fontId="23" numFmtId="0" xfId="0" applyAlignment="1" applyFont="1">
      <alignment horizontal="right" readingOrder="0" shrinkToFit="0" vertical="bottom" wrapText="0"/>
    </xf>
    <xf borderId="0" fillId="0" fontId="25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readingOrder="0" vertical="bottom"/>
    </xf>
    <xf borderId="0" fillId="0" fontId="22" numFmtId="0" xfId="0" applyAlignment="1" applyFont="1">
      <alignment horizontal="right" readingOrder="0" shrinkToFit="0" vertical="bottom" wrapText="0"/>
    </xf>
    <xf borderId="0" fillId="0" fontId="23" numFmtId="0" xfId="0" applyAlignment="1" applyFont="1">
      <alignment readingOrder="0" shrinkToFit="0" vertical="bottom" wrapText="0"/>
    </xf>
    <xf borderId="0" fillId="0" fontId="23" numFmtId="0" xfId="0" applyAlignment="1" applyFont="1">
      <alignment shrinkToFit="0" vertical="bottom" wrapText="0"/>
    </xf>
    <xf borderId="0" fillId="0" fontId="25" numFmtId="0" xfId="0" applyAlignment="1" applyFont="1">
      <alignment horizontal="center" shrinkToFit="0" vertical="bottom" wrapText="0"/>
    </xf>
    <xf borderId="0" fillId="0" fontId="13" numFmtId="0" xfId="0" applyAlignment="1" applyFont="1">
      <alignment horizontal="left" readingOrder="0" shrinkToFit="0" vertical="bottom" wrapText="0"/>
    </xf>
    <xf borderId="0" fillId="0" fontId="0" numFmtId="11" xfId="0" applyAlignment="1" applyFont="1" applyNumberFormat="1">
      <alignment shrinkToFit="0" vertical="bottom" wrapText="0"/>
    </xf>
    <xf borderId="0" fillId="0" fontId="13" numFmtId="0" xfId="0" applyAlignment="1" applyFont="1">
      <alignment shrinkToFit="0" vertical="bottom" wrapText="0"/>
    </xf>
    <xf borderId="8" fillId="0" fontId="26" numFmtId="0" xfId="0" applyAlignment="1" applyBorder="1" applyFont="1">
      <alignment horizontal="center" shrinkToFit="0" vertical="bottom" wrapText="0"/>
    </xf>
    <xf borderId="8" fillId="0" fontId="26" numFmtId="0" xfId="0" applyAlignment="1" applyBorder="1" applyFont="1">
      <alignment horizontal="center" readingOrder="0" shrinkToFit="0" vertical="bottom" wrapText="0"/>
    </xf>
    <xf borderId="0" fillId="0" fontId="13" numFmtId="0" xfId="0" applyAlignment="1" applyFont="1">
      <alignment horizontal="right" readingOrder="0" shrinkToFit="0" vertical="bottom" wrapText="0"/>
    </xf>
    <xf borderId="0" fillId="0" fontId="19" numFmtId="165" xfId="0" applyAlignment="1" applyFont="1" applyNumberFormat="1">
      <alignment readingOrder="0"/>
    </xf>
    <xf borderId="0" fillId="11" fontId="13" numFmtId="0" xfId="0" applyAlignment="1" applyFill="1" applyFont="1">
      <alignment horizontal="left" readingOrder="0" shrinkToFit="0" vertical="bottom" wrapText="0"/>
    </xf>
    <xf borderId="0" fillId="11" fontId="13" numFmtId="0" xfId="0" applyAlignment="1" applyFont="1">
      <alignment horizontal="right" readingOrder="0" shrinkToFit="0" vertical="bottom" wrapText="0"/>
    </xf>
    <xf borderId="0" fillId="0" fontId="22" numFmtId="0" xfId="0" applyAlignment="1" applyFont="1">
      <alignment horizontal="center" readingOrder="0" shrinkToFit="0" vertical="bottom" wrapText="0"/>
    </xf>
    <xf borderId="9" fillId="11" fontId="13" numFmtId="0" xfId="0" applyAlignment="1" applyBorder="1" applyFont="1">
      <alignment horizontal="left" readingOrder="0" shrinkToFit="0" vertical="bottom" wrapText="0"/>
    </xf>
    <xf borderId="9" fillId="11" fontId="13" numFmtId="0" xfId="0" applyAlignment="1" applyBorder="1" applyFont="1">
      <alignment horizontal="right" readingOrder="0" shrinkToFit="0" vertical="bottom" wrapText="0"/>
    </xf>
    <xf borderId="9" fillId="0" fontId="13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readingOrder="0" vertical="bottom"/>
    </xf>
    <xf borderId="0" fillId="0" fontId="12" numFmtId="0" xfId="0" applyAlignment="1" applyFont="1">
      <alignment readingOrder="0"/>
    </xf>
    <xf borderId="0" fillId="7" fontId="22" numFmtId="0" xfId="0" applyAlignment="1" applyFont="1">
      <alignment horizontal="left" readingOrder="0"/>
    </xf>
    <xf borderId="0" fillId="0" fontId="2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D1" s="3" t="s">
        <v>1</v>
      </c>
    </row>
    <row r="3">
      <c r="C3" s="4" t="s">
        <v>2</v>
      </c>
      <c r="E3" s="4" t="s">
        <v>3</v>
      </c>
    </row>
    <row r="4">
      <c r="A4" s="5" t="s">
        <v>4</v>
      </c>
      <c r="B4" s="6" t="s">
        <v>5</v>
      </c>
      <c r="C4" s="7" t="s">
        <v>6</v>
      </c>
      <c r="D4" s="8" t="s">
        <v>5</v>
      </c>
      <c r="E4" s="7" t="s">
        <v>6</v>
      </c>
      <c r="F4" s="9"/>
    </row>
    <row r="5">
      <c r="A5" s="10">
        <v>40544.0</v>
      </c>
      <c r="B5" s="11">
        <v>7.936109</v>
      </c>
      <c r="C5" s="12"/>
      <c r="D5" s="13">
        <v>24.961908</v>
      </c>
      <c r="E5" s="12"/>
      <c r="F5" s="14"/>
      <c r="G5" s="15" t="s">
        <v>7</v>
      </c>
      <c r="H5" s="15" t="s">
        <v>8</v>
      </c>
      <c r="I5" s="15" t="s">
        <v>9</v>
      </c>
    </row>
    <row r="6">
      <c r="A6" s="10">
        <v>40575.0</v>
      </c>
      <c r="B6" s="11">
        <v>7.696348</v>
      </c>
      <c r="C6" s="16">
        <f t="shared" ref="C6:C124" si="1">(B6/B5)-1</f>
        <v>-0.03021140461</v>
      </c>
      <c r="D6" s="13">
        <v>28.13171</v>
      </c>
      <c r="E6" s="17">
        <f t="shared" ref="E6:E124" si="2">(D6/D5)-1</f>
        <v>0.1269855654</v>
      </c>
      <c r="G6" s="18">
        <v>-0.030211404606463876</v>
      </c>
      <c r="H6" s="19">
        <f>1</f>
        <v>1</v>
      </c>
      <c r="I6" s="18">
        <v>0.12698556536623729</v>
      </c>
    </row>
    <row r="7">
      <c r="A7" s="10">
        <v>40603.0</v>
      </c>
      <c r="B7" s="11">
        <v>7.923323</v>
      </c>
      <c r="C7" s="16">
        <f t="shared" si="1"/>
        <v>0.02949126001</v>
      </c>
      <c r="D7" s="13">
        <v>29.771688</v>
      </c>
      <c r="E7" s="17">
        <f t="shared" si="2"/>
        <v>0.05829642066</v>
      </c>
      <c r="G7" s="18">
        <v>0.02949126001059188</v>
      </c>
      <c r="H7" s="20">
        <f t="shared" ref="H7:H124" si="3">H6+1</f>
        <v>2</v>
      </c>
      <c r="I7" s="18">
        <v>0.0582964206583958</v>
      </c>
    </row>
    <row r="8">
      <c r="A8" s="10">
        <v>40634.0</v>
      </c>
      <c r="B8" s="11">
        <v>8.057643</v>
      </c>
      <c r="C8" s="16">
        <f t="shared" si="1"/>
        <v>0.01695248319</v>
      </c>
      <c r="D8" s="13">
        <v>29.113016</v>
      </c>
      <c r="E8" s="17">
        <f t="shared" si="2"/>
        <v>-0.02212410663</v>
      </c>
      <c r="G8" s="18">
        <v>0.01695248319423559</v>
      </c>
      <c r="H8" s="20">
        <f t="shared" si="3"/>
        <v>3</v>
      </c>
      <c r="I8" s="18">
        <v>-0.022124106634464402</v>
      </c>
    </row>
    <row r="9">
      <c r="A9" s="10">
        <v>40664.0</v>
      </c>
      <c r="B9" s="11">
        <v>8.569932</v>
      </c>
      <c r="C9" s="16">
        <f t="shared" si="1"/>
        <v>0.06357802151</v>
      </c>
      <c r="D9" s="13">
        <v>29.172592</v>
      </c>
      <c r="E9" s="17">
        <f t="shared" si="2"/>
        <v>0.002046369912</v>
      </c>
      <c r="G9" s="18">
        <v>0.06357802151323888</v>
      </c>
      <c r="H9" s="20">
        <f t="shared" si="3"/>
        <v>4</v>
      </c>
      <c r="I9" s="18">
        <v>0.0020463699123445256</v>
      </c>
    </row>
    <row r="10">
      <c r="A10" s="10">
        <v>40695.0</v>
      </c>
      <c r="B10" s="11">
        <v>8.581243</v>
      </c>
      <c r="C10" s="16">
        <f t="shared" si="1"/>
        <v>0.001319847112</v>
      </c>
      <c r="D10" s="13">
        <v>28.752653</v>
      </c>
      <c r="E10" s="17">
        <f t="shared" si="2"/>
        <v>-0.01439498417</v>
      </c>
      <c r="G10" s="18">
        <v>0.0013198471119726385</v>
      </c>
      <c r="H10" s="20">
        <f t="shared" si="3"/>
        <v>5</v>
      </c>
      <c r="I10" s="18">
        <v>-0.014394984168701996</v>
      </c>
    </row>
    <row r="11">
      <c r="A11" s="10">
        <v>40725.0</v>
      </c>
      <c r="B11" s="11">
        <v>8.588541</v>
      </c>
      <c r="C11" s="16">
        <f t="shared" si="1"/>
        <v>0.000850459543</v>
      </c>
      <c r="D11" s="13">
        <v>27.04917</v>
      </c>
      <c r="E11" s="17">
        <f t="shared" si="2"/>
        <v>-0.05924611548</v>
      </c>
      <c r="G11" s="18">
        <v>8.504595429821293E-4</v>
      </c>
      <c r="H11" s="20">
        <f t="shared" si="3"/>
        <v>6</v>
      </c>
      <c r="I11" s="18">
        <v>-0.05924611548019576</v>
      </c>
    </row>
    <row r="12">
      <c r="A12" s="10">
        <v>40756.0</v>
      </c>
      <c r="B12" s="11">
        <v>8.815548</v>
      </c>
      <c r="C12" s="16">
        <f t="shared" si="1"/>
        <v>0.02643138107</v>
      </c>
      <c r="D12" s="13">
        <v>26.920298</v>
      </c>
      <c r="E12" s="17">
        <f t="shared" si="2"/>
        <v>-0.004764360607</v>
      </c>
      <c r="G12" s="18">
        <v>0.026431381069264237</v>
      </c>
      <c r="H12" s="20">
        <f t="shared" si="3"/>
        <v>7</v>
      </c>
      <c r="I12" s="18">
        <v>-0.0047643606069983635</v>
      </c>
    </row>
    <row r="13">
      <c r="A13" s="10">
        <v>40787.0</v>
      </c>
      <c r="B13" s="11">
        <v>8.386037</v>
      </c>
      <c r="C13" s="16">
        <f t="shared" si="1"/>
        <v>-0.04872198529</v>
      </c>
      <c r="D13" s="13">
        <v>24.223139</v>
      </c>
      <c r="E13" s="17">
        <f t="shared" si="2"/>
        <v>-0.1001905328</v>
      </c>
      <c r="G13" s="18">
        <v>-0.04872198529234939</v>
      </c>
      <c r="H13" s="20">
        <f t="shared" si="3"/>
        <v>8</v>
      </c>
      <c r="I13" s="18">
        <v>-0.10019053280910928</v>
      </c>
    </row>
    <row r="14">
      <c r="A14" s="10">
        <v>40817.0</v>
      </c>
      <c r="B14" s="11">
        <v>8.849345</v>
      </c>
      <c r="C14" s="16">
        <f t="shared" si="1"/>
        <v>0.05524755018</v>
      </c>
      <c r="D14" s="13">
        <v>25.701452</v>
      </c>
      <c r="E14" s="17">
        <f t="shared" si="2"/>
        <v>0.06102896078</v>
      </c>
      <c r="G14" s="18">
        <v>0.055247550183715965</v>
      </c>
      <c r="H14" s="20">
        <f t="shared" si="3"/>
        <v>9</v>
      </c>
      <c r="I14" s="18">
        <v>0.06102896078002118</v>
      </c>
    </row>
    <row r="15">
      <c r="A15" s="10">
        <v>40848.0</v>
      </c>
      <c r="B15" s="11">
        <v>9.116656</v>
      </c>
      <c r="C15" s="16">
        <f t="shared" si="1"/>
        <v>0.03020686842</v>
      </c>
      <c r="D15" s="13">
        <v>24.43368</v>
      </c>
      <c r="E15" s="17">
        <f t="shared" si="2"/>
        <v>-0.04932686293</v>
      </c>
      <c r="G15" s="18">
        <v>0.030206868417945287</v>
      </c>
      <c r="H15" s="20">
        <f t="shared" si="3"/>
        <v>10</v>
      </c>
      <c r="I15" s="18">
        <v>-0.0493268629336584</v>
      </c>
    </row>
    <row r="16">
      <c r="A16" s="10">
        <v>40878.0</v>
      </c>
      <c r="B16" s="11">
        <v>9.511024</v>
      </c>
      <c r="C16" s="16">
        <f t="shared" si="1"/>
        <v>0.04325796652</v>
      </c>
      <c r="D16" s="13">
        <v>25.777504</v>
      </c>
      <c r="E16" s="17">
        <f t="shared" si="2"/>
        <v>0.05499883767</v>
      </c>
      <c r="G16" s="18">
        <v>0.04325796651754765</v>
      </c>
      <c r="H16" s="20">
        <f t="shared" si="3"/>
        <v>11</v>
      </c>
      <c r="I16" s="18">
        <v>0.05499883766997038</v>
      </c>
    </row>
    <row r="17">
      <c r="A17" s="10">
        <v>40909.0</v>
      </c>
      <c r="B17" s="11">
        <v>9.425085</v>
      </c>
      <c r="C17" s="16">
        <f t="shared" si="1"/>
        <v>-0.00903572528</v>
      </c>
      <c r="D17" s="13">
        <v>26.573473</v>
      </c>
      <c r="E17" s="17">
        <f t="shared" si="2"/>
        <v>0.03087843571</v>
      </c>
      <c r="G17" s="18">
        <v>-0.009035725280474693</v>
      </c>
      <c r="H17" s="20">
        <f t="shared" si="3"/>
        <v>12</v>
      </c>
      <c r="I17" s="18">
        <v>0.030878435708903362</v>
      </c>
    </row>
    <row r="18">
      <c r="A18" s="10">
        <v>40940.0</v>
      </c>
      <c r="B18" s="11">
        <v>9.601847</v>
      </c>
      <c r="C18" s="16">
        <f t="shared" si="1"/>
        <v>0.01875441972</v>
      </c>
      <c r="D18" s="13">
        <v>28.341919</v>
      </c>
      <c r="E18" s="17">
        <f t="shared" si="2"/>
        <v>0.06654929899</v>
      </c>
      <c r="G18" s="18">
        <v>0.018754419721413562</v>
      </c>
      <c r="H18" s="20">
        <f t="shared" si="3"/>
        <v>13</v>
      </c>
      <c r="I18" s="18">
        <v>0.06654929899452733</v>
      </c>
    </row>
    <row r="19">
      <c r="A19" s="10">
        <v>40969.0</v>
      </c>
      <c r="B19" s="11">
        <v>9.651875</v>
      </c>
      <c r="C19" s="16">
        <f t="shared" si="1"/>
        <v>0.00521024757</v>
      </c>
      <c r="D19" s="13">
        <v>29.534407</v>
      </c>
      <c r="E19" s="17">
        <f t="shared" si="2"/>
        <v>0.04207506203</v>
      </c>
      <c r="G19" s="18">
        <v>0.005210247570077042</v>
      </c>
      <c r="H19" s="20">
        <f t="shared" si="3"/>
        <v>14</v>
      </c>
      <c r="I19" s="18">
        <v>0.04207506203090916</v>
      </c>
    </row>
    <row r="20">
      <c r="A20" s="10">
        <v>41000.0</v>
      </c>
      <c r="B20" s="11">
        <v>9.991385</v>
      </c>
      <c r="C20" s="16">
        <f t="shared" si="1"/>
        <v>0.03517554879</v>
      </c>
      <c r="D20" s="13">
        <v>29.360582</v>
      </c>
      <c r="E20" s="17">
        <f t="shared" si="2"/>
        <v>-0.005885508383</v>
      </c>
      <c r="G20" s="18">
        <v>0.03517554879233287</v>
      </c>
      <c r="H20" s="20">
        <f t="shared" si="3"/>
        <v>15</v>
      </c>
      <c r="I20" s="18">
        <v>-0.005885508383493221</v>
      </c>
    </row>
    <row r="21">
      <c r="A21" s="10">
        <v>41030.0</v>
      </c>
      <c r="B21" s="11">
        <v>10.12784</v>
      </c>
      <c r="C21" s="16">
        <f t="shared" si="1"/>
        <v>0.01365726573</v>
      </c>
      <c r="D21" s="13">
        <v>26.779652</v>
      </c>
      <c r="E21" s="17">
        <f t="shared" si="2"/>
        <v>-0.08790459263</v>
      </c>
      <c r="G21" s="18">
        <v>0.013657265734430268</v>
      </c>
      <c r="H21" s="20">
        <f t="shared" si="3"/>
        <v>16</v>
      </c>
      <c r="I21" s="18">
        <v>-0.08790459262694461</v>
      </c>
    </row>
    <row r="22">
      <c r="A22" s="10">
        <v>41061.0</v>
      </c>
      <c r="B22" s="11">
        <v>10.29967</v>
      </c>
      <c r="C22" s="16">
        <f t="shared" si="1"/>
        <v>0.01696610531</v>
      </c>
      <c r="D22" s="13">
        <v>27.431885</v>
      </c>
      <c r="E22" s="17">
        <f t="shared" si="2"/>
        <v>0.02435554428</v>
      </c>
      <c r="G22" s="18">
        <v>0.016966105309720536</v>
      </c>
      <c r="H22" s="20">
        <f t="shared" si="3"/>
        <v>17</v>
      </c>
      <c r="I22" s="18">
        <v>0.024355544276676966</v>
      </c>
    </row>
    <row r="23">
      <c r="A23" s="10">
        <v>41091.0</v>
      </c>
      <c r="B23" s="11">
        <v>10.65652</v>
      </c>
      <c r="C23" s="16">
        <f t="shared" si="1"/>
        <v>0.03464674111</v>
      </c>
      <c r="D23" s="13">
        <v>27.554607</v>
      </c>
      <c r="E23" s="17">
        <f t="shared" si="2"/>
        <v>0.004473699128</v>
      </c>
      <c r="G23" s="18">
        <v>0.03464674110918109</v>
      </c>
      <c r="H23" s="20">
        <f t="shared" si="3"/>
        <v>18</v>
      </c>
      <c r="I23" s="18">
        <v>0.004473699127858</v>
      </c>
    </row>
    <row r="24">
      <c r="A24" s="10">
        <v>41122.0</v>
      </c>
      <c r="B24" s="11">
        <v>10.56293</v>
      </c>
      <c r="C24" s="16">
        <f t="shared" si="1"/>
        <v>-0.008782416774</v>
      </c>
      <c r="D24" s="13">
        <v>28.971371</v>
      </c>
      <c r="E24" s="17">
        <f t="shared" si="2"/>
        <v>0.05141659251</v>
      </c>
      <c r="G24" s="18">
        <v>-0.008782416773956303</v>
      </c>
      <c r="H24" s="20">
        <f t="shared" si="3"/>
        <v>19</v>
      </c>
      <c r="I24" s="18">
        <v>0.05141659251391251</v>
      </c>
    </row>
    <row r="25">
      <c r="A25" s="10">
        <v>41153.0</v>
      </c>
      <c r="B25" s="11">
        <v>10.55271</v>
      </c>
      <c r="C25" s="16">
        <f t="shared" si="1"/>
        <v>-0.0009675345761</v>
      </c>
      <c r="D25" s="13">
        <v>29.487961</v>
      </c>
      <c r="E25" s="17">
        <f t="shared" si="2"/>
        <v>0.01783105121</v>
      </c>
      <c r="G25" s="18">
        <v>-9.675345761072096E-4</v>
      </c>
      <c r="H25" s="20">
        <f t="shared" si="3"/>
        <v>20</v>
      </c>
      <c r="I25" s="18">
        <v>0.017831051212591875</v>
      </c>
    </row>
    <row r="26">
      <c r="A26" s="10">
        <v>41183.0</v>
      </c>
      <c r="B26" s="11">
        <v>11.14177</v>
      </c>
      <c r="C26" s="16">
        <f t="shared" si="1"/>
        <v>0.0558207323</v>
      </c>
      <c r="D26" s="13">
        <v>28.780312</v>
      </c>
      <c r="E26" s="17">
        <f t="shared" si="2"/>
        <v>-0.02399789528</v>
      </c>
      <c r="G26" s="18">
        <v>0.05582073230478235</v>
      </c>
      <c r="H26" s="20">
        <f t="shared" si="3"/>
        <v>21</v>
      </c>
      <c r="I26" s="18">
        <v>-0.02399789527665208</v>
      </c>
    </row>
    <row r="27">
      <c r="A27" s="10">
        <v>41214.0</v>
      </c>
      <c r="B27" s="11">
        <v>11.14177</v>
      </c>
      <c r="C27" s="16">
        <f t="shared" si="1"/>
        <v>0</v>
      </c>
      <c r="D27" s="13">
        <v>29.674774</v>
      </c>
      <c r="E27" s="17">
        <f t="shared" si="2"/>
        <v>0.03107895425</v>
      </c>
      <c r="G27" s="18">
        <v>0.0</v>
      </c>
      <c r="H27" s="20">
        <f t="shared" si="3"/>
        <v>22</v>
      </c>
      <c r="I27" s="18">
        <v>0.031078954251781532</v>
      </c>
    </row>
    <row r="28">
      <c r="A28" s="10">
        <v>41244.0</v>
      </c>
      <c r="B28" s="11">
        <v>11.18645</v>
      </c>
      <c r="C28" s="16">
        <f t="shared" si="1"/>
        <v>0.004010134835</v>
      </c>
      <c r="D28" s="13">
        <v>30.121254</v>
      </c>
      <c r="E28" s="17">
        <f t="shared" si="2"/>
        <v>0.01504577592</v>
      </c>
      <c r="G28" s="18">
        <v>0.004010134834949941</v>
      </c>
      <c r="H28" s="20">
        <f t="shared" si="3"/>
        <v>23</v>
      </c>
      <c r="I28" s="18">
        <v>0.0150457759172824</v>
      </c>
    </row>
    <row r="29">
      <c r="A29" s="10">
        <v>41275.0</v>
      </c>
      <c r="B29" s="11">
        <v>11.69528</v>
      </c>
      <c r="C29" s="16">
        <f t="shared" si="1"/>
        <v>0.04548628028</v>
      </c>
      <c r="D29" s="13">
        <v>29.839069</v>
      </c>
      <c r="E29" s="17">
        <f t="shared" si="2"/>
        <v>-0.009368301864</v>
      </c>
      <c r="G29" s="18">
        <v>0.04548628027658452</v>
      </c>
      <c r="H29" s="20">
        <f t="shared" si="3"/>
        <v>24</v>
      </c>
      <c r="I29" s="18">
        <v>-0.009368301864192019</v>
      </c>
    </row>
    <row r="30">
      <c r="A30" s="10">
        <v>41306.0</v>
      </c>
      <c r="B30" s="11">
        <v>12.30269</v>
      </c>
      <c r="C30" s="16">
        <f t="shared" si="1"/>
        <v>0.05193633671</v>
      </c>
      <c r="D30" s="13">
        <v>29.66345</v>
      </c>
      <c r="E30" s="17">
        <f t="shared" si="2"/>
        <v>-0.005885538855</v>
      </c>
      <c r="G30" s="18">
        <v>0.05193633671019415</v>
      </c>
      <c r="H30" s="20">
        <f t="shared" si="3"/>
        <v>25</v>
      </c>
      <c r="I30" s="18">
        <v>-0.005885538855116335</v>
      </c>
    </row>
    <row r="31">
      <c r="A31" s="10">
        <v>41334.0</v>
      </c>
      <c r="B31" s="11">
        <v>12.17601</v>
      </c>
      <c r="C31" s="16">
        <f t="shared" si="1"/>
        <v>-0.01029693506</v>
      </c>
      <c r="D31" s="13">
        <v>30.016712</v>
      </c>
      <c r="E31" s="17">
        <f t="shared" si="2"/>
        <v>0.01190899912</v>
      </c>
      <c r="G31" s="18">
        <v>-0.010296935060543744</v>
      </c>
      <c r="H31" s="20">
        <f t="shared" si="3"/>
        <v>26</v>
      </c>
      <c r="I31" s="18">
        <v>0.011908999121814867</v>
      </c>
    </row>
    <row r="32">
      <c r="A32" s="10">
        <v>41365.0</v>
      </c>
      <c r="B32" s="11">
        <v>12.69589</v>
      </c>
      <c r="C32" s="16">
        <f t="shared" si="1"/>
        <v>0.042697074</v>
      </c>
      <c r="D32" s="13">
        <v>29.522858</v>
      </c>
      <c r="E32" s="17">
        <f t="shared" si="2"/>
        <v>-0.01645263479</v>
      </c>
      <c r="G32" s="18">
        <v>0.04269707400043199</v>
      </c>
      <c r="H32" s="20">
        <f t="shared" si="3"/>
        <v>27</v>
      </c>
      <c r="I32" s="18">
        <v>-0.01645263478558212</v>
      </c>
    </row>
    <row r="33">
      <c r="A33" s="10">
        <v>41395.0</v>
      </c>
      <c r="B33" s="11">
        <v>12.64686</v>
      </c>
      <c r="C33" s="16">
        <f t="shared" si="1"/>
        <v>-0.003861879711</v>
      </c>
      <c r="D33" s="13">
        <v>29.425659</v>
      </c>
      <c r="E33" s="17">
        <f t="shared" si="2"/>
        <v>-0.003292330302</v>
      </c>
      <c r="G33" s="18">
        <v>-0.0038618797106780844</v>
      </c>
      <c r="H33" s="20">
        <f t="shared" si="3"/>
        <v>28</v>
      </c>
      <c r="I33" s="18">
        <v>-0.0032923303021679118</v>
      </c>
    </row>
    <row r="34">
      <c r="A34" s="10">
        <v>41426.0</v>
      </c>
      <c r="B34" s="11">
        <v>10.7521</v>
      </c>
      <c r="C34" s="16">
        <f t="shared" si="1"/>
        <v>-0.1498205879</v>
      </c>
      <c r="D34" s="13">
        <v>29.250963</v>
      </c>
      <c r="E34" s="17">
        <f t="shared" si="2"/>
        <v>-0.005936859392</v>
      </c>
      <c r="G34" s="18">
        <v>-0.14982058787714891</v>
      </c>
      <c r="H34" s="20">
        <f t="shared" si="3"/>
        <v>29</v>
      </c>
      <c r="I34" s="18">
        <v>-0.0059368593920020585</v>
      </c>
    </row>
    <row r="35">
      <c r="A35" s="10">
        <v>41456.0</v>
      </c>
      <c r="B35" s="11">
        <v>11.03745</v>
      </c>
      <c r="C35" s="16">
        <f t="shared" si="1"/>
        <v>0.02653900168</v>
      </c>
      <c r="D35" s="13">
        <v>30.637609</v>
      </c>
      <c r="E35" s="17">
        <f t="shared" si="2"/>
        <v>0.04740514013</v>
      </c>
      <c r="G35" s="18">
        <v>0.02653900168339196</v>
      </c>
      <c r="H35" s="20">
        <f t="shared" si="3"/>
        <v>30</v>
      </c>
      <c r="I35" s="18">
        <v>0.04740514013162578</v>
      </c>
    </row>
    <row r="36">
      <c r="A36" s="10">
        <v>41487.0</v>
      </c>
      <c r="B36" s="11">
        <v>11.43001</v>
      </c>
      <c r="C36" s="16">
        <f t="shared" si="1"/>
        <v>0.03556618603</v>
      </c>
      <c r="D36" s="13">
        <v>31.427843</v>
      </c>
      <c r="E36" s="17">
        <f t="shared" si="2"/>
        <v>0.02579293965</v>
      </c>
      <c r="G36" s="18">
        <v>0.03556618603028783</v>
      </c>
      <c r="H36" s="20">
        <f t="shared" si="3"/>
        <v>31</v>
      </c>
      <c r="I36" s="18">
        <v>0.025792939651393842</v>
      </c>
    </row>
    <row r="37">
      <c r="A37" s="10">
        <v>41518.0</v>
      </c>
      <c r="B37" s="11">
        <v>12.07365</v>
      </c>
      <c r="C37" s="16">
        <f t="shared" si="1"/>
        <v>0.0563114118</v>
      </c>
      <c r="D37" s="13">
        <v>33.066849</v>
      </c>
      <c r="E37" s="17">
        <f t="shared" si="2"/>
        <v>0.05215139964</v>
      </c>
      <c r="G37" s="18">
        <v>0.05631141180103971</v>
      </c>
      <c r="H37" s="20">
        <f t="shared" si="3"/>
        <v>32</v>
      </c>
      <c r="I37" s="18">
        <v>0.05215139963630344</v>
      </c>
    </row>
    <row r="38">
      <c r="A38" s="10">
        <v>41548.0</v>
      </c>
      <c r="B38" s="11">
        <v>13.00912</v>
      </c>
      <c r="C38" s="16">
        <f t="shared" si="1"/>
        <v>0.077480298</v>
      </c>
      <c r="D38" s="13">
        <v>33.706284</v>
      </c>
      <c r="E38" s="17">
        <f t="shared" si="2"/>
        <v>0.01933764539</v>
      </c>
      <c r="G38" s="18">
        <v>0.07748029800433165</v>
      </c>
      <c r="H38" s="20">
        <f t="shared" si="3"/>
        <v>33</v>
      </c>
      <c r="I38" s="18">
        <v>0.01933764538616911</v>
      </c>
    </row>
    <row r="39">
      <c r="A39" s="10">
        <v>41579.0</v>
      </c>
      <c r="B39" s="11">
        <v>13.41633</v>
      </c>
      <c r="C39" s="16">
        <f t="shared" si="1"/>
        <v>0.03130188668</v>
      </c>
      <c r="D39" s="13">
        <v>33.903217</v>
      </c>
      <c r="E39" s="17">
        <f t="shared" si="2"/>
        <v>0.005842619732</v>
      </c>
      <c r="G39" s="18">
        <v>0.031301886676424084</v>
      </c>
      <c r="H39" s="20">
        <f t="shared" si="3"/>
        <v>34</v>
      </c>
      <c r="I39" s="18">
        <v>0.00584261973227318</v>
      </c>
    </row>
    <row r="40">
      <c r="A40" s="10">
        <v>41609.0</v>
      </c>
      <c r="B40" s="11">
        <v>13.05913</v>
      </c>
      <c r="C40" s="16">
        <f t="shared" si="1"/>
        <v>-0.02662427057</v>
      </c>
      <c r="D40" s="13">
        <v>34.952835</v>
      </c>
      <c r="E40" s="17">
        <f t="shared" si="2"/>
        <v>0.03095924496</v>
      </c>
      <c r="G40" s="18">
        <v>-0.026624270571758535</v>
      </c>
      <c r="H40" s="20">
        <f t="shared" si="3"/>
        <v>35</v>
      </c>
      <c r="I40" s="18">
        <v>0.030959244958966625</v>
      </c>
    </row>
    <row r="41">
      <c r="A41" s="10">
        <v>41640.0</v>
      </c>
      <c r="B41" s="11">
        <v>14.04351</v>
      </c>
      <c r="C41" s="16">
        <f t="shared" si="1"/>
        <v>0.07537868143</v>
      </c>
      <c r="D41" s="13">
        <v>32.063583</v>
      </c>
      <c r="E41" s="17">
        <f t="shared" si="2"/>
        <v>-0.08266144935</v>
      </c>
      <c r="G41" s="18">
        <v>0.07537868142824222</v>
      </c>
      <c r="H41" s="20">
        <f t="shared" si="3"/>
        <v>36</v>
      </c>
      <c r="I41" s="18">
        <v>-0.08266144935024577</v>
      </c>
    </row>
    <row r="42">
      <c r="A42" s="10">
        <v>41671.0</v>
      </c>
      <c r="B42" s="11">
        <v>14.15174</v>
      </c>
      <c r="C42" s="16">
        <f t="shared" si="1"/>
        <v>0.007706762768</v>
      </c>
      <c r="D42" s="13">
        <v>33.915829</v>
      </c>
      <c r="E42" s="17">
        <f t="shared" si="2"/>
        <v>0.05776790448</v>
      </c>
      <c r="G42" s="18">
        <v>0.0077067627679974215</v>
      </c>
      <c r="H42" s="20">
        <f t="shared" si="3"/>
        <v>37</v>
      </c>
      <c r="I42" s="18">
        <v>0.057767904479047116</v>
      </c>
      <c r="P42" s="4" t="s">
        <v>10</v>
      </c>
    </row>
    <row r="43">
      <c r="A43" s="10">
        <v>41699.0</v>
      </c>
      <c r="B43" s="11">
        <v>14.29604</v>
      </c>
      <c r="C43" s="16">
        <f t="shared" si="1"/>
        <v>0.010196626</v>
      </c>
      <c r="D43" s="13">
        <v>35.127918</v>
      </c>
      <c r="E43" s="17">
        <f t="shared" si="2"/>
        <v>0.03573815047</v>
      </c>
      <c r="G43" s="18">
        <v>0.010196625997933806</v>
      </c>
      <c r="H43" s="20">
        <f t="shared" si="3"/>
        <v>38</v>
      </c>
      <c r="I43" s="18">
        <v>0.03573815046655637</v>
      </c>
    </row>
    <row r="44">
      <c r="A44" s="10">
        <v>41730.0</v>
      </c>
      <c r="B44" s="11">
        <v>14.06162</v>
      </c>
      <c r="C44" s="16">
        <f t="shared" si="1"/>
        <v>-0.01639754785</v>
      </c>
      <c r="D44" s="13">
        <v>35.980862</v>
      </c>
      <c r="E44" s="17">
        <f t="shared" si="2"/>
        <v>0.02428108606</v>
      </c>
      <c r="G44" s="18">
        <v>-0.01639754785241232</v>
      </c>
      <c r="H44" s="20">
        <f t="shared" si="3"/>
        <v>39</v>
      </c>
      <c r="I44" s="18">
        <v>0.02428108605810353</v>
      </c>
    </row>
    <row r="45">
      <c r="A45" s="10">
        <v>41760.0</v>
      </c>
      <c r="B45" s="11">
        <v>14.90998</v>
      </c>
      <c r="C45" s="16">
        <f t="shared" si="1"/>
        <v>0.06033159764</v>
      </c>
      <c r="D45" s="13">
        <v>37.442093</v>
      </c>
      <c r="E45" s="17">
        <f t="shared" si="2"/>
        <v>0.04061133944</v>
      </c>
      <c r="G45" s="18">
        <v>0.06033159763953222</v>
      </c>
      <c r="H45" s="20">
        <f t="shared" si="3"/>
        <v>40</v>
      </c>
      <c r="I45" s="18">
        <v>0.04061133943928308</v>
      </c>
    </row>
    <row r="46">
      <c r="A46" s="10">
        <v>41791.0</v>
      </c>
      <c r="B46" s="11">
        <v>14.48034</v>
      </c>
      <c r="C46" s="16">
        <f t="shared" si="1"/>
        <v>-0.02881559868</v>
      </c>
      <c r="D46" s="13">
        <v>38.81625</v>
      </c>
      <c r="E46" s="17">
        <f t="shared" si="2"/>
        <v>0.03670085964</v>
      </c>
      <c r="G46" s="18">
        <v>-0.028815598679542087</v>
      </c>
      <c r="H46" s="20">
        <f t="shared" si="3"/>
        <v>41</v>
      </c>
      <c r="I46" s="18">
        <v>0.03670085964478531</v>
      </c>
    </row>
    <row r="47">
      <c r="A47" s="10">
        <v>41821.0</v>
      </c>
      <c r="B47" s="11">
        <v>13.98455</v>
      </c>
      <c r="C47" s="16">
        <f t="shared" si="1"/>
        <v>-0.03423883693</v>
      </c>
      <c r="D47" s="13">
        <v>39.450485</v>
      </c>
      <c r="E47" s="17">
        <f t="shared" si="2"/>
        <v>0.0163394197</v>
      </c>
      <c r="G47" s="18">
        <v>-0.03423883693338692</v>
      </c>
      <c r="H47" s="20">
        <f t="shared" si="3"/>
        <v>42</v>
      </c>
      <c r="I47" s="18">
        <v>0.016339419701800306</v>
      </c>
    </row>
    <row r="48">
      <c r="A48" s="10">
        <v>41852.0</v>
      </c>
      <c r="B48" s="11">
        <v>14.56877</v>
      </c>
      <c r="C48" s="16">
        <f t="shared" si="1"/>
        <v>0.04177610291</v>
      </c>
      <c r="D48" s="13">
        <v>40.077148</v>
      </c>
      <c r="E48" s="17">
        <f t="shared" si="2"/>
        <v>0.01588479837</v>
      </c>
      <c r="G48" s="18">
        <v>0.04177610291357259</v>
      </c>
      <c r="H48" s="20">
        <f t="shared" si="3"/>
        <v>43</v>
      </c>
      <c r="I48" s="18">
        <v>0.015884798374468767</v>
      </c>
    </row>
    <row r="49">
      <c r="A49" s="10">
        <v>41883.0</v>
      </c>
      <c r="B49" s="11">
        <v>14.05069</v>
      </c>
      <c r="C49" s="16">
        <f t="shared" si="1"/>
        <v>-0.03556099794</v>
      </c>
      <c r="D49" s="13">
        <v>37.609921</v>
      </c>
      <c r="E49" s="17">
        <f t="shared" si="2"/>
        <v>-0.06156194049</v>
      </c>
      <c r="G49" s="18">
        <v>-0.03556099794286005</v>
      </c>
      <c r="H49" s="20">
        <f t="shared" si="3"/>
        <v>44</v>
      </c>
      <c r="I49" s="18">
        <v>-0.06156194048538588</v>
      </c>
    </row>
    <row r="50">
      <c r="A50" s="10">
        <v>41913.0</v>
      </c>
      <c r="B50" s="11">
        <v>14.98326</v>
      </c>
      <c r="C50" s="16">
        <f t="shared" si="1"/>
        <v>0.06637182943</v>
      </c>
      <c r="D50" s="13">
        <v>37.510921</v>
      </c>
      <c r="E50" s="17">
        <f t="shared" si="2"/>
        <v>-0.002632284178</v>
      </c>
      <c r="G50" s="18">
        <v>0.06637182942617059</v>
      </c>
      <c r="H50" s="20">
        <f t="shared" si="3"/>
        <v>45</v>
      </c>
      <c r="I50" s="18">
        <v>-0.002632284178421873</v>
      </c>
    </row>
    <row r="51">
      <c r="A51" s="10">
        <v>41944.0</v>
      </c>
      <c r="B51" s="11">
        <v>16.05536</v>
      </c>
      <c r="C51" s="16">
        <f t="shared" si="1"/>
        <v>0.07155318669</v>
      </c>
      <c r="D51" s="13">
        <v>38.777309</v>
      </c>
      <c r="E51" s="17">
        <f t="shared" si="2"/>
        <v>0.0337605147</v>
      </c>
      <c r="G51" s="18">
        <v>0.07155318668967903</v>
      </c>
      <c r="H51" s="20">
        <f t="shared" si="3"/>
        <v>46</v>
      </c>
      <c r="I51" s="18">
        <v>0.03376051470450436</v>
      </c>
    </row>
    <row r="52">
      <c r="A52" s="10">
        <v>41974.0</v>
      </c>
      <c r="B52" s="11">
        <v>15.53971</v>
      </c>
      <c r="C52" s="16">
        <f t="shared" si="1"/>
        <v>-0.03211700018</v>
      </c>
      <c r="D52" s="13">
        <v>36.695972</v>
      </c>
      <c r="E52" s="17">
        <f t="shared" si="2"/>
        <v>-0.05367409585</v>
      </c>
      <c r="G52" s="18">
        <v>-0.03211700017937935</v>
      </c>
      <c r="H52" s="20">
        <f t="shared" si="3"/>
        <v>47</v>
      </c>
      <c r="I52" s="18">
        <v>-0.0536740958481674</v>
      </c>
    </row>
    <row r="53">
      <c r="A53" s="10">
        <v>42005.0</v>
      </c>
      <c r="B53" s="11">
        <v>16.32912</v>
      </c>
      <c r="C53" s="16">
        <f t="shared" si="1"/>
        <v>0.0507995323</v>
      </c>
      <c r="D53" s="13">
        <v>30.590221</v>
      </c>
      <c r="E53" s="17">
        <f t="shared" si="2"/>
        <v>-0.1663874989</v>
      </c>
      <c r="G53" s="18">
        <v>0.050799532295004335</v>
      </c>
      <c r="H53" s="20">
        <f t="shared" si="3"/>
        <v>48</v>
      </c>
      <c r="I53" s="18">
        <v>-0.16638749887862347</v>
      </c>
    </row>
    <row r="54">
      <c r="A54" s="10">
        <v>42036.0</v>
      </c>
      <c r="B54" s="11">
        <v>16.64753</v>
      </c>
      <c r="C54" s="16">
        <f t="shared" si="1"/>
        <v>0.01949951988</v>
      </c>
      <c r="D54" s="13">
        <v>33.964848</v>
      </c>
      <c r="E54" s="17">
        <f t="shared" si="2"/>
        <v>0.1103171827</v>
      </c>
      <c r="G54" s="18">
        <v>0.01949951987614762</v>
      </c>
      <c r="H54" s="20">
        <f t="shared" si="3"/>
        <v>49</v>
      </c>
      <c r="I54" s="18">
        <v>0.11031718273627389</v>
      </c>
    </row>
    <row r="55">
      <c r="A55" s="10">
        <v>42064.0</v>
      </c>
      <c r="B55" s="11">
        <v>15.75971</v>
      </c>
      <c r="C55" s="16">
        <f t="shared" si="1"/>
        <v>-0.053330434</v>
      </c>
      <c r="D55" s="13">
        <v>33.190281</v>
      </c>
      <c r="E55" s="17">
        <f t="shared" si="2"/>
        <v>-0.02280496</v>
      </c>
      <c r="G55" s="18">
        <v>-0.05333043400432369</v>
      </c>
      <c r="H55" s="20">
        <f t="shared" si="3"/>
        <v>50</v>
      </c>
      <c r="I55" s="18">
        <v>-0.022804959998643404</v>
      </c>
    </row>
    <row r="56">
      <c r="A56" s="10">
        <v>42095.0</v>
      </c>
      <c r="B56" s="11">
        <v>15.77766</v>
      </c>
      <c r="C56" s="16">
        <f t="shared" si="1"/>
        <v>0.001138980349</v>
      </c>
      <c r="D56" s="13">
        <v>35.754101</v>
      </c>
      <c r="E56" s="17">
        <f t="shared" si="2"/>
        <v>0.07724610708</v>
      </c>
      <c r="G56" s="18">
        <v>0.0011389803492576345</v>
      </c>
      <c r="H56" s="20">
        <f t="shared" si="3"/>
        <v>51</v>
      </c>
      <c r="I56" s="18">
        <v>0.07724610707574309</v>
      </c>
    </row>
    <row r="57">
      <c r="A57" s="10">
        <v>42125.0</v>
      </c>
      <c r="B57" s="11">
        <v>16.0083</v>
      </c>
      <c r="C57" s="16">
        <f t="shared" si="1"/>
        <v>0.01461813729</v>
      </c>
      <c r="D57" s="13">
        <v>34.06633</v>
      </c>
      <c r="E57" s="17">
        <f t="shared" si="2"/>
        <v>-0.04720496259</v>
      </c>
      <c r="G57" s="18">
        <v>0.014618137290320465</v>
      </c>
      <c r="H57" s="20">
        <f t="shared" si="3"/>
        <v>52</v>
      </c>
      <c r="I57" s="18">
        <v>-0.04720496258597018</v>
      </c>
    </row>
    <row r="58">
      <c r="A58" s="10">
        <v>42156.0</v>
      </c>
      <c r="B58" s="11">
        <v>16.26918</v>
      </c>
      <c r="C58" s="16">
        <f t="shared" si="1"/>
        <v>0.01629654617</v>
      </c>
      <c r="D58" s="13">
        <v>33.237545</v>
      </c>
      <c r="E58" s="17">
        <f t="shared" si="2"/>
        <v>-0.02432856724</v>
      </c>
      <c r="G58" s="18">
        <v>0.016296546166675974</v>
      </c>
      <c r="H58" s="20">
        <f t="shared" si="3"/>
        <v>53</v>
      </c>
      <c r="I58" s="18">
        <v>-0.024328567239265353</v>
      </c>
    </row>
    <row r="59">
      <c r="A59" s="10">
        <v>42186.0</v>
      </c>
      <c r="B59" s="11">
        <v>17.05107</v>
      </c>
      <c r="C59" s="16">
        <f t="shared" si="1"/>
        <v>0.0480595826</v>
      </c>
      <c r="D59" s="13">
        <v>31.595596</v>
      </c>
      <c r="E59" s="17">
        <f t="shared" si="2"/>
        <v>-0.04940042954</v>
      </c>
      <c r="G59" s="18">
        <v>0.04805958259727916</v>
      </c>
      <c r="H59" s="20">
        <f t="shared" si="3"/>
        <v>54</v>
      </c>
      <c r="I59" s="18">
        <v>-0.04940042954436008</v>
      </c>
    </row>
    <row r="60">
      <c r="A60" s="10">
        <v>42217.0</v>
      </c>
      <c r="B60" s="11">
        <v>16.43623</v>
      </c>
      <c r="C60" s="16">
        <f t="shared" si="1"/>
        <v>-0.03605873414</v>
      </c>
      <c r="D60" s="13">
        <v>31.419207</v>
      </c>
      <c r="E60" s="17">
        <f t="shared" si="2"/>
        <v>-0.005582708426</v>
      </c>
      <c r="G60" s="18">
        <v>-0.036058734143956994</v>
      </c>
      <c r="H60" s="20">
        <f t="shared" si="3"/>
        <v>55</v>
      </c>
      <c r="I60" s="18">
        <v>-0.005582708425566629</v>
      </c>
    </row>
    <row r="61">
      <c r="A61" s="10">
        <v>42248.0</v>
      </c>
      <c r="B61" s="11">
        <v>16.05817</v>
      </c>
      <c r="C61" s="16">
        <f t="shared" si="1"/>
        <v>-0.02300162507</v>
      </c>
      <c r="D61" s="13">
        <v>31.119223</v>
      </c>
      <c r="E61" s="17">
        <f t="shared" si="2"/>
        <v>-0.009547790305</v>
      </c>
      <c r="G61" s="18">
        <v>-0.023001625068522324</v>
      </c>
      <c r="H61" s="20">
        <f t="shared" si="3"/>
        <v>56</v>
      </c>
      <c r="I61" s="18">
        <v>-0.009547790305465043</v>
      </c>
    </row>
    <row r="62">
      <c r="A62" s="10">
        <v>42278.0</v>
      </c>
      <c r="B62" s="11">
        <v>16.83002</v>
      </c>
      <c r="C62" s="16">
        <f t="shared" si="1"/>
        <v>0.0480658755</v>
      </c>
      <c r="D62" s="13">
        <v>32.382294</v>
      </c>
      <c r="E62" s="17">
        <f t="shared" si="2"/>
        <v>0.04058812779</v>
      </c>
      <c r="G62" s="18">
        <v>0.048065875501380306</v>
      </c>
      <c r="H62" s="20">
        <f t="shared" si="3"/>
        <v>57</v>
      </c>
      <c r="I62" s="18">
        <v>0.040588127794836115</v>
      </c>
    </row>
    <row r="63">
      <c r="A63" s="10">
        <v>42309.0</v>
      </c>
      <c r="B63" s="11">
        <v>16.36723</v>
      </c>
      <c r="C63" s="16">
        <f t="shared" si="1"/>
        <v>-0.0274978877</v>
      </c>
      <c r="D63" s="13">
        <v>32.538761</v>
      </c>
      <c r="E63" s="17">
        <f t="shared" si="2"/>
        <v>0.004831868922</v>
      </c>
      <c r="G63" s="18">
        <v>-0.027497887703045065</v>
      </c>
      <c r="H63" s="20">
        <f t="shared" si="3"/>
        <v>58</v>
      </c>
      <c r="I63" s="18">
        <v>0.0048318689219484234</v>
      </c>
    </row>
    <row r="64">
      <c r="A64" s="10">
        <v>42339.0</v>
      </c>
      <c r="B64" s="11">
        <v>14.75519</v>
      </c>
      <c r="C64" s="16">
        <f t="shared" si="1"/>
        <v>-0.09849192563</v>
      </c>
      <c r="D64" s="13">
        <v>31.223499</v>
      </c>
      <c r="E64" s="17">
        <f t="shared" si="2"/>
        <v>-0.04042139158</v>
      </c>
      <c r="G64" s="18">
        <v>-0.0984919256343314</v>
      </c>
      <c r="H64" s="20">
        <f t="shared" si="3"/>
        <v>59</v>
      </c>
      <c r="I64" s="18">
        <v>-0.040421391582795674</v>
      </c>
    </row>
    <row r="65">
      <c r="A65" s="10">
        <v>42370.0</v>
      </c>
      <c r="B65" s="11">
        <v>15.19297</v>
      </c>
      <c r="C65" s="16">
        <f t="shared" si="1"/>
        <v>0.02966956034</v>
      </c>
      <c r="D65" s="13">
        <v>30.163319</v>
      </c>
      <c r="E65" s="17">
        <f t="shared" si="2"/>
        <v>-0.03395455455</v>
      </c>
      <c r="G65" s="18">
        <v>0.029669560337752365</v>
      </c>
      <c r="H65" s="20">
        <f t="shared" si="3"/>
        <v>60</v>
      </c>
      <c r="I65" s="18">
        <v>-0.03395455454880314</v>
      </c>
    </row>
    <row r="66">
      <c r="A66" s="10">
        <v>42401.0</v>
      </c>
      <c r="B66" s="11">
        <v>15.36452</v>
      </c>
      <c r="C66" s="16">
        <f t="shared" si="1"/>
        <v>0.01129140649</v>
      </c>
      <c r="D66" s="13">
        <v>31.112974</v>
      </c>
      <c r="E66" s="17">
        <f t="shared" si="2"/>
        <v>0.03148377007</v>
      </c>
      <c r="G66" s="18">
        <v>0.011291406486026112</v>
      </c>
      <c r="H66" s="20">
        <f t="shared" si="3"/>
        <v>61</v>
      </c>
      <c r="I66" s="18">
        <v>0.03148377007185443</v>
      </c>
    </row>
    <row r="67">
      <c r="A67" s="10">
        <v>42430.0</v>
      </c>
      <c r="B67" s="11">
        <v>16.48342</v>
      </c>
      <c r="C67" s="16">
        <f t="shared" si="1"/>
        <v>0.07282362222</v>
      </c>
      <c r="D67" s="13">
        <v>34.710358</v>
      </c>
      <c r="E67" s="17">
        <f t="shared" si="2"/>
        <v>0.1156232766</v>
      </c>
      <c r="G67" s="18">
        <v>0.07282362221533756</v>
      </c>
      <c r="H67" s="20">
        <f t="shared" si="3"/>
        <v>62</v>
      </c>
      <c r="I67" s="18">
        <v>0.11562327664337069</v>
      </c>
    </row>
    <row r="68">
      <c r="A68" s="10">
        <v>42461.0</v>
      </c>
      <c r="B68" s="11">
        <v>15.68061</v>
      </c>
      <c r="C68" s="16">
        <f t="shared" si="1"/>
        <v>-0.04870409175</v>
      </c>
      <c r="D68" s="13">
        <v>35.812904</v>
      </c>
      <c r="E68" s="17">
        <f t="shared" si="2"/>
        <v>0.03176417829</v>
      </c>
      <c r="G68" s="18">
        <v>-0.04870409174795032</v>
      </c>
      <c r="H68" s="20">
        <f t="shared" si="3"/>
        <v>63</v>
      </c>
      <c r="I68" s="18">
        <v>0.031764178289374057</v>
      </c>
    </row>
    <row r="69">
      <c r="A69" s="10">
        <v>42491.0</v>
      </c>
      <c r="B69" s="11">
        <v>16.38619</v>
      </c>
      <c r="C69" s="16">
        <f t="shared" si="1"/>
        <v>0.04499697397</v>
      </c>
      <c r="D69" s="13">
        <v>35.437805</v>
      </c>
      <c r="E69" s="17">
        <f t="shared" si="2"/>
        <v>-0.01047385043</v>
      </c>
      <c r="G69" s="18">
        <v>0.044996973969762655</v>
      </c>
      <c r="H69" s="20">
        <f t="shared" si="3"/>
        <v>64</v>
      </c>
      <c r="I69" s="18">
        <v>-0.010473850431118481</v>
      </c>
    </row>
    <row r="70">
      <c r="A70" s="10">
        <v>42522.0</v>
      </c>
      <c r="B70" s="11">
        <v>16.39802</v>
      </c>
      <c r="C70" s="16">
        <f t="shared" si="1"/>
        <v>0.0007219493976</v>
      </c>
      <c r="D70" s="13">
        <v>34.893238</v>
      </c>
      <c r="E70" s="17">
        <f t="shared" si="2"/>
        <v>-0.01536683776</v>
      </c>
      <c r="G70" s="18">
        <v>7.219493976329261E-4</v>
      </c>
      <c r="H70" s="20">
        <f t="shared" si="3"/>
        <v>65</v>
      </c>
      <c r="I70" s="18">
        <v>-0.015366837759844376</v>
      </c>
    </row>
    <row r="71">
      <c r="A71" s="10">
        <v>42552.0</v>
      </c>
      <c r="B71" s="11">
        <v>17.4133</v>
      </c>
      <c r="C71" s="16">
        <f t="shared" si="1"/>
        <v>0.06191479215</v>
      </c>
      <c r="D71" s="13">
        <v>35.413437</v>
      </c>
      <c r="E71" s="17">
        <f t="shared" si="2"/>
        <v>0.01490830401</v>
      </c>
      <c r="G71" s="18">
        <v>0.06191479215173534</v>
      </c>
      <c r="H71" s="20">
        <f t="shared" si="3"/>
        <v>66</v>
      </c>
      <c r="I71" s="18">
        <v>0.014908304010077922</v>
      </c>
    </row>
    <row r="72">
      <c r="A72" s="10">
        <v>42583.0</v>
      </c>
      <c r="B72" s="11">
        <v>17.14627</v>
      </c>
      <c r="C72" s="16">
        <f t="shared" si="1"/>
        <v>-0.01533483027</v>
      </c>
      <c r="D72" s="13">
        <v>36.611362</v>
      </c>
      <c r="E72" s="17">
        <f t="shared" si="2"/>
        <v>0.0338268494</v>
      </c>
      <c r="G72" s="18">
        <v>-0.015334830273411648</v>
      </c>
      <c r="H72" s="20">
        <f t="shared" si="3"/>
        <v>67</v>
      </c>
      <c r="I72" s="18">
        <v>0.03382684939617686</v>
      </c>
    </row>
    <row r="73">
      <c r="A73" s="10">
        <v>42614.0</v>
      </c>
      <c r="B73" s="11">
        <v>17.25388</v>
      </c>
      <c r="C73" s="16">
        <f t="shared" si="1"/>
        <v>0.006276000553</v>
      </c>
      <c r="D73" s="13">
        <v>36.447178</v>
      </c>
      <c r="E73" s="17">
        <f t="shared" si="2"/>
        <v>-0.004484509481</v>
      </c>
      <c r="G73" s="18">
        <v>0.006276000552889682</v>
      </c>
      <c r="H73" s="20">
        <f t="shared" si="3"/>
        <v>68</v>
      </c>
      <c r="I73" s="18">
        <v>-0.004484509480963794</v>
      </c>
    </row>
    <row r="74">
      <c r="A74" s="10">
        <v>42644.0</v>
      </c>
      <c r="B74" s="11">
        <v>17.49344</v>
      </c>
      <c r="C74" s="16">
        <f t="shared" si="1"/>
        <v>0.01388441325</v>
      </c>
      <c r="D74" s="13">
        <v>37.251648</v>
      </c>
      <c r="E74" s="17">
        <f t="shared" si="2"/>
        <v>0.0220722164</v>
      </c>
      <c r="G74" s="18">
        <v>0.013884413245020877</v>
      </c>
      <c r="H74" s="20">
        <f t="shared" si="3"/>
        <v>69</v>
      </c>
      <c r="I74" s="18">
        <v>0.0220722164004028</v>
      </c>
    </row>
    <row r="75">
      <c r="A75" s="10">
        <v>42675.0</v>
      </c>
      <c r="B75" s="11">
        <v>16.90133</v>
      </c>
      <c r="C75" s="16">
        <f t="shared" si="1"/>
        <v>-0.03384754514</v>
      </c>
      <c r="D75" s="13">
        <v>39.27153</v>
      </c>
      <c r="E75" s="17">
        <f t="shared" si="2"/>
        <v>0.05422262124</v>
      </c>
      <c r="G75" s="18">
        <v>-0.03384754513691979</v>
      </c>
      <c r="H75" s="20">
        <f t="shared" si="3"/>
        <v>70</v>
      </c>
      <c r="I75" s="18">
        <v>0.054222621238126045</v>
      </c>
    </row>
    <row r="76">
      <c r="A76" s="10">
        <v>42705.0</v>
      </c>
      <c r="B76" s="11">
        <v>17.21954</v>
      </c>
      <c r="C76" s="16">
        <f t="shared" si="1"/>
        <v>0.01882751239</v>
      </c>
      <c r="D76" s="13">
        <v>40.88747</v>
      </c>
      <c r="E76" s="17">
        <f t="shared" si="2"/>
        <v>0.04114787481</v>
      </c>
      <c r="G76" s="18">
        <v>0.018827512391036416</v>
      </c>
      <c r="H76" s="20">
        <f t="shared" si="3"/>
        <v>71</v>
      </c>
      <c r="I76" s="18">
        <v>0.04114787480905391</v>
      </c>
    </row>
    <row r="77">
      <c r="A77" s="10">
        <v>42736.0</v>
      </c>
      <c r="B77" s="11">
        <v>17.6984</v>
      </c>
      <c r="C77" s="16">
        <f t="shared" si="1"/>
        <v>0.02780910524</v>
      </c>
      <c r="D77" s="13">
        <v>42.90118</v>
      </c>
      <c r="E77" s="17">
        <f t="shared" si="2"/>
        <v>0.04925005142</v>
      </c>
      <c r="G77" s="18">
        <v>0.027809105237422305</v>
      </c>
      <c r="H77" s="20">
        <f t="shared" si="3"/>
        <v>72</v>
      </c>
      <c r="I77" s="18">
        <v>0.0492500514216212</v>
      </c>
    </row>
    <row r="78">
      <c r="A78" s="10">
        <v>42767.0</v>
      </c>
      <c r="B78" s="11">
        <v>17.60877</v>
      </c>
      <c r="C78" s="16">
        <f t="shared" si="1"/>
        <v>-0.005064299598</v>
      </c>
      <c r="D78" s="13">
        <v>43.110439</v>
      </c>
      <c r="E78" s="17">
        <f t="shared" si="2"/>
        <v>0.004877698003</v>
      </c>
      <c r="G78" s="18">
        <v>-0.005064299597703714</v>
      </c>
      <c r="H78" s="20">
        <f t="shared" si="3"/>
        <v>73</v>
      </c>
      <c r="I78" s="18">
        <v>0.004877698002712316</v>
      </c>
    </row>
    <row r="79">
      <c r="A79" s="10">
        <v>42795.0</v>
      </c>
      <c r="B79" s="11">
        <v>17.58839</v>
      </c>
      <c r="C79" s="16">
        <f t="shared" si="1"/>
        <v>-0.001157377829</v>
      </c>
      <c r="D79" s="13">
        <v>41.848873</v>
      </c>
      <c r="E79" s="17">
        <f t="shared" si="2"/>
        <v>-0.02926358509</v>
      </c>
      <c r="G79" s="18">
        <v>-0.0011573778293429982</v>
      </c>
      <c r="H79" s="20">
        <f t="shared" si="3"/>
        <v>74</v>
      </c>
      <c r="I79" s="18">
        <v>-0.029263585091304778</v>
      </c>
    </row>
    <row r="80">
      <c r="A80" s="10">
        <v>42826.0</v>
      </c>
      <c r="B80" s="11">
        <v>18.71316</v>
      </c>
      <c r="C80" s="16">
        <f t="shared" si="1"/>
        <v>0.06394957128</v>
      </c>
      <c r="D80" s="13">
        <v>39.342457</v>
      </c>
      <c r="E80" s="17">
        <f t="shared" si="2"/>
        <v>-0.05989207881</v>
      </c>
      <c r="G80" s="18">
        <v>0.0639495712796907</v>
      </c>
      <c r="H80" s="20">
        <f t="shared" si="3"/>
        <v>75</v>
      </c>
      <c r="I80" s="18">
        <v>-0.05989207881416536</v>
      </c>
    </row>
    <row r="81">
      <c r="A81" s="10">
        <v>42856.0</v>
      </c>
      <c r="B81" s="11">
        <v>18.9274</v>
      </c>
      <c r="C81" s="16">
        <f t="shared" si="1"/>
        <v>0.0114486276</v>
      </c>
      <c r="D81" s="13">
        <v>40.213051</v>
      </c>
      <c r="E81" s="17">
        <f t="shared" si="2"/>
        <v>0.02212861286</v>
      </c>
      <c r="G81" s="18">
        <v>0.011448627596835514</v>
      </c>
      <c r="H81" s="20">
        <f t="shared" si="3"/>
        <v>76</v>
      </c>
      <c r="I81" s="18">
        <v>0.02212861286218093</v>
      </c>
    </row>
    <row r="82">
      <c r="A82" s="10">
        <v>42887.0</v>
      </c>
      <c r="B82" s="11">
        <v>18.44536</v>
      </c>
      <c r="C82" s="16">
        <f t="shared" si="1"/>
        <v>-0.02546784027</v>
      </c>
      <c r="D82" s="13">
        <v>42.472397</v>
      </c>
      <c r="E82" s="17">
        <f t="shared" si="2"/>
        <v>0.05618439645</v>
      </c>
      <c r="G82" s="18">
        <v>-0.025467840273888487</v>
      </c>
      <c r="H82" s="20">
        <f t="shared" si="3"/>
        <v>77</v>
      </c>
      <c r="I82" s="18">
        <v>0.05618439645377826</v>
      </c>
    </row>
    <row r="83">
      <c r="A83" s="10">
        <v>42917.0</v>
      </c>
      <c r="B83" s="11">
        <v>18.7536</v>
      </c>
      <c r="C83" s="16">
        <f t="shared" si="1"/>
        <v>0.01671097772</v>
      </c>
      <c r="D83" s="13">
        <v>43.450321</v>
      </c>
      <c r="E83" s="17">
        <f t="shared" si="2"/>
        <v>0.02302493076</v>
      </c>
      <c r="G83" s="18">
        <v>0.016710977720141962</v>
      </c>
      <c r="H83" s="20">
        <f t="shared" si="3"/>
        <v>78</v>
      </c>
      <c r="I83" s="18">
        <v>0.02302493075679246</v>
      </c>
    </row>
    <row r="84">
      <c r="A84" s="10">
        <v>42948.0</v>
      </c>
      <c r="B84" s="11">
        <v>18.82857</v>
      </c>
      <c r="C84" s="16">
        <f t="shared" si="1"/>
        <v>0.003997632455</v>
      </c>
      <c r="D84" s="13">
        <v>45.611134</v>
      </c>
      <c r="E84" s="17">
        <f t="shared" si="2"/>
        <v>0.04973065677</v>
      </c>
      <c r="G84" s="18">
        <v>0.003997632454568745</v>
      </c>
      <c r="H84" s="20">
        <f t="shared" si="3"/>
        <v>79</v>
      </c>
      <c r="I84" s="18">
        <v>0.049730656765458514</v>
      </c>
    </row>
    <row r="85">
      <c r="A85" s="10">
        <v>42979.0</v>
      </c>
      <c r="B85" s="11">
        <v>18.69114</v>
      </c>
      <c r="C85" s="16">
        <f t="shared" si="1"/>
        <v>-0.007299014211</v>
      </c>
      <c r="D85" s="13">
        <v>47.874252</v>
      </c>
      <c r="E85" s="17">
        <f t="shared" si="2"/>
        <v>0.04961766572</v>
      </c>
      <c r="G85" s="18">
        <v>-0.007299014210850774</v>
      </c>
      <c r="H85" s="20">
        <f t="shared" si="3"/>
        <v>80</v>
      </c>
      <c r="I85" s="18">
        <v>0.04961766572170734</v>
      </c>
    </row>
    <row r="86">
      <c r="A86" s="10">
        <v>43009.0</v>
      </c>
      <c r="B86" s="11">
        <v>19.67482</v>
      </c>
      <c r="C86" s="16">
        <f t="shared" si="1"/>
        <v>0.0526281436</v>
      </c>
      <c r="D86" s="13">
        <v>48.367699</v>
      </c>
      <c r="E86" s="17">
        <f t="shared" si="2"/>
        <v>0.01030714798</v>
      </c>
      <c r="G86" s="18">
        <v>0.05262814360172796</v>
      </c>
      <c r="H86" s="20">
        <f t="shared" si="3"/>
        <v>81</v>
      </c>
      <c r="I86" s="18">
        <v>0.01030714798426513</v>
      </c>
    </row>
    <row r="87">
      <c r="A87" s="10">
        <v>43040.0</v>
      </c>
      <c r="B87" s="11">
        <v>20.0791</v>
      </c>
      <c r="C87" s="16">
        <f t="shared" si="1"/>
        <v>0.02054809142</v>
      </c>
      <c r="D87" s="13">
        <v>48.854523</v>
      </c>
      <c r="E87" s="17">
        <f t="shared" si="2"/>
        <v>0.01006506429</v>
      </c>
      <c r="G87" s="18">
        <v>0.020548091418371328</v>
      </c>
      <c r="H87" s="20">
        <f t="shared" si="3"/>
        <v>82</v>
      </c>
      <c r="I87" s="18">
        <v>0.010065064290116332</v>
      </c>
    </row>
    <row r="88">
      <c r="A88" s="10">
        <v>43070.0</v>
      </c>
      <c r="B88" s="11">
        <v>20.05383</v>
      </c>
      <c r="C88" s="16">
        <f t="shared" si="1"/>
        <v>-0.001258522543</v>
      </c>
      <c r="D88" s="13">
        <v>50.261654</v>
      </c>
      <c r="E88" s="17">
        <f t="shared" si="2"/>
        <v>0.02880247137</v>
      </c>
      <c r="G88" s="18">
        <v>-0.001258522543341023</v>
      </c>
      <c r="H88" s="20">
        <f t="shared" si="3"/>
        <v>83</v>
      </c>
      <c r="I88" s="18">
        <v>0.028802471369948623</v>
      </c>
    </row>
    <row r="89">
      <c r="A89" s="10">
        <v>43101.0</v>
      </c>
      <c r="B89" s="11">
        <v>19.70715</v>
      </c>
      <c r="C89" s="16">
        <f t="shared" si="1"/>
        <v>-0.01728747077</v>
      </c>
      <c r="D89" s="13">
        <v>52.174984</v>
      </c>
      <c r="E89" s="17">
        <f t="shared" si="2"/>
        <v>0.0380673903</v>
      </c>
      <c r="G89" s="18">
        <v>-0.017287470772416214</v>
      </c>
      <c r="H89" s="20">
        <f t="shared" si="3"/>
        <v>84</v>
      </c>
      <c r="I89" s="18">
        <v>0.038067390301162796</v>
      </c>
    </row>
    <row r="90">
      <c r="A90" s="10">
        <v>43132.0</v>
      </c>
      <c r="B90" s="11">
        <v>19.7114</v>
      </c>
      <c r="C90" s="16">
        <f t="shared" si="1"/>
        <v>0.0002156577689</v>
      </c>
      <c r="D90" s="13">
        <v>50.14056</v>
      </c>
      <c r="E90" s="17">
        <f t="shared" si="2"/>
        <v>-0.03899232628</v>
      </c>
      <c r="G90" s="18">
        <v>2.1565776888099464E-4</v>
      </c>
      <c r="H90" s="20">
        <f t="shared" si="3"/>
        <v>85</v>
      </c>
      <c r="I90" s="18">
        <v>-0.03899232628418248</v>
      </c>
    </row>
    <row r="91">
      <c r="A91" s="10">
        <v>43160.0</v>
      </c>
      <c r="B91" s="11">
        <v>19.25181</v>
      </c>
      <c r="C91" s="16">
        <f t="shared" si="1"/>
        <v>-0.02331594915</v>
      </c>
      <c r="D91" s="13">
        <v>49.171822</v>
      </c>
      <c r="E91" s="17">
        <f t="shared" si="2"/>
        <v>-0.01932044636</v>
      </c>
      <c r="G91" s="18">
        <v>-0.023315949146179515</v>
      </c>
      <c r="H91" s="20">
        <f t="shared" si="3"/>
        <v>86</v>
      </c>
      <c r="I91" s="18">
        <v>-0.01932044636118946</v>
      </c>
    </row>
    <row r="92">
      <c r="A92" s="10">
        <v>43191.0</v>
      </c>
      <c r="B92" s="11">
        <v>19.76538</v>
      </c>
      <c r="C92" s="16">
        <f t="shared" si="1"/>
        <v>0.02667645276</v>
      </c>
      <c r="D92" s="13">
        <v>48.566368</v>
      </c>
      <c r="E92" s="17">
        <f t="shared" si="2"/>
        <v>-0.01231302757</v>
      </c>
      <c r="G92" s="18">
        <v>0.02667645275950692</v>
      </c>
      <c r="H92" s="20">
        <f t="shared" si="3"/>
        <v>87</v>
      </c>
      <c r="I92" s="18">
        <v>-0.012313027570953206</v>
      </c>
    </row>
    <row r="93">
      <c r="A93" s="10">
        <v>43221.0</v>
      </c>
      <c r="B93" s="11">
        <v>19.61052</v>
      </c>
      <c r="C93" s="16">
        <f t="shared" si="1"/>
        <v>-0.007834911345</v>
      </c>
      <c r="D93" s="13">
        <v>50.981991</v>
      </c>
      <c r="E93" s="17">
        <f t="shared" si="2"/>
        <v>0.04973859688</v>
      </c>
      <c r="G93" s="18">
        <v>-0.007834911344988038</v>
      </c>
      <c r="H93" s="20">
        <f t="shared" si="3"/>
        <v>88</v>
      </c>
      <c r="I93" s="18">
        <v>0.049738596882517694</v>
      </c>
    </row>
    <row r="94">
      <c r="A94" s="10">
        <v>43252.0</v>
      </c>
      <c r="B94" s="11">
        <v>20.08799</v>
      </c>
      <c r="C94" s="16">
        <f t="shared" si="1"/>
        <v>0.02434764606</v>
      </c>
      <c r="D94" s="13">
        <v>50.51923</v>
      </c>
      <c r="E94" s="17">
        <f t="shared" si="2"/>
        <v>-0.009076950329</v>
      </c>
      <c r="G94" s="18">
        <v>0.024347646059359906</v>
      </c>
      <c r="H94" s="20">
        <f t="shared" si="3"/>
        <v>89</v>
      </c>
      <c r="I94" s="18">
        <v>-0.00907695032938205</v>
      </c>
    </row>
    <row r="95">
      <c r="A95" s="10">
        <v>43282.0</v>
      </c>
      <c r="B95" s="11">
        <v>20.68882</v>
      </c>
      <c r="C95" s="16">
        <f t="shared" si="1"/>
        <v>0.02990991135</v>
      </c>
      <c r="D95" s="13">
        <v>51.671764</v>
      </c>
      <c r="E95" s="17">
        <f t="shared" si="2"/>
        <v>0.02281376814</v>
      </c>
      <c r="G95" s="18">
        <v>0.0299099113450374</v>
      </c>
      <c r="H95" s="20">
        <f t="shared" si="3"/>
        <v>90</v>
      </c>
      <c r="I95" s="18">
        <v>0.022813768143338686</v>
      </c>
    </row>
    <row r="96">
      <c r="A96" s="10">
        <v>43313.0</v>
      </c>
      <c r="B96" s="11">
        <v>21.0543</v>
      </c>
      <c r="C96" s="16">
        <f t="shared" si="1"/>
        <v>0.01766557977</v>
      </c>
      <c r="D96" s="13">
        <v>53.294998</v>
      </c>
      <c r="E96" s="17">
        <f t="shared" si="2"/>
        <v>0.03141433298</v>
      </c>
      <c r="G96" s="18">
        <v>0.017665579767236705</v>
      </c>
      <c r="H96" s="20">
        <f t="shared" si="3"/>
        <v>91</v>
      </c>
      <c r="I96" s="18">
        <v>0.03141433298077456</v>
      </c>
    </row>
    <row r="97">
      <c r="A97" s="10">
        <v>43344.0</v>
      </c>
      <c r="B97" s="11">
        <v>20.71492</v>
      </c>
      <c r="C97" s="16">
        <f t="shared" si="1"/>
        <v>-0.01611927255</v>
      </c>
      <c r="D97" s="13">
        <v>53.559273</v>
      </c>
      <c r="E97" s="17">
        <f t="shared" si="2"/>
        <v>0.004958720516</v>
      </c>
      <c r="G97" s="18">
        <v>-0.016119272547650665</v>
      </c>
      <c r="H97" s="20">
        <f t="shared" si="3"/>
        <v>92</v>
      </c>
      <c r="I97" s="18">
        <v>0.004958720516323067</v>
      </c>
    </row>
    <row r="98">
      <c r="A98" s="10">
        <v>43374.0</v>
      </c>
      <c r="B98" s="11">
        <v>19.82612</v>
      </c>
      <c r="C98" s="16">
        <f t="shared" si="1"/>
        <v>-0.04290627239</v>
      </c>
      <c r="D98" s="13">
        <v>48.855217</v>
      </c>
      <c r="E98" s="17">
        <f t="shared" si="2"/>
        <v>-0.08782897408</v>
      </c>
      <c r="G98" s="18">
        <v>-0.042906272387245536</v>
      </c>
      <c r="H98" s="20">
        <f t="shared" si="3"/>
        <v>93</v>
      </c>
      <c r="I98" s="18">
        <v>-0.08782897407886758</v>
      </c>
    </row>
    <row r="99">
      <c r="A99" s="10">
        <v>43405.0</v>
      </c>
      <c r="B99" s="11">
        <v>20.974</v>
      </c>
      <c r="C99" s="16">
        <f t="shared" si="1"/>
        <v>0.05789735964</v>
      </c>
      <c r="D99" s="13">
        <v>49.143444</v>
      </c>
      <c r="E99" s="17">
        <f t="shared" si="2"/>
        <v>0.005899615593</v>
      </c>
      <c r="G99" s="18">
        <v>0.0578973596447514</v>
      </c>
      <c r="H99" s="20">
        <f t="shared" si="3"/>
        <v>94</v>
      </c>
      <c r="I99" s="18">
        <v>0.005899615592742213</v>
      </c>
    </row>
    <row r="100">
      <c r="A100" s="10">
        <v>43435.0</v>
      </c>
      <c r="B100" s="11">
        <v>19.90089</v>
      </c>
      <c r="C100" s="16">
        <f t="shared" si="1"/>
        <v>-0.05116382187</v>
      </c>
      <c r="D100" s="13">
        <v>44.184666</v>
      </c>
      <c r="E100" s="17">
        <f t="shared" si="2"/>
        <v>-0.1009041613</v>
      </c>
      <c r="G100" s="18">
        <v>-0.05116382187470203</v>
      </c>
      <c r="H100" s="20">
        <f t="shared" si="3"/>
        <v>95</v>
      </c>
      <c r="I100" s="18">
        <v>-0.10090416129565527</v>
      </c>
    </row>
    <row r="101">
      <c r="A101" s="10">
        <v>43466.0</v>
      </c>
      <c r="B101" s="11">
        <v>20.47296</v>
      </c>
      <c r="C101" s="16">
        <f t="shared" si="1"/>
        <v>0.02874595056</v>
      </c>
      <c r="D101" s="13">
        <v>50.041004</v>
      </c>
      <c r="E101" s="17">
        <f t="shared" si="2"/>
        <v>0.1325423168</v>
      </c>
      <c r="G101" s="18">
        <v>0.02874595055799012</v>
      </c>
      <c r="H101" s="20">
        <f t="shared" si="3"/>
        <v>96</v>
      </c>
      <c r="I101" s="18">
        <v>0.13254231683000617</v>
      </c>
    </row>
    <row r="102">
      <c r="A102" s="10">
        <v>43497.0</v>
      </c>
      <c r="B102" s="11">
        <v>21.26483</v>
      </c>
      <c r="C102" s="16">
        <f t="shared" si="1"/>
        <v>0.03867882319</v>
      </c>
      <c r="D102" s="13">
        <v>51.50074</v>
      </c>
      <c r="E102" s="17">
        <f t="shared" si="2"/>
        <v>0.02917079761</v>
      </c>
      <c r="G102" s="18">
        <v>0.03867882318922122</v>
      </c>
      <c r="H102" s="20">
        <f t="shared" si="3"/>
        <v>97</v>
      </c>
      <c r="I102" s="18">
        <v>0.02917079761229413</v>
      </c>
    </row>
    <row r="103">
      <c r="A103" s="10">
        <v>43525.0</v>
      </c>
      <c r="B103" s="11">
        <v>22.00332</v>
      </c>
      <c r="C103" s="16">
        <f t="shared" si="1"/>
        <v>0.03472823437</v>
      </c>
      <c r="D103" s="13">
        <v>48.763252</v>
      </c>
      <c r="E103" s="17">
        <f t="shared" si="2"/>
        <v>-0.05315434302</v>
      </c>
      <c r="G103" s="18">
        <v>0.03472823436632222</v>
      </c>
      <c r="H103" s="20">
        <f t="shared" si="3"/>
        <v>98</v>
      </c>
      <c r="I103" s="18">
        <v>-0.053154343024974016</v>
      </c>
    </row>
    <row r="104">
      <c r="A104" s="10">
        <v>43556.0</v>
      </c>
      <c r="B104" s="11">
        <v>22.19977</v>
      </c>
      <c r="C104" s="16">
        <f t="shared" si="1"/>
        <v>0.008928198108</v>
      </c>
      <c r="D104" s="13">
        <v>51.132748</v>
      </c>
      <c r="E104" s="17">
        <f t="shared" si="2"/>
        <v>0.04859183715</v>
      </c>
      <c r="G104" s="18">
        <v>0.008928198108285601</v>
      </c>
      <c r="H104" s="20">
        <f t="shared" si="3"/>
        <v>99</v>
      </c>
      <c r="I104" s="18">
        <v>0.04859183714818682</v>
      </c>
    </row>
    <row r="105">
      <c r="A105" s="10">
        <v>43586.0</v>
      </c>
      <c r="B105" s="11">
        <v>22.46528</v>
      </c>
      <c r="C105" s="16">
        <f t="shared" si="1"/>
        <v>0.01196003382</v>
      </c>
      <c r="D105" s="13">
        <v>49.539524</v>
      </c>
      <c r="E105" s="17">
        <f t="shared" si="2"/>
        <v>-0.03115858354</v>
      </c>
      <c r="G105" s="18">
        <v>0.01196003382017019</v>
      </c>
      <c r="H105" s="20">
        <f t="shared" si="3"/>
        <v>100</v>
      </c>
      <c r="I105" s="18">
        <v>-0.031158583536327833</v>
      </c>
    </row>
    <row r="106">
      <c r="A106" s="10">
        <v>43617.0</v>
      </c>
      <c r="B106" s="11">
        <v>21.78574</v>
      </c>
      <c r="C106" s="16">
        <f t="shared" si="1"/>
        <v>-0.0302484545</v>
      </c>
      <c r="D106" s="13">
        <v>52.902592</v>
      </c>
      <c r="E106" s="17">
        <f t="shared" si="2"/>
        <v>0.06788656266</v>
      </c>
      <c r="G106" s="18">
        <v>-0.03024845450401681</v>
      </c>
      <c r="H106" s="20">
        <f t="shared" si="3"/>
        <v>101</v>
      </c>
      <c r="I106" s="18">
        <v>0.06788656265651638</v>
      </c>
    </row>
    <row r="107">
      <c r="A107" s="10">
        <v>43647.0</v>
      </c>
      <c r="B107" s="11">
        <v>21.58762</v>
      </c>
      <c r="C107" s="16">
        <f t="shared" si="1"/>
        <v>-0.009094022053</v>
      </c>
      <c r="D107" s="13">
        <v>52.975101</v>
      </c>
      <c r="E107" s="17">
        <f t="shared" si="2"/>
        <v>0.001370613372</v>
      </c>
      <c r="G107" s="18">
        <v>-0.009094022052957507</v>
      </c>
      <c r="H107" s="20">
        <f t="shared" si="3"/>
        <v>102</v>
      </c>
      <c r="I107" s="18">
        <v>0.0013706133718363045</v>
      </c>
    </row>
    <row r="108">
      <c r="A108" s="10">
        <v>43678.0</v>
      </c>
      <c r="B108" s="11">
        <v>21.94711</v>
      </c>
      <c r="C108" s="16">
        <f t="shared" si="1"/>
        <v>0.01665259996</v>
      </c>
      <c r="D108" s="13">
        <v>49.596519</v>
      </c>
      <c r="E108" s="17">
        <f t="shared" si="2"/>
        <v>-0.06377679204</v>
      </c>
      <c r="G108" s="18">
        <v>0.01665259996238566</v>
      </c>
      <c r="H108" s="20">
        <f t="shared" si="3"/>
        <v>103</v>
      </c>
      <c r="I108" s="18">
        <v>-0.06377679204424735</v>
      </c>
    </row>
    <row r="109">
      <c r="A109" s="10">
        <v>43709.0</v>
      </c>
      <c r="B109" s="11">
        <v>21.45566</v>
      </c>
      <c r="C109" s="16">
        <f t="shared" si="1"/>
        <v>-0.0223924699</v>
      </c>
      <c r="D109" s="13">
        <v>53.321518</v>
      </c>
      <c r="E109" s="17">
        <f t="shared" si="2"/>
        <v>0.07510605734</v>
      </c>
      <c r="G109" s="18">
        <v>-0.022392469896947542</v>
      </c>
      <c r="H109" s="20">
        <f t="shared" si="3"/>
        <v>104</v>
      </c>
      <c r="I109" s="18">
        <v>0.07510605734245179</v>
      </c>
    </row>
    <row r="110">
      <c r="A110" s="10">
        <v>43739.0</v>
      </c>
      <c r="B110" s="11">
        <v>21.56725</v>
      </c>
      <c r="C110" s="16">
        <f t="shared" si="1"/>
        <v>0.005200958628</v>
      </c>
      <c r="D110" s="13">
        <v>52.232395</v>
      </c>
      <c r="E110" s="17">
        <f t="shared" si="2"/>
        <v>-0.02042558128</v>
      </c>
      <c r="G110" s="18">
        <v>0.0052009586281660525</v>
      </c>
      <c r="H110" s="20">
        <f t="shared" si="3"/>
        <v>105</v>
      </c>
      <c r="I110" s="18">
        <v>-0.02042558128221328</v>
      </c>
    </row>
    <row r="111">
      <c r="A111" s="10">
        <v>43770.0</v>
      </c>
      <c r="B111" s="11">
        <v>23.0864</v>
      </c>
      <c r="C111" s="16">
        <f t="shared" si="1"/>
        <v>0.0704378166</v>
      </c>
      <c r="D111" s="13">
        <v>53.441059</v>
      </c>
      <c r="E111" s="17">
        <f t="shared" si="2"/>
        <v>0.02314012214</v>
      </c>
      <c r="G111" s="18">
        <v>0.0704378165969235</v>
      </c>
      <c r="H111" s="20">
        <f t="shared" si="3"/>
        <v>106</v>
      </c>
      <c r="I111" s="18">
        <v>0.023140122140675512</v>
      </c>
    </row>
    <row r="112">
      <c r="A112" s="10">
        <v>43800.0</v>
      </c>
      <c r="B112" s="11">
        <v>23.14624</v>
      </c>
      <c r="C112" s="16">
        <f t="shared" si="1"/>
        <v>0.002592002218</v>
      </c>
      <c r="D112" s="13">
        <v>51.897003</v>
      </c>
      <c r="E112" s="17">
        <f t="shared" si="2"/>
        <v>-0.02889269092</v>
      </c>
      <c r="G112" s="18">
        <v>0.0025920022177559066</v>
      </c>
      <c r="H112" s="20">
        <f t="shared" si="3"/>
        <v>107</v>
      </c>
      <c r="I112" s="18">
        <v>-0.02889269091767066</v>
      </c>
    </row>
    <row r="113">
      <c r="A113" s="10">
        <v>43831.0</v>
      </c>
      <c r="B113" s="11">
        <v>24.70179</v>
      </c>
      <c r="C113" s="16">
        <f t="shared" si="1"/>
        <v>0.06720529987</v>
      </c>
      <c r="D113" s="13">
        <v>51.092613</v>
      </c>
      <c r="E113" s="17">
        <f t="shared" si="2"/>
        <v>-0.01549973897</v>
      </c>
      <c r="G113" s="18">
        <v>0.06720529986727874</v>
      </c>
      <c r="H113" s="20">
        <f t="shared" si="3"/>
        <v>108</v>
      </c>
      <c r="I113" s="18">
        <v>-0.015499738973366095</v>
      </c>
    </row>
    <row r="114">
      <c r="A114" s="10">
        <v>43862.0</v>
      </c>
      <c r="B114" s="11">
        <v>22.55523</v>
      </c>
      <c r="C114" s="16">
        <f t="shared" si="1"/>
        <v>-0.08689896562</v>
      </c>
      <c r="D114" s="13">
        <v>48.200996</v>
      </c>
      <c r="E114" s="17">
        <f t="shared" si="2"/>
        <v>-0.05659559827</v>
      </c>
      <c r="G114" s="18">
        <v>-0.08689896562151966</v>
      </c>
      <c r="H114" s="20">
        <f t="shared" si="3"/>
        <v>109</v>
      </c>
      <c r="I114" s="18">
        <v>-0.0565955982717109</v>
      </c>
    </row>
    <row r="115">
      <c r="A115" s="10">
        <v>43891.0</v>
      </c>
      <c r="B115" s="11">
        <v>20.72064</v>
      </c>
      <c r="C115" s="16">
        <f t="shared" si="1"/>
        <v>-0.08133767645</v>
      </c>
      <c r="D115" s="13">
        <v>39.589996</v>
      </c>
      <c r="E115" s="17">
        <f t="shared" si="2"/>
        <v>-0.1786477607</v>
      </c>
      <c r="G115" s="18">
        <v>-0.08133767645020695</v>
      </c>
      <c r="H115" s="20">
        <f t="shared" si="3"/>
        <v>110</v>
      </c>
      <c r="I115" s="18">
        <v>-0.17864776072262079</v>
      </c>
    </row>
    <row r="116">
      <c r="A116" s="10">
        <v>43922.0</v>
      </c>
      <c r="B116" s="11">
        <v>21.45004</v>
      </c>
      <c r="C116" s="16">
        <f t="shared" si="1"/>
        <v>0.03520161539</v>
      </c>
      <c r="D116" s="13">
        <v>39.010952</v>
      </c>
      <c r="E116" s="17">
        <f t="shared" si="2"/>
        <v>-0.01462601815</v>
      </c>
      <c r="G116" s="18">
        <v>0.03520161539411926</v>
      </c>
      <c r="H116" s="20">
        <f t="shared" si="3"/>
        <v>111</v>
      </c>
      <c r="I116" s="18">
        <v>-0.014626018148625075</v>
      </c>
    </row>
    <row r="117">
      <c r="A117" s="10">
        <v>43952.0</v>
      </c>
      <c r="B117" s="11">
        <v>22.49661</v>
      </c>
      <c r="C117" s="16">
        <f t="shared" si="1"/>
        <v>0.04879105121</v>
      </c>
      <c r="D117" s="13">
        <v>40.508163</v>
      </c>
      <c r="E117" s="17">
        <f t="shared" si="2"/>
        <v>0.03837924796</v>
      </c>
      <c r="G117" s="18">
        <v>0.04879105120549898</v>
      </c>
      <c r="H117" s="20">
        <f t="shared" si="3"/>
        <v>112</v>
      </c>
      <c r="I117" s="18">
        <v>0.038379247960931506</v>
      </c>
    </row>
    <row r="118">
      <c r="A118" s="10">
        <v>43983.0</v>
      </c>
      <c r="B118" s="11">
        <v>21.4689</v>
      </c>
      <c r="C118" s="16">
        <f t="shared" si="1"/>
        <v>-0.04568288289</v>
      </c>
      <c r="D118" s="13">
        <v>42.221245</v>
      </c>
      <c r="E118" s="17">
        <f t="shared" si="2"/>
        <v>0.04228979724</v>
      </c>
      <c r="G118" s="18">
        <v>-0.0456828828876884</v>
      </c>
      <c r="H118" s="20">
        <f t="shared" si="3"/>
        <v>113</v>
      </c>
      <c r="I118" s="18">
        <v>0.042289797244076555</v>
      </c>
    </row>
    <row r="119">
      <c r="A119" s="10">
        <v>44013.0</v>
      </c>
      <c r="B119" s="11">
        <v>22.15665</v>
      </c>
      <c r="C119" s="16">
        <f t="shared" si="1"/>
        <v>0.03203471067</v>
      </c>
      <c r="D119" s="13">
        <v>41.908913</v>
      </c>
      <c r="E119" s="17">
        <f t="shared" si="2"/>
        <v>-0.007397508055</v>
      </c>
      <c r="G119" s="18">
        <v>0.03203471067451047</v>
      </c>
      <c r="H119" s="20">
        <f t="shared" si="3"/>
        <v>114</v>
      </c>
      <c r="I119" s="18">
        <v>-0.00739750805548256</v>
      </c>
    </row>
    <row r="120">
      <c r="A120" s="10">
        <v>44044.0</v>
      </c>
      <c r="B120" s="11">
        <v>22.91015</v>
      </c>
      <c r="C120" s="16">
        <f t="shared" si="1"/>
        <v>0.03400784866</v>
      </c>
      <c r="D120" s="13">
        <v>47.816895</v>
      </c>
      <c r="E120" s="17">
        <f t="shared" si="2"/>
        <v>0.1409719694</v>
      </c>
      <c r="G120" s="18">
        <v>0.03400784865943196</v>
      </c>
      <c r="H120" s="20">
        <f t="shared" si="3"/>
        <v>115</v>
      </c>
      <c r="I120" s="18">
        <v>0.14097196937558376</v>
      </c>
    </row>
    <row r="121">
      <c r="A121" s="10">
        <v>44075.0</v>
      </c>
      <c r="B121" s="11">
        <v>22.34742</v>
      </c>
      <c r="C121" s="16">
        <f t="shared" si="1"/>
        <v>-0.02456247558</v>
      </c>
      <c r="D121" s="13">
        <v>44.34523</v>
      </c>
      <c r="E121" s="17">
        <f t="shared" si="2"/>
        <v>-0.07260331312</v>
      </c>
      <c r="G121" s="18">
        <v>-0.02456247558396618</v>
      </c>
      <c r="H121" s="20">
        <f t="shared" si="3"/>
        <v>116</v>
      </c>
      <c r="I121" s="18">
        <v>-0.07260331311767532</v>
      </c>
    </row>
    <row r="122">
      <c r="A122" s="10">
        <v>44105.0</v>
      </c>
      <c r="B122" s="11">
        <v>21.99526</v>
      </c>
      <c r="C122" s="16">
        <f t="shared" si="1"/>
        <v>-0.01575841865</v>
      </c>
      <c r="D122" s="13">
        <v>42.417591</v>
      </c>
      <c r="E122" s="17">
        <f t="shared" si="2"/>
        <v>-0.04346891424</v>
      </c>
      <c r="G122" s="18">
        <v>-0.015758418645194894</v>
      </c>
      <c r="H122" s="20">
        <f t="shared" si="3"/>
        <v>117</v>
      </c>
      <c r="I122" s="18">
        <v>-0.04346891424398969</v>
      </c>
    </row>
    <row r="123">
      <c r="A123" s="10">
        <v>44136.0</v>
      </c>
      <c r="B123" s="11">
        <v>24.18706</v>
      </c>
      <c r="C123" s="16">
        <f t="shared" si="1"/>
        <v>0.0996487425</v>
      </c>
      <c r="D123" s="13">
        <v>52.179741</v>
      </c>
      <c r="E123" s="17">
        <f t="shared" si="2"/>
        <v>0.2301439042</v>
      </c>
      <c r="G123" s="18">
        <v>0.09964874250179356</v>
      </c>
      <c r="H123" s="20">
        <f t="shared" si="3"/>
        <v>118</v>
      </c>
      <c r="I123" s="18">
        <v>0.2301439042118163</v>
      </c>
    </row>
    <row r="124">
      <c r="A124" s="10">
        <v>44166.0</v>
      </c>
      <c r="B124" s="11">
        <v>24.34155</v>
      </c>
      <c r="C124" s="16">
        <f t="shared" si="1"/>
        <v>0.006387299655</v>
      </c>
      <c r="D124" s="13">
        <v>54.792122</v>
      </c>
      <c r="E124" s="17">
        <f t="shared" si="2"/>
        <v>0.05006504344</v>
      </c>
      <c r="G124" s="18">
        <v>0.006387299655270295</v>
      </c>
      <c r="H124" s="20">
        <f t="shared" si="3"/>
        <v>119</v>
      </c>
      <c r="I124" s="18">
        <v>0.050065043442818036</v>
      </c>
    </row>
    <row r="125">
      <c r="B125" s="21" t="s">
        <v>11</v>
      </c>
      <c r="C125" s="22">
        <f>AVERAGE(C5:C124)</f>
        <v>0.01024815738</v>
      </c>
      <c r="D125" s="23" t="s">
        <v>12</v>
      </c>
      <c r="E125" s="22">
        <f>AVERAGE(E5:E124)</f>
        <v>0.008176618065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8.57"/>
  </cols>
  <sheetData>
    <row r="1">
      <c r="A1" s="24" t="s">
        <v>13</v>
      </c>
      <c r="B1" s="25" t="s">
        <v>14</v>
      </c>
      <c r="C1" s="25" t="s">
        <v>15</v>
      </c>
      <c r="D1" s="25" t="s">
        <v>14</v>
      </c>
      <c r="E1" s="25" t="s">
        <v>16</v>
      </c>
      <c r="F1" s="25" t="s">
        <v>14</v>
      </c>
      <c r="G1" s="25" t="s">
        <v>17</v>
      </c>
      <c r="H1" s="25" t="s">
        <v>14</v>
      </c>
      <c r="I1" s="24" t="s">
        <v>18</v>
      </c>
      <c r="J1" s="25" t="s">
        <v>14</v>
      </c>
      <c r="K1" s="25" t="s">
        <v>19</v>
      </c>
      <c r="L1" s="25" t="s">
        <v>14</v>
      </c>
      <c r="M1" s="25" t="s">
        <v>20</v>
      </c>
      <c r="N1" s="25" t="s">
        <v>14</v>
      </c>
      <c r="O1" s="25" t="s">
        <v>21</v>
      </c>
      <c r="P1" s="25" t="s">
        <v>14</v>
      </c>
    </row>
    <row r="2">
      <c r="A2" s="26">
        <v>20.0</v>
      </c>
      <c r="B2" s="27">
        <v>-0.001</v>
      </c>
      <c r="C2" s="28">
        <v>54.0</v>
      </c>
      <c r="D2" s="27">
        <v>-0.0494</v>
      </c>
      <c r="E2" s="29">
        <v>117.0</v>
      </c>
      <c r="F2" s="30">
        <v>-0.015758418645194894</v>
      </c>
      <c r="G2" s="29">
        <v>95.0</v>
      </c>
      <c r="H2" s="30">
        <v>-0.10090416129565527</v>
      </c>
      <c r="I2" s="31">
        <v>82.0</v>
      </c>
      <c r="J2" s="32">
        <v>0.0205</v>
      </c>
      <c r="K2" s="33">
        <v>96.0</v>
      </c>
      <c r="L2" s="32">
        <v>0.1325</v>
      </c>
      <c r="M2" s="34">
        <v>38.0</v>
      </c>
      <c r="N2" s="30">
        <v>0.0102</v>
      </c>
      <c r="O2" s="29">
        <v>42.0</v>
      </c>
      <c r="P2" s="30">
        <v>0.0163</v>
      </c>
    </row>
    <row r="3">
      <c r="A3" s="26">
        <v>61.0</v>
      </c>
      <c r="B3" s="27">
        <v>0.0113</v>
      </c>
      <c r="C3" s="28">
        <v>77.0</v>
      </c>
      <c r="D3" s="27">
        <v>0.0562</v>
      </c>
      <c r="E3" s="35">
        <v>8.0</v>
      </c>
      <c r="F3" s="30">
        <v>-0.04872198529234939</v>
      </c>
      <c r="G3" s="35">
        <v>53.0</v>
      </c>
      <c r="H3" s="30">
        <v>-0.024328567239265353</v>
      </c>
      <c r="I3" s="31">
        <v>95.0</v>
      </c>
      <c r="J3" s="32">
        <v>-0.0512</v>
      </c>
      <c r="K3" s="33">
        <v>62.0</v>
      </c>
      <c r="L3" s="32">
        <v>0.1156</v>
      </c>
      <c r="M3" s="34">
        <v>81.0</v>
      </c>
      <c r="N3" s="34" t="s">
        <v>22</v>
      </c>
      <c r="O3" s="35">
        <v>9.0</v>
      </c>
      <c r="P3" s="30">
        <v>0.061</v>
      </c>
    </row>
    <row r="4">
      <c r="A4" s="26">
        <v>105.0</v>
      </c>
      <c r="B4" s="27">
        <v>0.0052</v>
      </c>
      <c r="C4" s="28">
        <v>89.0</v>
      </c>
      <c r="D4" s="27">
        <v>-0.0091</v>
      </c>
      <c r="E4" s="35">
        <v>2.0</v>
      </c>
      <c r="F4" s="30">
        <v>0.02949126001059188</v>
      </c>
      <c r="G4" s="35">
        <v>64.0</v>
      </c>
      <c r="H4" s="30">
        <v>-0.010473850431118481</v>
      </c>
      <c r="I4" s="31">
        <v>91.0</v>
      </c>
      <c r="J4" s="32">
        <v>0.0177</v>
      </c>
      <c r="K4" s="33">
        <v>102.0</v>
      </c>
      <c r="L4" s="32">
        <v>0.0014</v>
      </c>
      <c r="M4" s="34">
        <v>55.0</v>
      </c>
      <c r="N4" s="30">
        <v>-0.0361</v>
      </c>
      <c r="O4" s="35">
        <v>105.0</v>
      </c>
      <c r="P4" s="30">
        <v>-0.0204</v>
      </c>
    </row>
    <row r="5">
      <c r="A5" s="26">
        <v>14.0</v>
      </c>
      <c r="B5" s="27">
        <v>0.0552</v>
      </c>
      <c r="C5" s="28">
        <v>73.0</v>
      </c>
      <c r="D5" s="27">
        <v>0.0049</v>
      </c>
      <c r="E5" s="35">
        <v>4.0</v>
      </c>
      <c r="F5" s="30">
        <v>0.06357802151323888</v>
      </c>
      <c r="G5" s="35">
        <v>28.0</v>
      </c>
      <c r="H5" s="30">
        <v>-0.0032923303021679118</v>
      </c>
      <c r="I5" s="31">
        <v>105.0</v>
      </c>
      <c r="J5" s="32">
        <v>0.0052</v>
      </c>
      <c r="K5" s="33">
        <v>70.0</v>
      </c>
      <c r="L5" s="32">
        <v>0.0542</v>
      </c>
      <c r="M5" s="34">
        <v>25.0</v>
      </c>
      <c r="N5" s="30">
        <v>0.0519</v>
      </c>
      <c r="O5" s="35">
        <v>26.0</v>
      </c>
      <c r="P5" s="30">
        <v>0.0119</v>
      </c>
    </row>
    <row r="6">
      <c r="A6" s="26">
        <v>47.0</v>
      </c>
      <c r="B6" s="27">
        <v>-0.0342</v>
      </c>
      <c r="C6" s="28">
        <v>50.0</v>
      </c>
      <c r="D6" s="27">
        <v>-0.0228</v>
      </c>
      <c r="E6" s="35">
        <v>7.0</v>
      </c>
      <c r="F6" s="30">
        <v>0.026431381069264237</v>
      </c>
      <c r="G6" s="35">
        <v>39.0</v>
      </c>
      <c r="H6" s="30">
        <v>0.02428108605810353</v>
      </c>
      <c r="I6" s="31">
        <v>9.0</v>
      </c>
      <c r="J6" s="32">
        <v>0.0552</v>
      </c>
      <c r="K6" s="33">
        <v>65.0</v>
      </c>
      <c r="L6" s="32">
        <v>-0.0154</v>
      </c>
      <c r="M6" s="34">
        <v>71.0</v>
      </c>
      <c r="N6" s="30">
        <v>0.0188</v>
      </c>
      <c r="O6" s="35">
        <v>66.0</v>
      </c>
      <c r="P6" s="30">
        <v>0.0149</v>
      </c>
    </row>
    <row r="7">
      <c r="A7" s="26">
        <v>45.0</v>
      </c>
      <c r="B7" s="27">
        <v>0.0603</v>
      </c>
      <c r="C7" s="28">
        <v>40.0</v>
      </c>
      <c r="D7" s="27">
        <v>0.0406</v>
      </c>
      <c r="E7" s="35">
        <v>87.0</v>
      </c>
      <c r="F7" s="30">
        <v>0.02667645275950692</v>
      </c>
      <c r="G7" s="35">
        <v>114.0</v>
      </c>
      <c r="H7" s="30">
        <v>-0.00739750805548256</v>
      </c>
      <c r="I7" s="31">
        <v>38.0</v>
      </c>
      <c r="J7" s="32">
        <v>0.0102</v>
      </c>
      <c r="K7" s="33">
        <v>90.0</v>
      </c>
      <c r="L7" s="32">
        <v>0.0228</v>
      </c>
      <c r="M7" s="34">
        <v>19.0</v>
      </c>
      <c r="N7" s="30">
        <v>-0.0088</v>
      </c>
      <c r="O7" s="35">
        <v>46.0</v>
      </c>
      <c r="P7" s="30">
        <v>0.0338</v>
      </c>
    </row>
    <row r="8">
      <c r="A8" s="26">
        <v>83.0</v>
      </c>
      <c r="B8" s="27">
        <v>0.0167</v>
      </c>
      <c r="C8" s="28">
        <v>40.0</v>
      </c>
      <c r="D8" s="27">
        <v>0.0406</v>
      </c>
      <c r="E8" s="35">
        <v>84.0</v>
      </c>
      <c r="F8" s="30">
        <v>-0.017287470772416214</v>
      </c>
      <c r="G8" s="35">
        <v>12.0</v>
      </c>
      <c r="H8" s="30">
        <v>0.030878435708903362</v>
      </c>
      <c r="I8" s="31">
        <v>30.0</v>
      </c>
      <c r="J8" s="32">
        <v>0.0265</v>
      </c>
      <c r="K8" s="33">
        <v>58.0</v>
      </c>
      <c r="L8" s="32">
        <v>0.0048</v>
      </c>
      <c r="M8" s="34">
        <v>115.0</v>
      </c>
      <c r="N8" s="30">
        <v>0.034</v>
      </c>
      <c r="O8" s="35">
        <v>40.0</v>
      </c>
      <c r="P8" s="30">
        <v>0.0406</v>
      </c>
    </row>
    <row r="9">
      <c r="A9" s="26">
        <v>84.0</v>
      </c>
      <c r="B9" s="27">
        <v>0.004</v>
      </c>
      <c r="C9" s="28">
        <v>47.0</v>
      </c>
      <c r="D9" s="27">
        <v>-0.0537</v>
      </c>
      <c r="E9" s="35">
        <v>21.0</v>
      </c>
      <c r="F9" s="30">
        <v>0.05582073230478235</v>
      </c>
      <c r="G9" s="35">
        <v>70.0</v>
      </c>
      <c r="H9" s="30">
        <v>0.054222621238126045</v>
      </c>
      <c r="I9" s="31">
        <v>11.0</v>
      </c>
      <c r="J9" s="32">
        <v>0.0433</v>
      </c>
      <c r="K9" s="33">
        <v>46.0</v>
      </c>
      <c r="L9" s="32">
        <v>0.0338</v>
      </c>
      <c r="M9" s="34">
        <v>3.0</v>
      </c>
      <c r="N9" s="30">
        <v>0.017</v>
      </c>
      <c r="O9" s="35">
        <v>81.0</v>
      </c>
      <c r="P9" s="30">
        <v>0.0103</v>
      </c>
    </row>
    <row r="10">
      <c r="A10" s="26">
        <v>68.0</v>
      </c>
      <c r="B10" s="27">
        <v>-0.0487</v>
      </c>
      <c r="C10" s="28">
        <v>41.0</v>
      </c>
      <c r="D10" s="27">
        <v>0.0367</v>
      </c>
      <c r="E10" s="35">
        <v>74.0</v>
      </c>
      <c r="F10" s="30">
        <v>-0.0011573778293429982</v>
      </c>
      <c r="G10" s="35">
        <v>102.0</v>
      </c>
      <c r="H10" s="30">
        <v>0.0013706133718363045</v>
      </c>
      <c r="I10" s="31">
        <v>113.0</v>
      </c>
      <c r="J10" s="32">
        <v>-0.0457</v>
      </c>
      <c r="K10" s="33">
        <v>77.0</v>
      </c>
      <c r="L10" s="32">
        <v>0.0562</v>
      </c>
      <c r="M10" s="34">
        <v>31.0</v>
      </c>
      <c r="N10" s="30">
        <v>0.0356</v>
      </c>
      <c r="O10" s="35">
        <v>113.0</v>
      </c>
      <c r="P10" s="30">
        <v>0.0423</v>
      </c>
    </row>
    <row r="11">
      <c r="A11" s="26">
        <v>90.0</v>
      </c>
      <c r="B11" s="27">
        <v>2.0E-4</v>
      </c>
      <c r="C11" s="28">
        <v>104.0</v>
      </c>
      <c r="D11" s="27">
        <v>0.0751</v>
      </c>
      <c r="E11" s="35">
        <v>35.0</v>
      </c>
      <c r="F11" s="30">
        <v>-0.026624270571758535</v>
      </c>
      <c r="G11" s="35">
        <v>50.0</v>
      </c>
      <c r="H11" s="30">
        <v>-0.022804959998643404</v>
      </c>
      <c r="I11" s="31">
        <v>49.0</v>
      </c>
      <c r="J11" s="32">
        <v>0.0195</v>
      </c>
      <c r="K11" s="33">
        <v>28.0</v>
      </c>
      <c r="L11" s="32">
        <v>-0.0033</v>
      </c>
      <c r="M11" s="34">
        <v>37.0</v>
      </c>
      <c r="N11" s="30">
        <v>0.0077</v>
      </c>
      <c r="O11" s="35">
        <v>101.0</v>
      </c>
      <c r="P11" s="30">
        <v>0.0679</v>
      </c>
    </row>
    <row r="12">
      <c r="A12" s="26">
        <v>23.0</v>
      </c>
      <c r="B12" s="27">
        <v>0.0346</v>
      </c>
      <c r="C12" s="28">
        <v>22.0</v>
      </c>
      <c r="D12" s="27">
        <v>0.0311</v>
      </c>
      <c r="E12" s="35">
        <v>57.0</v>
      </c>
      <c r="F12" s="30">
        <v>0.048065875501380306</v>
      </c>
      <c r="G12" s="35">
        <v>95.0</v>
      </c>
      <c r="H12" s="30">
        <v>-0.10090416129565527</v>
      </c>
      <c r="I12" s="31">
        <v>65.0</v>
      </c>
      <c r="J12" s="32">
        <v>7.0E-4</v>
      </c>
      <c r="K12" s="33">
        <v>112.0</v>
      </c>
      <c r="L12" s="32">
        <v>0.0384</v>
      </c>
      <c r="M12" s="34">
        <v>77.0</v>
      </c>
      <c r="N12" s="30">
        <v>-0.0255</v>
      </c>
      <c r="O12" s="35">
        <v>98.0</v>
      </c>
      <c r="P12" s="30">
        <v>-0.0523</v>
      </c>
    </row>
    <row r="13">
      <c r="A13" s="26">
        <v>107.0</v>
      </c>
      <c r="B13" s="27">
        <v>-0.0091</v>
      </c>
      <c r="C13" s="28">
        <v>60.0</v>
      </c>
      <c r="D13" s="27">
        <v>-0.034</v>
      </c>
      <c r="E13" s="35">
        <v>23.0</v>
      </c>
      <c r="F13" s="30">
        <v>0.004010134834949941</v>
      </c>
      <c r="G13" s="35">
        <v>80.0</v>
      </c>
      <c r="H13" s="30">
        <v>0.04961766572170734</v>
      </c>
      <c r="I13" s="31">
        <v>8.0</v>
      </c>
      <c r="J13" s="32">
        <v>-0.0487</v>
      </c>
      <c r="K13" s="33">
        <v>87.0</v>
      </c>
      <c r="L13" s="32">
        <v>-0.0123</v>
      </c>
      <c r="M13" s="34">
        <v>8.0</v>
      </c>
      <c r="N13" s="30">
        <v>-0.0487</v>
      </c>
      <c r="O13" s="35">
        <v>27.0</v>
      </c>
      <c r="P13" s="30">
        <v>-0.0165</v>
      </c>
    </row>
    <row r="14">
      <c r="A14" s="26">
        <v>25.0</v>
      </c>
      <c r="B14" s="27">
        <v>0.0519</v>
      </c>
      <c r="C14" s="28">
        <v>98.0</v>
      </c>
      <c r="D14" s="27">
        <v>-0.0532</v>
      </c>
      <c r="E14" s="35">
        <v>10.0</v>
      </c>
      <c r="F14" s="30">
        <v>0.030206868417945287</v>
      </c>
      <c r="G14" s="35">
        <v>19.0</v>
      </c>
      <c r="H14" s="30">
        <v>0.05141659251391251</v>
      </c>
      <c r="I14" s="31">
        <v>46.0</v>
      </c>
      <c r="J14" s="32">
        <v>0.0716</v>
      </c>
      <c r="K14" s="33">
        <v>88.0</v>
      </c>
      <c r="L14" s="32">
        <v>0.0497</v>
      </c>
      <c r="M14" s="34">
        <v>66.0</v>
      </c>
      <c r="N14" s="30">
        <v>0.0619</v>
      </c>
      <c r="O14" s="35">
        <v>109.0</v>
      </c>
      <c r="P14" s="30">
        <v>-0.0566</v>
      </c>
    </row>
    <row r="15">
      <c r="A15" s="26">
        <v>55.0</v>
      </c>
      <c r="B15" s="27">
        <v>-0.0361</v>
      </c>
      <c r="C15" s="28">
        <v>117.0</v>
      </c>
      <c r="D15" s="27">
        <v>-0.0435</v>
      </c>
      <c r="E15" s="35">
        <v>108.0</v>
      </c>
      <c r="F15" s="30">
        <v>0.06720529986727874</v>
      </c>
      <c r="G15" s="35">
        <v>7.0</v>
      </c>
      <c r="H15" s="30">
        <v>-0.0047643606069983635</v>
      </c>
      <c r="I15" s="31">
        <v>23.0</v>
      </c>
      <c r="J15" s="32">
        <v>0.004</v>
      </c>
      <c r="K15" s="33">
        <v>43.0</v>
      </c>
      <c r="L15" s="32">
        <v>0.0159</v>
      </c>
      <c r="M15" s="34">
        <v>97.0</v>
      </c>
      <c r="N15" s="30">
        <v>0.0387</v>
      </c>
      <c r="O15" s="35">
        <v>36.0</v>
      </c>
      <c r="P15" s="30">
        <v>-0.0827</v>
      </c>
    </row>
    <row r="16">
      <c r="A16" s="26">
        <v>104.0</v>
      </c>
      <c r="B16" s="27">
        <v>-0.0224</v>
      </c>
      <c r="C16" s="28">
        <v>79.0</v>
      </c>
      <c r="D16" s="27">
        <v>0.0497</v>
      </c>
      <c r="E16" s="35">
        <v>18.0</v>
      </c>
      <c r="F16" s="30">
        <v>0.03464674110918109</v>
      </c>
      <c r="G16" s="35">
        <v>95.0</v>
      </c>
      <c r="H16" s="30">
        <v>-0.10090416129565527</v>
      </c>
      <c r="I16" s="31">
        <v>62.0</v>
      </c>
      <c r="J16" s="32">
        <v>0.0728</v>
      </c>
      <c r="K16" s="33">
        <v>71.0</v>
      </c>
      <c r="L16" s="32">
        <v>0.0411</v>
      </c>
      <c r="M16" s="34">
        <v>80.0</v>
      </c>
      <c r="N16" s="30">
        <v>-0.0073</v>
      </c>
      <c r="O16" s="35">
        <v>53.0</v>
      </c>
      <c r="P16" s="30">
        <v>-0.0243</v>
      </c>
    </row>
    <row r="17">
      <c r="A17" s="26">
        <v>118.0</v>
      </c>
      <c r="B17" s="27">
        <v>0.0996</v>
      </c>
      <c r="C17" s="28">
        <v>21.0</v>
      </c>
      <c r="D17" s="27">
        <v>-0.024</v>
      </c>
      <c r="E17" s="35">
        <v>42.0</v>
      </c>
      <c r="F17" s="30">
        <v>-0.03423883693338692</v>
      </c>
      <c r="G17" s="35">
        <v>92.0</v>
      </c>
      <c r="H17" s="30">
        <v>0.004958720516323067</v>
      </c>
      <c r="I17" s="31">
        <v>75.0</v>
      </c>
      <c r="J17" s="32">
        <v>0.0639</v>
      </c>
      <c r="K17" s="33">
        <v>4.0</v>
      </c>
      <c r="L17" s="32">
        <v>0.002</v>
      </c>
      <c r="M17" s="34">
        <v>27.0</v>
      </c>
      <c r="N17" s="30">
        <v>0.0427</v>
      </c>
      <c r="O17" s="35">
        <v>37.0</v>
      </c>
      <c r="P17" s="30">
        <v>0.0578</v>
      </c>
    </row>
    <row r="18">
      <c r="A18" s="26">
        <v>2.0</v>
      </c>
      <c r="B18" s="27">
        <v>0.0295</v>
      </c>
      <c r="C18" s="28">
        <v>17.0</v>
      </c>
      <c r="D18" s="27">
        <v>0.0244</v>
      </c>
      <c r="E18" s="35">
        <v>111.0</v>
      </c>
      <c r="F18" s="30">
        <v>0.03520161539411926</v>
      </c>
      <c r="G18" s="35">
        <v>107.0</v>
      </c>
      <c r="H18" s="30">
        <v>-0.02889269091767066</v>
      </c>
      <c r="I18" s="31">
        <v>43.0</v>
      </c>
      <c r="J18" s="32">
        <v>0.0418</v>
      </c>
      <c r="K18" s="33">
        <v>5.0</v>
      </c>
      <c r="L18" s="32">
        <v>-0.0144</v>
      </c>
      <c r="M18" s="34">
        <v>48.0</v>
      </c>
      <c r="N18" s="30">
        <v>0.0508</v>
      </c>
      <c r="O18" s="35">
        <v>117.0</v>
      </c>
      <c r="P18" s="30">
        <v>-0.0435</v>
      </c>
    </row>
    <row r="19">
      <c r="A19" s="26">
        <v>108.0</v>
      </c>
      <c r="B19" s="27">
        <v>0.0672</v>
      </c>
      <c r="C19" s="28">
        <v>88.0</v>
      </c>
      <c r="D19" s="27">
        <v>0.0497</v>
      </c>
      <c r="E19" s="35">
        <v>36.0</v>
      </c>
      <c r="F19" s="30">
        <v>0.07537868142824222</v>
      </c>
      <c r="G19" s="35">
        <v>96.0</v>
      </c>
      <c r="H19" s="30">
        <v>0.13254231683000617</v>
      </c>
      <c r="I19" s="31">
        <v>95.0</v>
      </c>
      <c r="J19" s="32">
        <v>-0.0512</v>
      </c>
      <c r="K19" s="33">
        <v>60.0</v>
      </c>
      <c r="L19" s="32">
        <v>-0.034</v>
      </c>
      <c r="M19" s="34">
        <v>97.0</v>
      </c>
      <c r="N19" s="30">
        <v>0.0387</v>
      </c>
      <c r="O19" s="35">
        <v>110.0</v>
      </c>
      <c r="P19" s="30">
        <v>-0.1786</v>
      </c>
    </row>
    <row r="20">
      <c r="A20" s="26">
        <v>103.0</v>
      </c>
      <c r="B20" s="27">
        <v>0.0167</v>
      </c>
      <c r="C20" s="28">
        <v>54.0</v>
      </c>
      <c r="D20" s="27">
        <v>-0.0494</v>
      </c>
      <c r="E20" s="35">
        <v>38.0</v>
      </c>
      <c r="F20" s="30">
        <v>0.010196625997933806</v>
      </c>
      <c r="G20" s="35">
        <v>63.0</v>
      </c>
      <c r="H20" s="30">
        <v>0.031764178289374057</v>
      </c>
      <c r="I20" s="31">
        <v>100.0</v>
      </c>
      <c r="J20" s="32">
        <v>0.012</v>
      </c>
      <c r="K20" s="33">
        <v>85.0</v>
      </c>
      <c r="L20" s="32">
        <v>-0.039</v>
      </c>
      <c r="M20" s="34">
        <v>77.0</v>
      </c>
      <c r="N20" s="30">
        <v>-0.0255</v>
      </c>
      <c r="O20" s="35">
        <v>26.0</v>
      </c>
      <c r="P20" s="30">
        <v>0.0119</v>
      </c>
    </row>
    <row r="21">
      <c r="A21" s="26">
        <v>45.0</v>
      </c>
      <c r="B21" s="27">
        <v>0.0664</v>
      </c>
      <c r="C21" s="28">
        <v>119.0</v>
      </c>
      <c r="D21" s="27">
        <v>0.0501</v>
      </c>
      <c r="E21" s="35">
        <v>105.0</v>
      </c>
      <c r="F21" s="30">
        <v>0.0052009586281660525</v>
      </c>
      <c r="G21" s="35">
        <v>24.0</v>
      </c>
      <c r="H21" s="30">
        <v>-0.009368301864192019</v>
      </c>
      <c r="I21" s="31">
        <v>82.0</v>
      </c>
      <c r="J21" s="32">
        <v>0.0205</v>
      </c>
      <c r="K21" s="33">
        <v>50.0</v>
      </c>
      <c r="L21" s="32">
        <v>-0.0228</v>
      </c>
      <c r="M21" s="34">
        <v>75.0</v>
      </c>
      <c r="N21" s="30">
        <v>0.0639</v>
      </c>
      <c r="O21" s="35">
        <v>52.0</v>
      </c>
      <c r="P21" s="30">
        <v>-0.0472</v>
      </c>
    </row>
    <row r="22">
      <c r="A22" s="26">
        <v>112.0</v>
      </c>
      <c r="B22" s="27">
        <v>0.0488</v>
      </c>
      <c r="C22" s="28">
        <v>44.0</v>
      </c>
      <c r="D22" s="27">
        <v>-0.0616</v>
      </c>
      <c r="E22" s="35">
        <v>50.0</v>
      </c>
      <c r="F22" s="30">
        <v>-0.05333043400432369</v>
      </c>
      <c r="G22" s="35">
        <v>1.0</v>
      </c>
      <c r="H22" s="30">
        <v>0.12698556536623729</v>
      </c>
      <c r="I22" s="31">
        <v>110.0</v>
      </c>
      <c r="J22" s="32">
        <v>-0.0813</v>
      </c>
      <c r="K22" s="33">
        <v>7.0</v>
      </c>
      <c r="L22" s="32">
        <v>-0.0048</v>
      </c>
      <c r="M22" s="34">
        <v>35.0</v>
      </c>
      <c r="N22" s="30">
        <v>-0.0266</v>
      </c>
      <c r="O22" s="35">
        <v>39.0</v>
      </c>
      <c r="P22" s="30">
        <v>0.0243</v>
      </c>
    </row>
    <row r="23">
      <c r="A23" s="26">
        <v>105.0</v>
      </c>
      <c r="B23" s="27">
        <v>0.0052</v>
      </c>
      <c r="C23" s="28">
        <v>30.0</v>
      </c>
      <c r="D23" s="27">
        <v>0.0474</v>
      </c>
      <c r="E23" s="35">
        <v>49.0</v>
      </c>
      <c r="F23" s="30">
        <v>0.01949951987614762</v>
      </c>
      <c r="G23" s="35">
        <v>33.0</v>
      </c>
      <c r="H23" s="30">
        <v>0.01933764538616911</v>
      </c>
      <c r="I23" s="31">
        <v>67.0</v>
      </c>
      <c r="J23" s="32">
        <v>0.0153</v>
      </c>
      <c r="K23" s="33">
        <v>10.0</v>
      </c>
      <c r="L23" s="32">
        <v>-0.0493</v>
      </c>
      <c r="M23" s="34">
        <v>72.0</v>
      </c>
      <c r="N23" s="30">
        <v>0.0278</v>
      </c>
      <c r="O23" s="35">
        <v>97.0</v>
      </c>
      <c r="P23" s="30">
        <v>0.0292</v>
      </c>
    </row>
    <row r="24">
      <c r="A24" s="26">
        <v>13.0</v>
      </c>
      <c r="B24" s="27">
        <v>0.0188</v>
      </c>
      <c r="C24" s="28">
        <v>52.0</v>
      </c>
      <c r="D24" s="27">
        <v>-0.0472</v>
      </c>
      <c r="E24" s="35">
        <v>38.0</v>
      </c>
      <c r="F24" s="30">
        <v>0.010196625997933806</v>
      </c>
      <c r="G24" s="35">
        <v>101.0</v>
      </c>
      <c r="H24" s="30">
        <v>0.06788656265651638</v>
      </c>
      <c r="I24" s="31">
        <v>15.0</v>
      </c>
      <c r="J24" s="32">
        <v>0.0352</v>
      </c>
      <c r="K24" s="33">
        <v>101.0</v>
      </c>
      <c r="L24" s="32">
        <v>0.0679</v>
      </c>
      <c r="M24" s="34">
        <v>36.0</v>
      </c>
      <c r="N24" s="30">
        <v>0.0754</v>
      </c>
      <c r="O24" s="35">
        <v>42.0</v>
      </c>
      <c r="P24" s="30">
        <v>0.0163</v>
      </c>
    </row>
    <row r="25">
      <c r="A25" s="26">
        <v>115.0</v>
      </c>
      <c r="B25" s="27">
        <v>0.034</v>
      </c>
      <c r="C25" s="28">
        <v>97.0</v>
      </c>
      <c r="D25" s="27">
        <v>0.0292</v>
      </c>
      <c r="E25" s="35">
        <v>19.0</v>
      </c>
      <c r="F25" s="30">
        <v>-0.008782416773956303</v>
      </c>
      <c r="G25" s="35">
        <v>56.0</v>
      </c>
      <c r="H25" s="30">
        <v>-0.009547790305465043</v>
      </c>
      <c r="I25" s="31">
        <v>34.0</v>
      </c>
      <c r="J25" s="32">
        <v>0.0313</v>
      </c>
      <c r="K25" s="33">
        <v>51.0</v>
      </c>
      <c r="L25" s="32">
        <v>0.0772</v>
      </c>
      <c r="M25" s="34">
        <v>70.0</v>
      </c>
      <c r="N25" s="30">
        <v>-0.0338</v>
      </c>
      <c r="O25" s="35">
        <v>73.0</v>
      </c>
      <c r="P25" s="30">
        <v>0.0049</v>
      </c>
    </row>
    <row r="26">
      <c r="A26" s="26">
        <v>84.0</v>
      </c>
      <c r="B26" s="27">
        <v>-0.0173</v>
      </c>
      <c r="C26" s="28">
        <v>74.0</v>
      </c>
      <c r="D26" s="27">
        <v>-0.0293</v>
      </c>
      <c r="E26" s="35">
        <v>69.0</v>
      </c>
      <c r="F26" s="30">
        <v>0.013884413245020877</v>
      </c>
      <c r="G26" s="35">
        <v>42.0</v>
      </c>
      <c r="H26" s="30">
        <v>0.016339419701800306</v>
      </c>
      <c r="I26" s="31">
        <v>14.0</v>
      </c>
      <c r="J26" s="32">
        <v>0.0052</v>
      </c>
      <c r="K26" s="33">
        <v>113.0</v>
      </c>
      <c r="L26" s="32">
        <v>0.0423</v>
      </c>
      <c r="M26" s="34">
        <v>116.0</v>
      </c>
      <c r="N26" s="30">
        <v>-0.0246</v>
      </c>
      <c r="O26" s="35">
        <v>46.0</v>
      </c>
      <c r="P26" s="30">
        <v>0.0338</v>
      </c>
    </row>
    <row r="27">
      <c r="A27" s="26">
        <v>25.0</v>
      </c>
      <c r="B27" s="27">
        <v>0.0519</v>
      </c>
      <c r="C27" s="28">
        <v>109.0</v>
      </c>
      <c r="D27" s="27">
        <v>-0.0566</v>
      </c>
      <c r="E27" s="35">
        <v>77.0</v>
      </c>
      <c r="F27" s="30">
        <v>-0.025467840273888487</v>
      </c>
      <c r="G27" s="35">
        <v>48.0</v>
      </c>
      <c r="H27" s="30">
        <v>-0.16638749887862347</v>
      </c>
      <c r="I27" s="31">
        <v>93.0</v>
      </c>
      <c r="J27" s="32">
        <v>-0.0429</v>
      </c>
      <c r="K27" s="33">
        <v>31.0</v>
      </c>
      <c r="L27" s="32">
        <v>0.0258</v>
      </c>
      <c r="M27" s="34">
        <v>71.0</v>
      </c>
      <c r="N27" s="30">
        <v>0.0188</v>
      </c>
      <c r="O27" s="35">
        <v>99.0</v>
      </c>
      <c r="P27" s="30">
        <v>0.0486</v>
      </c>
    </row>
    <row r="28">
      <c r="A28" s="26">
        <v>4.0</v>
      </c>
      <c r="B28" s="27">
        <v>0.0636</v>
      </c>
      <c r="C28" s="28">
        <v>103.0</v>
      </c>
      <c r="D28" s="27">
        <v>-0.0638</v>
      </c>
      <c r="E28" s="35">
        <v>65.0</v>
      </c>
      <c r="F28" s="30">
        <v>7.219493976329261E-4</v>
      </c>
      <c r="G28" s="35">
        <v>78.0</v>
      </c>
      <c r="H28" s="30">
        <v>0.02302493075679246</v>
      </c>
      <c r="I28" s="31">
        <v>22.0</v>
      </c>
      <c r="J28" s="32">
        <v>0.0</v>
      </c>
      <c r="K28" s="33">
        <v>13.0</v>
      </c>
      <c r="L28" s="32">
        <v>0.0665</v>
      </c>
      <c r="M28" s="34">
        <v>47.0</v>
      </c>
      <c r="N28" s="30">
        <v>-0.0321</v>
      </c>
      <c r="O28" s="35">
        <v>39.0</v>
      </c>
      <c r="P28" s="30">
        <v>0.0243</v>
      </c>
    </row>
    <row r="29">
      <c r="A29" s="26">
        <v>36.0</v>
      </c>
      <c r="B29" s="27">
        <v>0.0754</v>
      </c>
      <c r="C29" s="28">
        <v>21.0</v>
      </c>
      <c r="D29" s="27">
        <v>-0.024</v>
      </c>
      <c r="E29" s="35">
        <v>48.0</v>
      </c>
      <c r="F29" s="30">
        <v>0.050799532295004335</v>
      </c>
      <c r="G29" s="35">
        <v>72.0</v>
      </c>
      <c r="H29" s="30">
        <v>0.0492500514216212</v>
      </c>
      <c r="I29" s="31">
        <v>48.0</v>
      </c>
      <c r="J29" s="32">
        <v>0.0508</v>
      </c>
      <c r="K29" s="33">
        <v>78.0</v>
      </c>
      <c r="L29" s="32">
        <v>0.023</v>
      </c>
      <c r="M29" s="34">
        <v>65.0</v>
      </c>
      <c r="N29" s="30">
        <v>7.0E-4</v>
      </c>
      <c r="O29" s="35">
        <v>108.0</v>
      </c>
      <c r="P29" s="30">
        <v>-0.0155</v>
      </c>
    </row>
    <row r="30">
      <c r="A30" s="26">
        <v>60.0</v>
      </c>
      <c r="B30" s="27">
        <v>0.0297</v>
      </c>
      <c r="C30" s="28">
        <v>57.0</v>
      </c>
      <c r="D30" s="27">
        <v>0.0406</v>
      </c>
      <c r="E30" s="35">
        <v>96.0</v>
      </c>
      <c r="F30" s="30">
        <v>0.02874595055799012</v>
      </c>
      <c r="G30" s="35">
        <v>88.0</v>
      </c>
      <c r="H30" s="30">
        <v>0.049738596882517694</v>
      </c>
      <c r="I30" s="31">
        <v>104.0</v>
      </c>
      <c r="J30" s="32">
        <v>-0.0224</v>
      </c>
      <c r="K30" s="33">
        <v>4.0</v>
      </c>
      <c r="L30" s="32">
        <v>0.002</v>
      </c>
      <c r="M30" s="34">
        <v>9.0</v>
      </c>
      <c r="N30" s="30">
        <v>0.0552</v>
      </c>
      <c r="O30" s="35">
        <v>46.0</v>
      </c>
      <c r="P30" s="30">
        <v>0.0338</v>
      </c>
    </row>
    <row r="31">
      <c r="A31" s="26">
        <v>101.0</v>
      </c>
      <c r="B31" s="27">
        <v>-0.0302</v>
      </c>
      <c r="C31" s="28">
        <v>94.0</v>
      </c>
      <c r="D31" s="27">
        <v>0.0059</v>
      </c>
      <c r="E31" s="35">
        <v>16.0</v>
      </c>
      <c r="F31" s="30">
        <v>0.013657265734430268</v>
      </c>
      <c r="G31" s="35">
        <v>3.0</v>
      </c>
      <c r="H31" s="30">
        <v>-0.022124106634464402</v>
      </c>
      <c r="I31" s="31">
        <v>5.0</v>
      </c>
      <c r="J31" s="32">
        <v>0.0013</v>
      </c>
      <c r="K31" s="33">
        <v>67.0</v>
      </c>
      <c r="L31" s="32">
        <v>0.0338</v>
      </c>
      <c r="M31" s="34">
        <v>89.0</v>
      </c>
      <c r="N31" s="30">
        <v>0.0243</v>
      </c>
      <c r="O31" s="35">
        <v>64.0</v>
      </c>
      <c r="P31" s="30">
        <v>-0.0105</v>
      </c>
    </row>
    <row r="32">
      <c r="A32" s="26">
        <v>119.0</v>
      </c>
      <c r="B32" s="27">
        <v>0.0064</v>
      </c>
      <c r="C32" s="28">
        <v>108.0</v>
      </c>
      <c r="D32" s="27">
        <v>-0.0155</v>
      </c>
      <c r="E32" s="35">
        <v>32.0</v>
      </c>
      <c r="F32" s="30">
        <v>0.05631141180103971</v>
      </c>
      <c r="G32" s="35">
        <v>1.0</v>
      </c>
      <c r="H32" s="30">
        <v>0.12698556536623729</v>
      </c>
      <c r="I32" s="31">
        <v>89.0</v>
      </c>
      <c r="J32" s="32">
        <v>0.0243</v>
      </c>
      <c r="K32" s="33">
        <v>90.0</v>
      </c>
      <c r="L32" s="32">
        <v>0.0228</v>
      </c>
      <c r="M32" s="34">
        <v>77.0</v>
      </c>
      <c r="N32" s="30">
        <v>-0.0255</v>
      </c>
      <c r="O32" s="35">
        <v>77.0</v>
      </c>
      <c r="P32" s="30">
        <v>0.0562</v>
      </c>
    </row>
    <row r="33">
      <c r="A33" s="26">
        <v>80.0</v>
      </c>
      <c r="B33" s="27">
        <v>-0.0073</v>
      </c>
      <c r="C33" s="28">
        <v>29.0</v>
      </c>
      <c r="D33" s="27">
        <v>-0.0059</v>
      </c>
      <c r="E33" s="35">
        <v>75.0</v>
      </c>
      <c r="F33" s="30">
        <v>0.0639495712796907</v>
      </c>
      <c r="G33" s="35">
        <v>113.0</v>
      </c>
      <c r="H33" s="30">
        <v>0.042289797244076555</v>
      </c>
      <c r="I33" s="31">
        <v>49.0</v>
      </c>
      <c r="J33" s="32">
        <v>0.0195</v>
      </c>
      <c r="K33" s="33">
        <v>44.0</v>
      </c>
      <c r="L33" s="32">
        <v>-0.0616</v>
      </c>
      <c r="M33" s="34">
        <v>44.0</v>
      </c>
      <c r="N33" s="30">
        <v>-0.0356</v>
      </c>
      <c r="O33" s="35">
        <v>26.0</v>
      </c>
      <c r="P33" s="30">
        <v>0.0119</v>
      </c>
    </row>
    <row r="34">
      <c r="A34" s="26">
        <v>39.0</v>
      </c>
      <c r="B34" s="27">
        <v>-0.0164</v>
      </c>
      <c r="C34" s="28">
        <v>67.0</v>
      </c>
      <c r="D34" s="27">
        <v>0.0338</v>
      </c>
      <c r="E34" s="35">
        <v>22.0</v>
      </c>
      <c r="F34" s="30">
        <v>0.0</v>
      </c>
      <c r="G34" s="35">
        <v>37.0</v>
      </c>
      <c r="H34" s="30">
        <v>0.057767904479047116</v>
      </c>
      <c r="I34" s="31">
        <v>118.0</v>
      </c>
      <c r="J34" s="32">
        <v>0.0996</v>
      </c>
      <c r="K34" s="33">
        <v>90.0</v>
      </c>
      <c r="L34" s="32">
        <v>0.0228</v>
      </c>
      <c r="M34" s="34">
        <v>29.0</v>
      </c>
      <c r="N34" s="30">
        <v>-0.1498</v>
      </c>
      <c r="O34" s="35">
        <v>108.0</v>
      </c>
      <c r="P34" s="30">
        <v>-0.0155</v>
      </c>
    </row>
    <row r="35">
      <c r="A35" s="26">
        <v>35.0</v>
      </c>
      <c r="B35" s="27">
        <v>-0.0266</v>
      </c>
      <c r="C35" s="28">
        <v>65.0</v>
      </c>
      <c r="D35" s="27">
        <v>-0.0154</v>
      </c>
      <c r="E35" s="35">
        <v>104.0</v>
      </c>
      <c r="F35" s="30">
        <v>-0.022392469896947542</v>
      </c>
      <c r="G35" s="35">
        <v>84.0</v>
      </c>
      <c r="H35" s="30">
        <v>0.038067390301162796</v>
      </c>
      <c r="I35" s="31">
        <v>52.0</v>
      </c>
      <c r="J35" s="32">
        <v>0.0146</v>
      </c>
      <c r="K35" s="33">
        <v>75.0</v>
      </c>
      <c r="L35" s="32">
        <v>-0.0599</v>
      </c>
      <c r="M35" s="34">
        <v>16.0</v>
      </c>
      <c r="N35" s="30">
        <v>0.0137</v>
      </c>
      <c r="O35" s="35">
        <v>11.0</v>
      </c>
      <c r="P35" s="30">
        <v>0.055</v>
      </c>
    </row>
    <row r="36">
      <c r="A36" s="26">
        <v>43.0</v>
      </c>
      <c r="B36" s="27">
        <v>0.0418</v>
      </c>
      <c r="C36" s="28">
        <v>51.0</v>
      </c>
      <c r="D36" s="27">
        <v>0.0772</v>
      </c>
      <c r="E36" s="35">
        <v>90.0</v>
      </c>
      <c r="F36" s="30">
        <v>0.0299099113450374</v>
      </c>
      <c r="G36" s="35">
        <v>3.0</v>
      </c>
      <c r="H36" s="30">
        <v>-0.022124106634464402</v>
      </c>
      <c r="I36" s="31">
        <v>64.0</v>
      </c>
      <c r="J36" s="32">
        <v>0.045</v>
      </c>
      <c r="K36" s="33">
        <v>54.0</v>
      </c>
      <c r="L36" s="32">
        <v>-0.0494</v>
      </c>
      <c r="M36" s="34">
        <v>81.0</v>
      </c>
      <c r="N36" s="30">
        <v>0.0526</v>
      </c>
      <c r="O36" s="35">
        <v>42.0</v>
      </c>
      <c r="P36" s="30">
        <v>0.0163</v>
      </c>
    </row>
    <row r="37">
      <c r="A37" s="36"/>
      <c r="B37" s="36" t="s">
        <v>23</v>
      </c>
      <c r="C37" s="36"/>
      <c r="D37" s="37" t="s">
        <v>23</v>
      </c>
      <c r="E37" s="37"/>
      <c r="F37" s="36" t="s">
        <v>24</v>
      </c>
      <c r="G37" s="36"/>
      <c r="H37" s="36" t="s">
        <v>24</v>
      </c>
      <c r="I37" s="38"/>
      <c r="J37" s="36" t="s">
        <v>25</v>
      </c>
      <c r="K37" s="38"/>
      <c r="L37" s="36" t="s">
        <v>25</v>
      </c>
      <c r="M37" s="39"/>
      <c r="N37" s="40" t="s">
        <v>26</v>
      </c>
      <c r="O37" s="39"/>
      <c r="P37" s="40" t="s">
        <v>26</v>
      </c>
    </row>
    <row r="38">
      <c r="A38" s="41" t="s">
        <v>27</v>
      </c>
      <c r="B38" s="42">
        <f>average(B2:B36)</f>
        <v>0.01843142857</v>
      </c>
      <c r="C38" s="41" t="s">
        <v>27</v>
      </c>
      <c r="D38" s="42">
        <f>average(D2:D36)</f>
        <v>0.0009942857143</v>
      </c>
      <c r="E38" s="43" t="s">
        <v>27</v>
      </c>
      <c r="F38" s="44">
        <f>average(F2:F36)</f>
        <v>0.01560072227</v>
      </c>
      <c r="G38" s="43" t="s">
        <v>27</v>
      </c>
      <c r="H38" s="44">
        <f>average(H2:H36)</f>
        <v>0.01041448869</v>
      </c>
      <c r="I38" s="43" t="s">
        <v>27</v>
      </c>
      <c r="J38" s="42">
        <f>average(J2:J36)</f>
        <v>0.01383142857</v>
      </c>
      <c r="K38" s="43" t="s">
        <v>27</v>
      </c>
      <c r="L38" s="42">
        <f>average(L2:L36)</f>
        <v>0.01675142857</v>
      </c>
      <c r="M38" s="41" t="s">
        <v>27</v>
      </c>
      <c r="N38" s="45">
        <f>(average(N2:N36))</f>
        <v>0.007661764706</v>
      </c>
      <c r="O38" s="41" t="s">
        <v>27</v>
      </c>
      <c r="P38" s="42">
        <f>(average(P2:P36))</f>
        <v>0.004562857143</v>
      </c>
      <c r="Q38" s="46"/>
      <c r="R38" s="46"/>
      <c r="S38" s="46"/>
      <c r="T38" s="46"/>
      <c r="U38" s="46"/>
      <c r="V38" s="46"/>
      <c r="W38" s="46"/>
      <c r="X38" s="46"/>
      <c r="Y38" s="46"/>
    </row>
    <row r="39">
      <c r="A39" s="47" t="s">
        <v>28</v>
      </c>
      <c r="B39" s="22">
        <f>_xlfn.STDEV.S(B2:B36)</f>
        <v>0.0367066012</v>
      </c>
      <c r="C39" s="47" t="s">
        <v>28</v>
      </c>
      <c r="D39" s="22">
        <f>_xlfn.STDEV.S(D2:D36)</f>
        <v>0.04351934622</v>
      </c>
      <c r="E39" s="48" t="s">
        <v>28</v>
      </c>
      <c r="F39" s="44">
        <f>_xlfn.STDEV.S(F2:F36)</f>
        <v>0.03353160231</v>
      </c>
      <c r="G39" s="49" t="s">
        <v>28</v>
      </c>
      <c r="H39" s="44">
        <f>_xlfn.STDEV.S(H2:H36)</f>
        <v>0.06311340994</v>
      </c>
      <c r="I39" s="49" t="s">
        <v>28</v>
      </c>
      <c r="J39" s="22">
        <f>_xlfn.STDEV.S(J2:J36)</f>
        <v>0.03979987268</v>
      </c>
      <c r="K39" s="49" t="s">
        <v>28</v>
      </c>
      <c r="L39" s="22">
        <f>_xlfn.STDEV.S(L2:L36)</f>
        <v>0.04570198458</v>
      </c>
      <c r="M39" s="47" t="s">
        <v>28</v>
      </c>
      <c r="N39" s="50">
        <f>_xlfn.STDEV.S(N2:N36)</f>
        <v>0.04458367696</v>
      </c>
      <c r="O39" s="47" t="s">
        <v>28</v>
      </c>
      <c r="P39" s="50">
        <f>STDEV(P2:P36)</f>
        <v>0.04869696262</v>
      </c>
    </row>
    <row r="40">
      <c r="A40" s="47"/>
      <c r="C40" s="47"/>
      <c r="E40" s="48"/>
      <c r="F40" s="51"/>
      <c r="G40" s="48"/>
      <c r="H40" s="51"/>
      <c r="I40" s="52"/>
      <c r="K40" s="47"/>
      <c r="M40" s="47"/>
      <c r="N40" s="53"/>
      <c r="O40" s="47"/>
      <c r="P40" s="53"/>
    </row>
    <row r="41">
      <c r="M41" s="54"/>
      <c r="N41" s="54"/>
      <c r="O41" s="54"/>
      <c r="P41" s="54"/>
    </row>
    <row r="42">
      <c r="M42" s="54"/>
      <c r="N42" s="54"/>
      <c r="O42" s="54"/>
      <c r="P42" s="54"/>
    </row>
    <row r="43">
      <c r="M43" s="54"/>
      <c r="N43" s="54"/>
      <c r="O43" s="54"/>
      <c r="P43" s="54"/>
    </row>
    <row r="44">
      <c r="D44" s="55"/>
      <c r="M44" s="54"/>
      <c r="N44" s="54"/>
      <c r="O44" s="54"/>
      <c r="P44" s="54"/>
    </row>
    <row r="45">
      <c r="D45" s="56"/>
      <c r="M45" s="54"/>
      <c r="N45" s="54"/>
      <c r="O45" s="54"/>
      <c r="P45" s="54"/>
    </row>
    <row r="46">
      <c r="D46" s="56"/>
      <c r="M46" s="54"/>
      <c r="N46" s="54"/>
      <c r="O46" s="54"/>
      <c r="P46" s="54"/>
    </row>
    <row r="47">
      <c r="D47" s="56"/>
      <c r="M47" s="54"/>
      <c r="N47" s="54"/>
      <c r="O47" s="54"/>
      <c r="P47" s="54"/>
    </row>
    <row r="48">
      <c r="D48" s="55"/>
      <c r="M48" s="54"/>
      <c r="N48" s="54"/>
      <c r="O48" s="54"/>
      <c r="P48" s="54"/>
    </row>
    <row r="49">
      <c r="M49" s="54"/>
      <c r="N49" s="54"/>
      <c r="O49" s="54"/>
      <c r="P49" s="54"/>
    </row>
    <row r="50">
      <c r="D50" s="55"/>
      <c r="M50" s="54"/>
      <c r="N50" s="54"/>
      <c r="O50" s="54"/>
      <c r="P50" s="54"/>
    </row>
    <row r="51">
      <c r="D51" s="56"/>
      <c r="M51" s="54"/>
      <c r="N51" s="54"/>
      <c r="O51" s="54"/>
      <c r="P51" s="54"/>
    </row>
    <row r="52">
      <c r="D52" s="56"/>
      <c r="M52" s="54"/>
      <c r="N52" s="54"/>
      <c r="O52" s="54"/>
      <c r="P52" s="54"/>
    </row>
    <row r="53">
      <c r="D53" s="56"/>
      <c r="M53" s="54"/>
      <c r="N53" s="54"/>
      <c r="O53" s="54"/>
      <c r="P53" s="54"/>
    </row>
    <row r="54">
      <c r="D54" s="55"/>
      <c r="M54" s="54"/>
      <c r="N54" s="54"/>
      <c r="O54" s="54"/>
      <c r="P54" s="54"/>
    </row>
    <row r="55">
      <c r="D55" s="55"/>
      <c r="M55" s="54"/>
      <c r="N55" s="54"/>
      <c r="O55" s="54"/>
      <c r="P55" s="54"/>
    </row>
    <row r="56">
      <c r="D56" s="55"/>
      <c r="M56" s="54"/>
      <c r="N56" s="54"/>
      <c r="O56" s="54"/>
      <c r="P56" s="54"/>
    </row>
    <row r="57">
      <c r="M57" s="54"/>
      <c r="N57" s="54"/>
      <c r="O57" s="54"/>
      <c r="P57" s="54"/>
    </row>
    <row r="58">
      <c r="M58" s="54"/>
      <c r="N58" s="54"/>
      <c r="O58" s="54"/>
      <c r="P58" s="54"/>
    </row>
    <row r="59">
      <c r="M59" s="54"/>
      <c r="N59" s="54"/>
      <c r="O59" s="54"/>
      <c r="P59" s="54"/>
    </row>
    <row r="60">
      <c r="M60" s="54"/>
      <c r="N60" s="54"/>
      <c r="O60" s="54"/>
      <c r="P60" s="54"/>
    </row>
    <row r="61">
      <c r="M61" s="54"/>
      <c r="N61" s="54"/>
      <c r="O61" s="54"/>
      <c r="P61" s="54"/>
    </row>
    <row r="62">
      <c r="M62" s="54"/>
      <c r="N62" s="54"/>
      <c r="O62" s="54"/>
      <c r="P62" s="54"/>
    </row>
    <row r="63">
      <c r="M63" s="54"/>
      <c r="N63" s="54"/>
      <c r="O63" s="54"/>
      <c r="P63" s="54"/>
    </row>
    <row r="64">
      <c r="M64" s="54"/>
      <c r="N64" s="54"/>
      <c r="O64" s="54"/>
      <c r="P64" s="54"/>
    </row>
    <row r="65">
      <c r="M65" s="54"/>
      <c r="N65" s="54"/>
      <c r="O65" s="54"/>
      <c r="P65" s="54"/>
    </row>
    <row r="66">
      <c r="M66" s="54"/>
      <c r="N66" s="54"/>
      <c r="O66" s="54"/>
      <c r="P66" s="54"/>
    </row>
    <row r="67">
      <c r="M67" s="54"/>
      <c r="N67" s="54"/>
      <c r="O67" s="54"/>
      <c r="P67" s="54"/>
    </row>
    <row r="68">
      <c r="M68" s="54"/>
      <c r="N68" s="54"/>
      <c r="O68" s="54"/>
      <c r="P68" s="54"/>
    </row>
    <row r="69">
      <c r="M69" s="54"/>
      <c r="N69" s="54"/>
      <c r="O69" s="54"/>
      <c r="P69" s="54"/>
    </row>
    <row r="70">
      <c r="M70" s="54"/>
      <c r="N70" s="54"/>
      <c r="O70" s="54"/>
      <c r="P70" s="54"/>
    </row>
    <row r="71">
      <c r="M71" s="54"/>
      <c r="N71" s="54"/>
      <c r="O71" s="54"/>
      <c r="P71" s="54"/>
    </row>
    <row r="72">
      <c r="M72" s="54"/>
      <c r="N72" s="54"/>
      <c r="O72" s="54"/>
      <c r="P72" s="54"/>
    </row>
    <row r="73">
      <c r="M73" s="54"/>
      <c r="N73" s="54"/>
      <c r="O73" s="54"/>
      <c r="P73" s="54"/>
    </row>
    <row r="74">
      <c r="M74" s="54"/>
      <c r="N74" s="54"/>
      <c r="O74" s="54"/>
      <c r="P74" s="54"/>
    </row>
    <row r="75">
      <c r="M75" s="54"/>
      <c r="N75" s="54"/>
      <c r="O75" s="54"/>
      <c r="P75" s="54"/>
    </row>
    <row r="76">
      <c r="M76" s="54"/>
      <c r="N76" s="54"/>
      <c r="O76" s="54"/>
      <c r="P76" s="54"/>
    </row>
    <row r="77">
      <c r="M77" s="54"/>
      <c r="N77" s="54"/>
      <c r="O77" s="54"/>
      <c r="P77" s="54"/>
    </row>
    <row r="78">
      <c r="M78" s="54"/>
      <c r="N78" s="54"/>
      <c r="O78" s="54"/>
      <c r="P78" s="54"/>
    </row>
    <row r="79">
      <c r="M79" s="54"/>
      <c r="N79" s="54"/>
      <c r="O79" s="54"/>
      <c r="P79" s="54"/>
    </row>
    <row r="80">
      <c r="M80" s="54"/>
      <c r="N80" s="54"/>
      <c r="O80" s="54"/>
      <c r="P80" s="54"/>
    </row>
    <row r="81">
      <c r="M81" s="54"/>
      <c r="N81" s="54"/>
      <c r="O81" s="54"/>
      <c r="P81" s="54"/>
    </row>
    <row r="82">
      <c r="M82" s="54"/>
      <c r="N82" s="54"/>
      <c r="O82" s="54"/>
      <c r="P82" s="54"/>
    </row>
    <row r="83">
      <c r="M83" s="54"/>
      <c r="N83" s="54"/>
      <c r="O83" s="54"/>
      <c r="P83" s="54"/>
    </row>
    <row r="84">
      <c r="M84" s="54"/>
      <c r="N84" s="54"/>
      <c r="O84" s="54"/>
      <c r="P84" s="54"/>
    </row>
    <row r="85">
      <c r="M85" s="54"/>
      <c r="N85" s="54"/>
      <c r="O85" s="54"/>
      <c r="P85" s="54"/>
    </row>
    <row r="86">
      <c r="M86" s="54"/>
      <c r="N86" s="54"/>
      <c r="O86" s="54"/>
      <c r="P86" s="54"/>
    </row>
    <row r="87">
      <c r="M87" s="54"/>
      <c r="N87" s="54"/>
      <c r="O87" s="54"/>
      <c r="P87" s="54"/>
    </row>
    <row r="88">
      <c r="M88" s="54"/>
      <c r="N88" s="54"/>
      <c r="O88" s="54"/>
      <c r="P88" s="54"/>
    </row>
    <row r="89">
      <c r="M89" s="54"/>
      <c r="N89" s="54"/>
      <c r="O89" s="54"/>
      <c r="P89" s="54"/>
    </row>
    <row r="90">
      <c r="M90" s="54"/>
      <c r="N90" s="54"/>
      <c r="O90" s="54"/>
      <c r="P90" s="54"/>
    </row>
    <row r="91">
      <c r="M91" s="54"/>
      <c r="N91" s="54"/>
      <c r="O91" s="54"/>
      <c r="P91" s="54"/>
    </row>
    <row r="92">
      <c r="M92" s="54"/>
      <c r="N92" s="54"/>
      <c r="O92" s="54"/>
      <c r="P92" s="54"/>
    </row>
    <row r="93">
      <c r="M93" s="54"/>
      <c r="N93" s="54"/>
      <c r="O93" s="54"/>
      <c r="P93" s="54"/>
    </row>
    <row r="94">
      <c r="M94" s="54"/>
      <c r="N94" s="54"/>
      <c r="O94" s="54"/>
      <c r="P94" s="54"/>
    </row>
    <row r="95">
      <c r="M95" s="54"/>
      <c r="N95" s="54"/>
      <c r="O95" s="54"/>
      <c r="P95" s="54"/>
    </row>
    <row r="96">
      <c r="M96" s="54"/>
      <c r="N96" s="54"/>
      <c r="O96" s="54"/>
      <c r="P96" s="54"/>
    </row>
    <row r="97">
      <c r="M97" s="54"/>
      <c r="N97" s="54"/>
      <c r="O97" s="54"/>
      <c r="P97" s="54"/>
    </row>
    <row r="98">
      <c r="M98" s="54"/>
      <c r="N98" s="54"/>
      <c r="O98" s="54"/>
      <c r="P98" s="54"/>
    </row>
    <row r="99">
      <c r="M99" s="54"/>
      <c r="N99" s="54"/>
      <c r="O99" s="54"/>
      <c r="P99" s="54"/>
    </row>
    <row r="100">
      <c r="M100" s="54"/>
      <c r="N100" s="54"/>
      <c r="O100" s="54"/>
      <c r="P100" s="54"/>
    </row>
    <row r="101">
      <c r="M101" s="54"/>
      <c r="N101" s="54"/>
      <c r="O101" s="54"/>
      <c r="P101" s="54"/>
    </row>
    <row r="102">
      <c r="M102" s="54"/>
      <c r="N102" s="54"/>
      <c r="O102" s="54"/>
      <c r="P102" s="54"/>
    </row>
    <row r="103">
      <c r="M103" s="54"/>
      <c r="N103" s="54"/>
      <c r="O103" s="54"/>
      <c r="P103" s="54"/>
    </row>
    <row r="104">
      <c r="M104" s="54"/>
      <c r="N104" s="54"/>
      <c r="O104" s="54"/>
      <c r="P104" s="54"/>
    </row>
    <row r="105">
      <c r="M105" s="54"/>
      <c r="N105" s="54"/>
      <c r="O105" s="54"/>
      <c r="P105" s="54"/>
    </row>
    <row r="106">
      <c r="M106" s="54"/>
      <c r="N106" s="54"/>
      <c r="O106" s="54"/>
      <c r="P106" s="54"/>
    </row>
    <row r="107">
      <c r="M107" s="54"/>
      <c r="N107" s="54"/>
      <c r="O107" s="54"/>
      <c r="P107" s="54"/>
    </row>
    <row r="108">
      <c r="M108" s="54"/>
      <c r="N108" s="54"/>
      <c r="O108" s="54"/>
      <c r="P108" s="54"/>
    </row>
    <row r="109">
      <c r="M109" s="54"/>
      <c r="N109" s="54"/>
      <c r="O109" s="54"/>
      <c r="P109" s="54"/>
    </row>
    <row r="110">
      <c r="M110" s="54"/>
      <c r="N110" s="54"/>
      <c r="O110" s="54"/>
      <c r="P110" s="54"/>
    </row>
    <row r="111">
      <c r="M111" s="54"/>
      <c r="N111" s="54"/>
      <c r="O111" s="54"/>
      <c r="P111" s="54"/>
    </row>
    <row r="112">
      <c r="M112" s="54"/>
      <c r="N112" s="54"/>
      <c r="O112" s="54"/>
      <c r="P112" s="54"/>
    </row>
    <row r="113">
      <c r="M113" s="54"/>
      <c r="N113" s="54"/>
      <c r="O113" s="54"/>
      <c r="P113" s="54"/>
    </row>
    <row r="114">
      <c r="M114" s="54"/>
      <c r="N114" s="54"/>
      <c r="O114" s="54"/>
      <c r="P114" s="54"/>
    </row>
    <row r="115">
      <c r="M115" s="54"/>
      <c r="N115" s="54"/>
      <c r="O115" s="54"/>
      <c r="P115" s="54"/>
    </row>
    <row r="116">
      <c r="M116" s="54"/>
      <c r="N116" s="54"/>
      <c r="O116" s="54"/>
      <c r="P116" s="54"/>
    </row>
    <row r="117">
      <c r="M117" s="54"/>
      <c r="N117" s="54"/>
      <c r="O117" s="54"/>
      <c r="P117" s="54"/>
    </row>
    <row r="118">
      <c r="M118" s="54"/>
      <c r="N118" s="54"/>
      <c r="O118" s="54"/>
      <c r="P118" s="54"/>
    </row>
    <row r="119">
      <c r="M119" s="54"/>
      <c r="N119" s="54"/>
      <c r="O119" s="54"/>
      <c r="P119" s="54"/>
    </row>
    <row r="120">
      <c r="M120" s="54"/>
      <c r="N120" s="54"/>
      <c r="O120" s="54"/>
      <c r="P120" s="54"/>
    </row>
    <row r="121">
      <c r="M121" s="54"/>
      <c r="N121" s="54"/>
      <c r="O121" s="54"/>
      <c r="P121" s="54"/>
    </row>
    <row r="122">
      <c r="M122" s="54"/>
      <c r="N122" s="54"/>
      <c r="O122" s="54"/>
      <c r="P122" s="54"/>
    </row>
    <row r="123">
      <c r="M123" s="54"/>
      <c r="N123" s="54"/>
      <c r="O123" s="54"/>
      <c r="P123" s="54"/>
    </row>
    <row r="124">
      <c r="M124" s="54"/>
      <c r="N124" s="54"/>
      <c r="O124" s="54"/>
      <c r="P124" s="54"/>
    </row>
    <row r="125">
      <c r="M125" s="54"/>
      <c r="N125" s="54"/>
      <c r="O125" s="54"/>
      <c r="P125" s="54"/>
    </row>
    <row r="126">
      <c r="M126" s="54"/>
      <c r="N126" s="54"/>
      <c r="O126" s="54"/>
      <c r="P126" s="54"/>
    </row>
    <row r="127">
      <c r="M127" s="54"/>
      <c r="N127" s="54"/>
      <c r="O127" s="54"/>
      <c r="P127" s="54"/>
    </row>
    <row r="128">
      <c r="M128" s="54"/>
      <c r="N128" s="54"/>
      <c r="O128" s="54"/>
      <c r="P128" s="54"/>
    </row>
    <row r="129">
      <c r="M129" s="54"/>
      <c r="N129" s="54"/>
      <c r="O129" s="54"/>
      <c r="P129" s="54"/>
    </row>
    <row r="130">
      <c r="M130" s="54"/>
      <c r="N130" s="54"/>
      <c r="O130" s="54"/>
      <c r="P130" s="54"/>
    </row>
    <row r="131">
      <c r="M131" s="54"/>
      <c r="N131" s="54"/>
      <c r="O131" s="54"/>
      <c r="P131" s="54"/>
    </row>
    <row r="132">
      <c r="M132" s="54"/>
      <c r="N132" s="54"/>
      <c r="O132" s="54"/>
      <c r="P132" s="54"/>
    </row>
    <row r="133">
      <c r="M133" s="54"/>
      <c r="N133" s="54"/>
      <c r="O133" s="54"/>
      <c r="P133" s="54"/>
    </row>
    <row r="134">
      <c r="M134" s="54"/>
      <c r="N134" s="54"/>
      <c r="O134" s="54"/>
      <c r="P134" s="54"/>
    </row>
    <row r="135">
      <c r="M135" s="54"/>
      <c r="N135" s="54"/>
      <c r="O135" s="54"/>
      <c r="P135" s="54"/>
    </row>
    <row r="136">
      <c r="M136" s="54"/>
      <c r="N136" s="54"/>
      <c r="O136" s="54"/>
      <c r="P136" s="54"/>
    </row>
    <row r="137">
      <c r="M137" s="54"/>
      <c r="N137" s="54"/>
      <c r="O137" s="54"/>
      <c r="P137" s="54"/>
    </row>
    <row r="138">
      <c r="M138" s="54"/>
      <c r="N138" s="54"/>
      <c r="O138" s="54"/>
      <c r="P138" s="54"/>
    </row>
    <row r="139">
      <c r="M139" s="54"/>
      <c r="N139" s="54"/>
      <c r="O139" s="54"/>
      <c r="P139" s="54"/>
    </row>
    <row r="140">
      <c r="M140" s="54"/>
      <c r="N140" s="54"/>
      <c r="O140" s="54"/>
      <c r="P140" s="54"/>
    </row>
    <row r="141">
      <c r="M141" s="54"/>
      <c r="N141" s="54"/>
      <c r="O141" s="54"/>
      <c r="P141" s="54"/>
    </row>
    <row r="142">
      <c r="M142" s="54"/>
      <c r="N142" s="54"/>
      <c r="O142" s="54"/>
      <c r="P142" s="54"/>
    </row>
    <row r="143">
      <c r="M143" s="54"/>
      <c r="N143" s="54"/>
      <c r="O143" s="54"/>
      <c r="P143" s="54"/>
    </row>
    <row r="144">
      <c r="M144" s="54"/>
      <c r="N144" s="54"/>
      <c r="O144" s="54"/>
      <c r="P144" s="54"/>
    </row>
    <row r="145">
      <c r="M145" s="54"/>
      <c r="N145" s="54"/>
      <c r="O145" s="54"/>
      <c r="P145" s="54"/>
    </row>
    <row r="146">
      <c r="M146" s="54"/>
      <c r="N146" s="54"/>
      <c r="O146" s="54"/>
      <c r="P146" s="54"/>
    </row>
    <row r="147">
      <c r="M147" s="54"/>
      <c r="N147" s="54"/>
      <c r="O147" s="54"/>
      <c r="P147" s="54"/>
    </row>
    <row r="148">
      <c r="M148" s="54"/>
      <c r="N148" s="54"/>
      <c r="O148" s="54"/>
      <c r="P148" s="54"/>
    </row>
    <row r="149">
      <c r="M149" s="54"/>
      <c r="N149" s="54"/>
      <c r="O149" s="54"/>
      <c r="P149" s="54"/>
    </row>
    <row r="150">
      <c r="M150" s="54"/>
      <c r="N150" s="54"/>
      <c r="O150" s="54"/>
      <c r="P150" s="54"/>
    </row>
    <row r="151">
      <c r="M151" s="54"/>
      <c r="N151" s="54"/>
      <c r="O151" s="54"/>
      <c r="P151" s="54"/>
    </row>
    <row r="152">
      <c r="M152" s="54"/>
      <c r="N152" s="54"/>
      <c r="O152" s="54"/>
      <c r="P152" s="54"/>
    </row>
    <row r="153">
      <c r="M153" s="54"/>
      <c r="N153" s="54"/>
      <c r="O153" s="54"/>
      <c r="P153" s="54"/>
    </row>
    <row r="154">
      <c r="M154" s="54"/>
      <c r="N154" s="54"/>
      <c r="O154" s="54"/>
      <c r="P154" s="54"/>
    </row>
    <row r="155">
      <c r="M155" s="54"/>
      <c r="N155" s="54"/>
      <c r="O155" s="54"/>
      <c r="P155" s="54"/>
    </row>
    <row r="156">
      <c r="M156" s="54"/>
      <c r="N156" s="54"/>
      <c r="O156" s="54"/>
      <c r="P156" s="54"/>
    </row>
    <row r="157">
      <c r="M157" s="54"/>
      <c r="N157" s="54"/>
      <c r="O157" s="54"/>
      <c r="P157" s="54"/>
    </row>
    <row r="158">
      <c r="M158" s="54"/>
      <c r="N158" s="54"/>
      <c r="O158" s="54"/>
      <c r="P158" s="54"/>
    </row>
    <row r="159">
      <c r="M159" s="54"/>
      <c r="N159" s="54"/>
      <c r="O159" s="54"/>
      <c r="P159" s="54"/>
    </row>
    <row r="160">
      <c r="M160" s="54"/>
      <c r="N160" s="54"/>
      <c r="O160" s="54"/>
      <c r="P160" s="54"/>
    </row>
    <row r="161">
      <c r="M161" s="54"/>
      <c r="N161" s="54"/>
      <c r="O161" s="54"/>
      <c r="P161" s="54"/>
    </row>
    <row r="162">
      <c r="M162" s="54"/>
      <c r="N162" s="54"/>
      <c r="O162" s="54"/>
      <c r="P162" s="54"/>
    </row>
    <row r="163">
      <c r="M163" s="54"/>
      <c r="N163" s="54"/>
      <c r="O163" s="54"/>
      <c r="P163" s="54"/>
    </row>
    <row r="164">
      <c r="M164" s="54"/>
      <c r="N164" s="54"/>
      <c r="O164" s="54"/>
      <c r="P164" s="54"/>
    </row>
    <row r="165">
      <c r="M165" s="54"/>
      <c r="N165" s="54"/>
      <c r="O165" s="54"/>
      <c r="P165" s="54"/>
    </row>
    <row r="166">
      <c r="M166" s="54"/>
      <c r="N166" s="54"/>
      <c r="O166" s="54"/>
      <c r="P166" s="54"/>
    </row>
    <row r="167">
      <c r="M167" s="54"/>
      <c r="N167" s="54"/>
      <c r="O167" s="54"/>
      <c r="P167" s="54"/>
    </row>
    <row r="168">
      <c r="M168" s="54"/>
      <c r="N168" s="54"/>
      <c r="O168" s="54"/>
      <c r="P168" s="54"/>
    </row>
    <row r="169">
      <c r="M169" s="54"/>
      <c r="N169" s="54"/>
      <c r="O169" s="54"/>
      <c r="P169" s="54"/>
    </row>
    <row r="170">
      <c r="M170" s="54"/>
      <c r="N170" s="54"/>
      <c r="O170" s="54"/>
      <c r="P170" s="54"/>
    </row>
    <row r="171">
      <c r="M171" s="54"/>
      <c r="N171" s="54"/>
      <c r="O171" s="54"/>
      <c r="P171" s="54"/>
    </row>
    <row r="172">
      <c r="M172" s="54"/>
      <c r="N172" s="54"/>
      <c r="O172" s="54"/>
      <c r="P172" s="54"/>
    </row>
    <row r="173">
      <c r="M173" s="54"/>
      <c r="N173" s="54"/>
      <c r="O173" s="54"/>
      <c r="P173" s="54"/>
    </row>
    <row r="174">
      <c r="M174" s="54"/>
      <c r="N174" s="54"/>
      <c r="O174" s="54"/>
      <c r="P174" s="54"/>
    </row>
    <row r="175">
      <c r="M175" s="54"/>
      <c r="N175" s="54"/>
      <c r="O175" s="54"/>
      <c r="P175" s="54"/>
    </row>
    <row r="176">
      <c r="M176" s="54"/>
      <c r="N176" s="54"/>
      <c r="O176" s="54"/>
      <c r="P176" s="54"/>
    </row>
    <row r="177">
      <c r="M177" s="54"/>
      <c r="N177" s="54"/>
      <c r="O177" s="54"/>
      <c r="P177" s="54"/>
    </row>
    <row r="178">
      <c r="M178" s="54"/>
      <c r="N178" s="54"/>
      <c r="O178" s="54"/>
      <c r="P178" s="54"/>
    </row>
    <row r="179">
      <c r="M179" s="54"/>
      <c r="N179" s="54"/>
      <c r="O179" s="54"/>
      <c r="P179" s="54"/>
    </row>
    <row r="180">
      <c r="M180" s="54"/>
      <c r="N180" s="54"/>
      <c r="O180" s="54"/>
      <c r="P180" s="54"/>
    </row>
    <row r="181">
      <c r="M181" s="54"/>
      <c r="N181" s="54"/>
      <c r="O181" s="54"/>
      <c r="P181" s="54"/>
    </row>
    <row r="182">
      <c r="M182" s="54"/>
      <c r="N182" s="54"/>
      <c r="O182" s="54"/>
      <c r="P182" s="54"/>
    </row>
    <row r="183">
      <c r="M183" s="54"/>
      <c r="N183" s="54"/>
      <c r="O183" s="54"/>
      <c r="P183" s="54"/>
    </row>
    <row r="184">
      <c r="M184" s="54"/>
      <c r="N184" s="54"/>
      <c r="O184" s="54"/>
      <c r="P184" s="54"/>
    </row>
    <row r="185">
      <c r="M185" s="54"/>
      <c r="N185" s="54"/>
      <c r="O185" s="54"/>
      <c r="P185" s="54"/>
    </row>
    <row r="186">
      <c r="M186" s="54"/>
      <c r="N186" s="54"/>
      <c r="O186" s="54"/>
      <c r="P186" s="54"/>
    </row>
    <row r="187">
      <c r="M187" s="54"/>
      <c r="N187" s="54"/>
      <c r="O187" s="54"/>
      <c r="P187" s="54"/>
    </row>
    <row r="188">
      <c r="M188" s="54"/>
      <c r="N188" s="54"/>
      <c r="O188" s="54"/>
      <c r="P188" s="54"/>
    </row>
    <row r="189">
      <c r="M189" s="54"/>
      <c r="N189" s="54"/>
      <c r="O189" s="54"/>
      <c r="P189" s="54"/>
    </row>
    <row r="190">
      <c r="M190" s="54"/>
      <c r="N190" s="54"/>
      <c r="O190" s="54"/>
      <c r="P190" s="54"/>
    </row>
    <row r="191">
      <c r="M191" s="54"/>
      <c r="N191" s="54"/>
      <c r="O191" s="54"/>
      <c r="P191" s="54"/>
    </row>
    <row r="192">
      <c r="M192" s="54"/>
      <c r="N192" s="54"/>
      <c r="O192" s="54"/>
      <c r="P192" s="54"/>
    </row>
    <row r="193">
      <c r="M193" s="54"/>
      <c r="N193" s="54"/>
      <c r="O193" s="54"/>
      <c r="P193" s="54"/>
    </row>
    <row r="194">
      <c r="M194" s="54"/>
      <c r="N194" s="54"/>
      <c r="O194" s="54"/>
      <c r="P194" s="54"/>
    </row>
    <row r="195">
      <c r="M195" s="54"/>
      <c r="N195" s="54"/>
      <c r="O195" s="54"/>
      <c r="P195" s="54"/>
    </row>
    <row r="196">
      <c r="M196" s="54"/>
      <c r="N196" s="54"/>
      <c r="O196" s="54"/>
      <c r="P196" s="54"/>
    </row>
    <row r="197">
      <c r="M197" s="54"/>
      <c r="N197" s="54"/>
      <c r="O197" s="54"/>
      <c r="P197" s="54"/>
    </row>
    <row r="198">
      <c r="M198" s="54"/>
      <c r="N198" s="54"/>
      <c r="O198" s="54"/>
      <c r="P198" s="54"/>
    </row>
    <row r="199">
      <c r="M199" s="54"/>
      <c r="N199" s="54"/>
      <c r="O199" s="54"/>
      <c r="P199" s="54"/>
    </row>
    <row r="200">
      <c r="M200" s="54"/>
      <c r="N200" s="54"/>
      <c r="O200" s="54"/>
      <c r="P200" s="54"/>
    </row>
    <row r="201">
      <c r="M201" s="54"/>
      <c r="N201" s="54"/>
      <c r="O201" s="54"/>
      <c r="P201" s="54"/>
    </row>
    <row r="202">
      <c r="M202" s="54"/>
      <c r="N202" s="54"/>
      <c r="O202" s="54"/>
      <c r="P202" s="54"/>
    </row>
    <row r="203">
      <c r="M203" s="54"/>
      <c r="N203" s="54"/>
      <c r="O203" s="54"/>
      <c r="P203" s="54"/>
    </row>
    <row r="204">
      <c r="M204" s="54"/>
      <c r="N204" s="54"/>
      <c r="O204" s="54"/>
      <c r="P204" s="54"/>
    </row>
    <row r="205">
      <c r="M205" s="54"/>
      <c r="N205" s="54"/>
      <c r="O205" s="54"/>
      <c r="P205" s="54"/>
    </row>
    <row r="206">
      <c r="M206" s="54"/>
      <c r="N206" s="54"/>
      <c r="O206" s="54"/>
      <c r="P206" s="54"/>
    </row>
    <row r="207">
      <c r="M207" s="54"/>
      <c r="N207" s="54"/>
      <c r="O207" s="54"/>
      <c r="P207" s="54"/>
    </row>
    <row r="208">
      <c r="M208" s="54"/>
      <c r="N208" s="54"/>
      <c r="O208" s="54"/>
      <c r="P208" s="54"/>
    </row>
    <row r="209">
      <c r="M209" s="54"/>
      <c r="N209" s="54"/>
      <c r="O209" s="54"/>
      <c r="P209" s="54"/>
    </row>
    <row r="210">
      <c r="M210" s="54"/>
      <c r="N210" s="54"/>
      <c r="O210" s="54"/>
      <c r="P210" s="54"/>
    </row>
    <row r="211">
      <c r="M211" s="54"/>
      <c r="N211" s="54"/>
      <c r="O211" s="54"/>
      <c r="P211" s="54"/>
    </row>
    <row r="212">
      <c r="M212" s="54"/>
      <c r="N212" s="54"/>
      <c r="O212" s="54"/>
      <c r="P212" s="54"/>
    </row>
    <row r="213">
      <c r="M213" s="54"/>
      <c r="N213" s="54"/>
      <c r="O213" s="54"/>
      <c r="P213" s="54"/>
    </row>
    <row r="214">
      <c r="M214" s="54"/>
      <c r="N214" s="54"/>
      <c r="O214" s="54"/>
      <c r="P214" s="54"/>
    </row>
    <row r="215">
      <c r="M215" s="54"/>
      <c r="N215" s="54"/>
      <c r="O215" s="54"/>
      <c r="P215" s="54"/>
    </row>
    <row r="216">
      <c r="M216" s="54"/>
      <c r="N216" s="54"/>
      <c r="O216" s="54"/>
      <c r="P216" s="54"/>
    </row>
    <row r="217">
      <c r="M217" s="54"/>
      <c r="N217" s="54"/>
      <c r="O217" s="54"/>
      <c r="P217" s="54"/>
    </row>
    <row r="218">
      <c r="M218" s="54"/>
      <c r="N218" s="54"/>
      <c r="O218" s="54"/>
      <c r="P218" s="54"/>
    </row>
    <row r="219">
      <c r="M219" s="54"/>
      <c r="N219" s="54"/>
      <c r="O219" s="54"/>
      <c r="P219" s="54"/>
    </row>
    <row r="220">
      <c r="M220" s="54"/>
      <c r="N220" s="54"/>
      <c r="O220" s="54"/>
      <c r="P220" s="54"/>
    </row>
    <row r="221">
      <c r="M221" s="54"/>
      <c r="N221" s="54"/>
      <c r="O221" s="54"/>
      <c r="P221" s="54"/>
    </row>
    <row r="222">
      <c r="M222" s="54"/>
      <c r="N222" s="54"/>
      <c r="O222" s="54"/>
      <c r="P222" s="54"/>
    </row>
    <row r="223">
      <c r="M223" s="54"/>
      <c r="N223" s="54"/>
      <c r="O223" s="54"/>
      <c r="P223" s="54"/>
    </row>
    <row r="224">
      <c r="M224" s="54"/>
      <c r="N224" s="54"/>
      <c r="O224" s="54"/>
      <c r="P224" s="54"/>
    </row>
    <row r="225">
      <c r="M225" s="54"/>
      <c r="N225" s="54"/>
      <c r="O225" s="54"/>
      <c r="P225" s="54"/>
    </row>
    <row r="226">
      <c r="M226" s="54"/>
      <c r="N226" s="54"/>
      <c r="O226" s="54"/>
      <c r="P226" s="54"/>
    </row>
    <row r="227">
      <c r="M227" s="54"/>
      <c r="N227" s="54"/>
      <c r="O227" s="54"/>
      <c r="P227" s="54"/>
    </row>
    <row r="228">
      <c r="M228" s="54"/>
      <c r="N228" s="54"/>
      <c r="O228" s="54"/>
      <c r="P228" s="54"/>
    </row>
    <row r="229">
      <c r="M229" s="54"/>
      <c r="N229" s="54"/>
      <c r="O229" s="54"/>
      <c r="P229" s="54"/>
    </row>
    <row r="230">
      <c r="M230" s="54"/>
      <c r="N230" s="54"/>
      <c r="O230" s="54"/>
      <c r="P230" s="54"/>
    </row>
    <row r="231">
      <c r="M231" s="54"/>
      <c r="N231" s="54"/>
      <c r="O231" s="54"/>
      <c r="P231" s="54"/>
    </row>
    <row r="232">
      <c r="M232" s="54"/>
      <c r="N232" s="54"/>
      <c r="O232" s="54"/>
      <c r="P232" s="54"/>
    </row>
    <row r="233">
      <c r="M233" s="54"/>
      <c r="N233" s="54"/>
      <c r="O233" s="54"/>
      <c r="P233" s="54"/>
    </row>
    <row r="234">
      <c r="M234" s="54"/>
      <c r="N234" s="54"/>
      <c r="O234" s="54"/>
      <c r="P234" s="54"/>
    </row>
    <row r="235">
      <c r="M235" s="54"/>
      <c r="N235" s="54"/>
      <c r="O235" s="54"/>
      <c r="P235" s="54"/>
    </row>
    <row r="236">
      <c r="M236" s="54"/>
      <c r="N236" s="54"/>
      <c r="O236" s="54"/>
      <c r="P236" s="54"/>
    </row>
    <row r="237">
      <c r="M237" s="54"/>
      <c r="N237" s="54"/>
      <c r="O237" s="54"/>
      <c r="P237" s="54"/>
    </row>
    <row r="238">
      <c r="M238" s="54"/>
      <c r="N238" s="54"/>
      <c r="O238" s="54"/>
      <c r="P238" s="54"/>
    </row>
    <row r="239">
      <c r="M239" s="54"/>
      <c r="N239" s="54"/>
      <c r="O239" s="54"/>
      <c r="P239" s="54"/>
    </row>
    <row r="240">
      <c r="M240" s="54"/>
      <c r="N240" s="54"/>
      <c r="O240" s="54"/>
      <c r="P240" s="54"/>
    </row>
    <row r="241">
      <c r="M241" s="54"/>
      <c r="N241" s="54"/>
      <c r="O241" s="54"/>
      <c r="P241" s="54"/>
    </row>
    <row r="242">
      <c r="M242" s="54"/>
      <c r="N242" s="54"/>
      <c r="O242" s="54"/>
      <c r="P242" s="54"/>
    </row>
    <row r="243">
      <c r="M243" s="54"/>
      <c r="N243" s="54"/>
      <c r="O243" s="54"/>
      <c r="P243" s="54"/>
    </row>
    <row r="244">
      <c r="M244" s="54"/>
      <c r="N244" s="54"/>
      <c r="O244" s="54"/>
      <c r="P244" s="54"/>
    </row>
    <row r="245">
      <c r="M245" s="54"/>
      <c r="N245" s="54"/>
      <c r="O245" s="54"/>
      <c r="P245" s="54"/>
    </row>
    <row r="246">
      <c r="M246" s="54"/>
      <c r="N246" s="54"/>
      <c r="O246" s="54"/>
      <c r="P246" s="54"/>
    </row>
    <row r="247">
      <c r="M247" s="54"/>
      <c r="N247" s="54"/>
      <c r="O247" s="54"/>
      <c r="P247" s="54"/>
    </row>
    <row r="248">
      <c r="M248" s="54"/>
      <c r="N248" s="54"/>
      <c r="O248" s="54"/>
      <c r="P248" s="54"/>
    </row>
    <row r="249">
      <c r="M249" s="54"/>
      <c r="N249" s="54"/>
      <c r="O249" s="54"/>
      <c r="P249" s="54"/>
    </row>
    <row r="250">
      <c r="M250" s="54"/>
      <c r="N250" s="54"/>
      <c r="O250" s="54"/>
      <c r="P250" s="54"/>
    </row>
    <row r="251">
      <c r="M251" s="54"/>
      <c r="N251" s="54"/>
      <c r="O251" s="54"/>
      <c r="P251" s="54"/>
    </row>
    <row r="252">
      <c r="M252" s="54"/>
      <c r="N252" s="54"/>
      <c r="O252" s="54"/>
      <c r="P252" s="54"/>
    </row>
    <row r="253">
      <c r="M253" s="54"/>
      <c r="N253" s="54"/>
      <c r="O253" s="54"/>
      <c r="P253" s="54"/>
    </row>
    <row r="254">
      <c r="M254" s="54"/>
      <c r="N254" s="54"/>
      <c r="O254" s="54"/>
      <c r="P254" s="54"/>
    </row>
    <row r="255">
      <c r="M255" s="54"/>
      <c r="N255" s="54"/>
      <c r="O255" s="54"/>
      <c r="P255" s="54"/>
    </row>
    <row r="256">
      <c r="M256" s="54"/>
      <c r="N256" s="54"/>
      <c r="O256" s="54"/>
      <c r="P256" s="54"/>
    </row>
    <row r="257">
      <c r="M257" s="54"/>
      <c r="N257" s="54"/>
      <c r="O257" s="54"/>
      <c r="P257" s="54"/>
    </row>
    <row r="258">
      <c r="M258" s="54"/>
      <c r="N258" s="54"/>
      <c r="O258" s="54"/>
      <c r="P258" s="54"/>
    </row>
    <row r="259">
      <c r="M259" s="54"/>
      <c r="N259" s="54"/>
      <c r="O259" s="54"/>
      <c r="P259" s="54"/>
    </row>
    <row r="260">
      <c r="M260" s="54"/>
      <c r="N260" s="54"/>
      <c r="O260" s="54"/>
      <c r="P260" s="54"/>
    </row>
    <row r="261">
      <c r="M261" s="54"/>
      <c r="N261" s="54"/>
      <c r="O261" s="54"/>
      <c r="P261" s="54"/>
    </row>
    <row r="262">
      <c r="M262" s="54"/>
      <c r="N262" s="54"/>
      <c r="O262" s="54"/>
      <c r="P262" s="54"/>
    </row>
    <row r="263">
      <c r="M263" s="54"/>
      <c r="N263" s="54"/>
      <c r="O263" s="54"/>
      <c r="P263" s="54"/>
    </row>
    <row r="264">
      <c r="M264" s="54"/>
      <c r="N264" s="54"/>
      <c r="O264" s="54"/>
      <c r="P264" s="54"/>
    </row>
    <row r="265">
      <c r="M265" s="54"/>
      <c r="N265" s="54"/>
      <c r="O265" s="54"/>
      <c r="P265" s="54"/>
    </row>
    <row r="266">
      <c r="M266" s="54"/>
      <c r="N266" s="54"/>
      <c r="O266" s="54"/>
      <c r="P266" s="54"/>
    </row>
    <row r="267">
      <c r="M267" s="54"/>
      <c r="N267" s="54"/>
      <c r="O267" s="54"/>
      <c r="P267" s="54"/>
    </row>
    <row r="268">
      <c r="M268" s="54"/>
      <c r="N268" s="54"/>
      <c r="O268" s="54"/>
      <c r="P268" s="54"/>
    </row>
    <row r="269">
      <c r="M269" s="54"/>
      <c r="N269" s="54"/>
      <c r="O269" s="54"/>
      <c r="P269" s="54"/>
    </row>
    <row r="270">
      <c r="M270" s="54"/>
      <c r="N270" s="54"/>
      <c r="O270" s="54"/>
      <c r="P270" s="54"/>
    </row>
    <row r="271">
      <c r="M271" s="54"/>
      <c r="N271" s="54"/>
      <c r="O271" s="54"/>
      <c r="P271" s="54"/>
    </row>
    <row r="272">
      <c r="M272" s="54"/>
      <c r="N272" s="54"/>
      <c r="O272" s="54"/>
      <c r="P272" s="54"/>
    </row>
    <row r="273">
      <c r="M273" s="54"/>
      <c r="N273" s="54"/>
      <c r="O273" s="54"/>
      <c r="P273" s="54"/>
    </row>
    <row r="274">
      <c r="M274" s="54"/>
      <c r="N274" s="54"/>
      <c r="O274" s="54"/>
      <c r="P274" s="54"/>
    </row>
    <row r="275">
      <c r="M275" s="54"/>
      <c r="N275" s="54"/>
      <c r="O275" s="54"/>
      <c r="P275" s="54"/>
    </row>
    <row r="276">
      <c r="M276" s="54"/>
      <c r="N276" s="54"/>
      <c r="O276" s="54"/>
      <c r="P276" s="54"/>
    </row>
    <row r="277">
      <c r="M277" s="54"/>
      <c r="N277" s="54"/>
      <c r="O277" s="54"/>
      <c r="P277" s="54"/>
    </row>
    <row r="278">
      <c r="M278" s="54"/>
      <c r="N278" s="54"/>
      <c r="O278" s="54"/>
      <c r="P278" s="54"/>
    </row>
    <row r="279">
      <c r="M279" s="54"/>
      <c r="N279" s="54"/>
      <c r="O279" s="54"/>
      <c r="P279" s="54"/>
    </row>
    <row r="280">
      <c r="M280" s="54"/>
      <c r="N280" s="54"/>
      <c r="O280" s="54"/>
      <c r="P280" s="54"/>
    </row>
    <row r="281">
      <c r="M281" s="54"/>
      <c r="N281" s="54"/>
      <c r="O281" s="54"/>
      <c r="P281" s="54"/>
    </row>
    <row r="282">
      <c r="M282" s="54"/>
      <c r="N282" s="54"/>
      <c r="O282" s="54"/>
      <c r="P282" s="54"/>
    </row>
    <row r="283">
      <c r="M283" s="54"/>
      <c r="N283" s="54"/>
      <c r="O283" s="54"/>
      <c r="P283" s="54"/>
    </row>
    <row r="284">
      <c r="M284" s="54"/>
      <c r="N284" s="54"/>
      <c r="O284" s="54"/>
      <c r="P284" s="54"/>
    </row>
    <row r="285">
      <c r="M285" s="54"/>
      <c r="N285" s="54"/>
      <c r="O285" s="54"/>
      <c r="P285" s="54"/>
    </row>
    <row r="286">
      <c r="M286" s="54"/>
      <c r="N286" s="54"/>
      <c r="O286" s="54"/>
      <c r="P286" s="54"/>
    </row>
    <row r="287">
      <c r="M287" s="54"/>
      <c r="N287" s="54"/>
      <c r="O287" s="54"/>
      <c r="P287" s="54"/>
    </row>
    <row r="288">
      <c r="M288" s="54"/>
      <c r="N288" s="54"/>
      <c r="O288" s="54"/>
      <c r="P288" s="54"/>
    </row>
    <row r="289">
      <c r="M289" s="54"/>
      <c r="N289" s="54"/>
      <c r="O289" s="54"/>
      <c r="P289" s="54"/>
    </row>
    <row r="290">
      <c r="M290" s="54"/>
      <c r="N290" s="54"/>
      <c r="O290" s="54"/>
      <c r="P290" s="54"/>
    </row>
    <row r="291">
      <c r="M291" s="54"/>
      <c r="N291" s="54"/>
      <c r="O291" s="54"/>
      <c r="P291" s="54"/>
    </row>
    <row r="292">
      <c r="M292" s="54"/>
      <c r="N292" s="54"/>
      <c r="O292" s="54"/>
      <c r="P292" s="54"/>
    </row>
    <row r="293">
      <c r="M293" s="54"/>
      <c r="N293" s="54"/>
      <c r="O293" s="54"/>
      <c r="P293" s="54"/>
    </row>
    <row r="294">
      <c r="M294" s="54"/>
      <c r="N294" s="54"/>
      <c r="O294" s="54"/>
      <c r="P294" s="54"/>
    </row>
    <row r="295">
      <c r="M295" s="54"/>
      <c r="N295" s="54"/>
      <c r="O295" s="54"/>
      <c r="P295" s="54"/>
    </row>
    <row r="296">
      <c r="M296" s="54"/>
      <c r="N296" s="54"/>
      <c r="O296" s="54"/>
      <c r="P296" s="54"/>
    </row>
    <row r="297">
      <c r="M297" s="54"/>
      <c r="N297" s="54"/>
      <c r="O297" s="54"/>
      <c r="P297" s="54"/>
    </row>
    <row r="298">
      <c r="M298" s="54"/>
      <c r="N298" s="54"/>
      <c r="O298" s="54"/>
      <c r="P298" s="54"/>
    </row>
    <row r="299">
      <c r="M299" s="54"/>
      <c r="N299" s="54"/>
      <c r="O299" s="54"/>
      <c r="P299" s="54"/>
    </row>
    <row r="300">
      <c r="M300" s="54"/>
      <c r="N300" s="54"/>
      <c r="O300" s="54"/>
      <c r="P300" s="54"/>
    </row>
    <row r="301">
      <c r="M301" s="54"/>
      <c r="N301" s="54"/>
      <c r="O301" s="54"/>
      <c r="P301" s="54"/>
    </row>
    <row r="302">
      <c r="M302" s="54"/>
      <c r="N302" s="54"/>
      <c r="O302" s="54"/>
      <c r="P302" s="54"/>
    </row>
    <row r="303">
      <c r="M303" s="54"/>
      <c r="N303" s="54"/>
      <c r="O303" s="54"/>
      <c r="P303" s="54"/>
    </row>
    <row r="304">
      <c r="M304" s="54"/>
      <c r="N304" s="54"/>
      <c r="O304" s="54"/>
      <c r="P304" s="54"/>
    </row>
    <row r="305">
      <c r="M305" s="54"/>
      <c r="N305" s="54"/>
      <c r="O305" s="54"/>
      <c r="P305" s="54"/>
    </row>
    <row r="306">
      <c r="M306" s="54"/>
      <c r="N306" s="54"/>
      <c r="O306" s="54"/>
      <c r="P306" s="54"/>
    </row>
    <row r="307">
      <c r="M307" s="54"/>
      <c r="N307" s="54"/>
      <c r="O307" s="54"/>
      <c r="P307" s="54"/>
    </row>
    <row r="308">
      <c r="M308" s="54"/>
      <c r="N308" s="54"/>
      <c r="O308" s="54"/>
      <c r="P308" s="54"/>
    </row>
    <row r="309">
      <c r="M309" s="54"/>
      <c r="N309" s="54"/>
      <c r="O309" s="54"/>
      <c r="P309" s="54"/>
    </row>
    <row r="310">
      <c r="M310" s="54"/>
      <c r="N310" s="54"/>
      <c r="O310" s="54"/>
      <c r="P310" s="54"/>
    </row>
    <row r="311">
      <c r="M311" s="54"/>
      <c r="N311" s="54"/>
      <c r="O311" s="54"/>
      <c r="P311" s="54"/>
    </row>
    <row r="312">
      <c r="M312" s="54"/>
      <c r="N312" s="54"/>
      <c r="O312" s="54"/>
      <c r="P312" s="54"/>
    </row>
    <row r="313">
      <c r="M313" s="54"/>
      <c r="N313" s="54"/>
      <c r="O313" s="54"/>
      <c r="P313" s="54"/>
    </row>
    <row r="314">
      <c r="M314" s="54"/>
      <c r="N314" s="54"/>
      <c r="O314" s="54"/>
      <c r="P314" s="54"/>
    </row>
    <row r="315">
      <c r="M315" s="54"/>
      <c r="N315" s="54"/>
      <c r="O315" s="54"/>
      <c r="P315" s="54"/>
    </row>
    <row r="316">
      <c r="M316" s="54"/>
      <c r="N316" s="54"/>
      <c r="O316" s="54"/>
      <c r="P316" s="54"/>
    </row>
    <row r="317">
      <c r="M317" s="54"/>
      <c r="N317" s="54"/>
      <c r="O317" s="54"/>
      <c r="P317" s="54"/>
    </row>
    <row r="318">
      <c r="M318" s="54"/>
      <c r="N318" s="54"/>
      <c r="O318" s="54"/>
      <c r="P318" s="54"/>
    </row>
    <row r="319">
      <c r="M319" s="54"/>
      <c r="N319" s="54"/>
      <c r="O319" s="54"/>
      <c r="P319" s="54"/>
    </row>
    <row r="320">
      <c r="M320" s="54"/>
      <c r="N320" s="54"/>
      <c r="O320" s="54"/>
      <c r="P320" s="54"/>
    </row>
    <row r="321">
      <c r="M321" s="54"/>
      <c r="N321" s="54"/>
      <c r="O321" s="54"/>
      <c r="P321" s="54"/>
    </row>
    <row r="322">
      <c r="M322" s="54"/>
      <c r="N322" s="54"/>
      <c r="O322" s="54"/>
      <c r="P322" s="54"/>
    </row>
    <row r="323">
      <c r="M323" s="54"/>
      <c r="N323" s="54"/>
      <c r="O323" s="54"/>
      <c r="P323" s="54"/>
    </row>
    <row r="324">
      <c r="M324" s="54"/>
      <c r="N324" s="54"/>
      <c r="O324" s="54"/>
      <c r="P324" s="54"/>
    </row>
    <row r="325">
      <c r="M325" s="54"/>
      <c r="N325" s="54"/>
      <c r="O325" s="54"/>
      <c r="P325" s="54"/>
    </row>
    <row r="326">
      <c r="M326" s="54"/>
      <c r="N326" s="54"/>
      <c r="O326" s="54"/>
      <c r="P326" s="54"/>
    </row>
    <row r="327">
      <c r="M327" s="54"/>
      <c r="N327" s="54"/>
      <c r="O327" s="54"/>
      <c r="P327" s="54"/>
    </row>
    <row r="328">
      <c r="M328" s="54"/>
      <c r="N328" s="54"/>
      <c r="O328" s="54"/>
      <c r="P328" s="54"/>
    </row>
    <row r="329">
      <c r="M329" s="54"/>
      <c r="N329" s="54"/>
      <c r="O329" s="54"/>
      <c r="P329" s="54"/>
    </row>
    <row r="330">
      <c r="M330" s="54"/>
      <c r="N330" s="54"/>
      <c r="O330" s="54"/>
      <c r="P330" s="54"/>
    </row>
    <row r="331">
      <c r="M331" s="54"/>
      <c r="N331" s="54"/>
      <c r="O331" s="54"/>
      <c r="P331" s="54"/>
    </row>
    <row r="332">
      <c r="M332" s="54"/>
      <c r="N332" s="54"/>
      <c r="O332" s="54"/>
      <c r="P332" s="54"/>
    </row>
    <row r="333">
      <c r="M333" s="54"/>
      <c r="N333" s="54"/>
      <c r="O333" s="54"/>
      <c r="P333" s="54"/>
    </row>
    <row r="334">
      <c r="M334" s="54"/>
      <c r="N334" s="54"/>
      <c r="O334" s="54"/>
      <c r="P334" s="54"/>
    </row>
    <row r="335">
      <c r="M335" s="54"/>
      <c r="N335" s="54"/>
      <c r="O335" s="54"/>
      <c r="P335" s="54"/>
    </row>
    <row r="336">
      <c r="M336" s="54"/>
      <c r="N336" s="54"/>
      <c r="O336" s="54"/>
      <c r="P336" s="54"/>
    </row>
    <row r="337">
      <c r="M337" s="54"/>
      <c r="N337" s="54"/>
      <c r="O337" s="54"/>
      <c r="P337" s="54"/>
    </row>
    <row r="338">
      <c r="M338" s="54"/>
      <c r="N338" s="54"/>
      <c r="O338" s="54"/>
      <c r="P338" s="54"/>
    </row>
    <row r="339">
      <c r="M339" s="54"/>
      <c r="N339" s="54"/>
      <c r="O339" s="54"/>
      <c r="P339" s="54"/>
    </row>
    <row r="340">
      <c r="M340" s="54"/>
      <c r="N340" s="54"/>
      <c r="O340" s="54"/>
      <c r="P340" s="54"/>
    </row>
    <row r="341">
      <c r="M341" s="54"/>
      <c r="N341" s="54"/>
      <c r="O341" s="54"/>
      <c r="P341" s="54"/>
    </row>
    <row r="342">
      <c r="M342" s="54"/>
      <c r="N342" s="54"/>
      <c r="O342" s="54"/>
      <c r="P342" s="54"/>
    </row>
    <row r="343">
      <c r="M343" s="54"/>
      <c r="N343" s="54"/>
      <c r="O343" s="54"/>
      <c r="P343" s="54"/>
    </row>
    <row r="344">
      <c r="M344" s="54"/>
      <c r="N344" s="54"/>
      <c r="O344" s="54"/>
      <c r="P344" s="54"/>
    </row>
    <row r="345">
      <c r="M345" s="54"/>
      <c r="N345" s="54"/>
      <c r="O345" s="54"/>
      <c r="P345" s="54"/>
    </row>
    <row r="346">
      <c r="M346" s="54"/>
      <c r="N346" s="54"/>
      <c r="O346" s="54"/>
      <c r="P346" s="54"/>
    </row>
    <row r="347">
      <c r="M347" s="54"/>
      <c r="N347" s="54"/>
      <c r="O347" s="54"/>
      <c r="P347" s="54"/>
    </row>
    <row r="348">
      <c r="M348" s="54"/>
      <c r="N348" s="54"/>
      <c r="O348" s="54"/>
      <c r="P348" s="54"/>
    </row>
    <row r="349">
      <c r="M349" s="54"/>
      <c r="N349" s="54"/>
      <c r="O349" s="54"/>
      <c r="P349" s="54"/>
    </row>
    <row r="350">
      <c r="M350" s="54"/>
      <c r="N350" s="54"/>
      <c r="O350" s="54"/>
      <c r="P350" s="54"/>
    </row>
    <row r="351">
      <c r="M351" s="54"/>
      <c r="N351" s="54"/>
      <c r="O351" s="54"/>
      <c r="P351" s="54"/>
    </row>
    <row r="352">
      <c r="M352" s="54"/>
      <c r="N352" s="54"/>
      <c r="O352" s="54"/>
      <c r="P352" s="54"/>
    </row>
    <row r="353">
      <c r="M353" s="54"/>
      <c r="N353" s="54"/>
      <c r="O353" s="54"/>
      <c r="P353" s="54"/>
    </row>
    <row r="354">
      <c r="M354" s="54"/>
      <c r="N354" s="54"/>
      <c r="O354" s="54"/>
      <c r="P354" s="54"/>
    </row>
    <row r="355">
      <c r="M355" s="54"/>
      <c r="N355" s="54"/>
      <c r="O355" s="54"/>
      <c r="P355" s="54"/>
    </row>
    <row r="356">
      <c r="M356" s="54"/>
      <c r="N356" s="54"/>
      <c r="O356" s="54"/>
      <c r="P356" s="54"/>
    </row>
    <row r="357">
      <c r="M357" s="54"/>
      <c r="N357" s="54"/>
      <c r="O357" s="54"/>
      <c r="P357" s="54"/>
    </row>
    <row r="358">
      <c r="M358" s="54"/>
      <c r="N358" s="54"/>
      <c r="O358" s="54"/>
      <c r="P358" s="54"/>
    </row>
    <row r="359">
      <c r="M359" s="54"/>
      <c r="N359" s="54"/>
      <c r="O359" s="54"/>
      <c r="P359" s="54"/>
    </row>
    <row r="360">
      <c r="M360" s="54"/>
      <c r="N360" s="54"/>
      <c r="O360" s="54"/>
      <c r="P360" s="54"/>
    </row>
    <row r="361">
      <c r="M361" s="54"/>
      <c r="N361" s="54"/>
      <c r="O361" s="54"/>
      <c r="P361" s="54"/>
    </row>
    <row r="362">
      <c r="M362" s="54"/>
      <c r="N362" s="54"/>
      <c r="O362" s="54"/>
      <c r="P362" s="54"/>
    </row>
    <row r="363">
      <c r="M363" s="54"/>
      <c r="N363" s="54"/>
      <c r="O363" s="54"/>
      <c r="P363" s="54"/>
    </row>
    <row r="364">
      <c r="M364" s="54"/>
      <c r="N364" s="54"/>
      <c r="O364" s="54"/>
      <c r="P364" s="54"/>
    </row>
    <row r="365">
      <c r="M365" s="54"/>
      <c r="N365" s="54"/>
      <c r="O365" s="54"/>
      <c r="P365" s="54"/>
    </row>
    <row r="366">
      <c r="M366" s="54"/>
      <c r="N366" s="54"/>
      <c r="O366" s="54"/>
      <c r="P366" s="54"/>
    </row>
    <row r="367">
      <c r="M367" s="54"/>
      <c r="N367" s="54"/>
      <c r="O367" s="54"/>
      <c r="P367" s="54"/>
    </row>
    <row r="368">
      <c r="M368" s="54"/>
      <c r="N368" s="54"/>
      <c r="O368" s="54"/>
      <c r="P368" s="54"/>
    </row>
    <row r="369">
      <c r="M369" s="54"/>
      <c r="N369" s="54"/>
      <c r="O369" s="54"/>
      <c r="P369" s="54"/>
    </row>
    <row r="370">
      <c r="M370" s="54"/>
      <c r="N370" s="54"/>
      <c r="O370" s="54"/>
      <c r="P370" s="54"/>
    </row>
    <row r="371">
      <c r="M371" s="54"/>
      <c r="N371" s="54"/>
      <c r="O371" s="54"/>
      <c r="P371" s="54"/>
    </row>
    <row r="372">
      <c r="M372" s="54"/>
      <c r="N372" s="54"/>
      <c r="O372" s="54"/>
      <c r="P372" s="54"/>
    </row>
    <row r="373">
      <c r="M373" s="54"/>
      <c r="N373" s="54"/>
      <c r="O373" s="54"/>
      <c r="P373" s="54"/>
    </row>
    <row r="374">
      <c r="M374" s="54"/>
      <c r="N374" s="54"/>
      <c r="O374" s="54"/>
      <c r="P374" s="54"/>
    </row>
    <row r="375">
      <c r="M375" s="54"/>
      <c r="N375" s="54"/>
      <c r="O375" s="54"/>
      <c r="P375" s="54"/>
    </row>
    <row r="376">
      <c r="M376" s="54"/>
      <c r="N376" s="54"/>
      <c r="O376" s="54"/>
      <c r="P376" s="54"/>
    </row>
    <row r="377">
      <c r="M377" s="54"/>
      <c r="N377" s="54"/>
      <c r="O377" s="54"/>
      <c r="P377" s="54"/>
    </row>
    <row r="378">
      <c r="M378" s="54"/>
      <c r="N378" s="54"/>
      <c r="O378" s="54"/>
      <c r="P378" s="54"/>
    </row>
    <row r="379">
      <c r="M379" s="54"/>
      <c r="N379" s="54"/>
      <c r="O379" s="54"/>
      <c r="P379" s="54"/>
    </row>
    <row r="380">
      <c r="M380" s="54"/>
      <c r="N380" s="54"/>
      <c r="O380" s="54"/>
      <c r="P380" s="54"/>
    </row>
    <row r="381">
      <c r="M381" s="54"/>
      <c r="N381" s="54"/>
      <c r="O381" s="54"/>
      <c r="P381" s="54"/>
    </row>
    <row r="382">
      <c r="M382" s="54"/>
      <c r="N382" s="54"/>
      <c r="O382" s="54"/>
      <c r="P382" s="54"/>
    </row>
    <row r="383">
      <c r="M383" s="54"/>
      <c r="N383" s="54"/>
      <c r="O383" s="54"/>
      <c r="P383" s="54"/>
    </row>
    <row r="384">
      <c r="M384" s="54"/>
      <c r="N384" s="54"/>
      <c r="O384" s="54"/>
      <c r="P384" s="54"/>
    </row>
    <row r="385">
      <c r="M385" s="54"/>
      <c r="N385" s="54"/>
      <c r="O385" s="54"/>
      <c r="P385" s="54"/>
    </row>
    <row r="386">
      <c r="M386" s="54"/>
      <c r="N386" s="54"/>
      <c r="O386" s="54"/>
      <c r="P386" s="54"/>
    </row>
    <row r="387">
      <c r="M387" s="54"/>
      <c r="N387" s="54"/>
      <c r="O387" s="54"/>
      <c r="P387" s="54"/>
    </row>
    <row r="388">
      <c r="M388" s="54"/>
      <c r="N388" s="54"/>
      <c r="O388" s="54"/>
      <c r="P388" s="54"/>
    </row>
    <row r="389">
      <c r="M389" s="54"/>
      <c r="N389" s="54"/>
      <c r="O389" s="54"/>
      <c r="P389" s="54"/>
    </row>
    <row r="390">
      <c r="M390" s="54"/>
      <c r="N390" s="54"/>
      <c r="O390" s="54"/>
      <c r="P390" s="54"/>
    </row>
    <row r="391">
      <c r="M391" s="54"/>
      <c r="N391" s="54"/>
      <c r="O391" s="54"/>
      <c r="P391" s="54"/>
    </row>
    <row r="392">
      <c r="M392" s="54"/>
      <c r="N392" s="54"/>
      <c r="O392" s="54"/>
      <c r="P392" s="54"/>
    </row>
    <row r="393">
      <c r="M393" s="54"/>
      <c r="N393" s="54"/>
      <c r="O393" s="54"/>
      <c r="P393" s="54"/>
    </row>
    <row r="394">
      <c r="M394" s="54"/>
      <c r="N394" s="54"/>
      <c r="O394" s="54"/>
      <c r="P394" s="54"/>
    </row>
    <row r="395">
      <c r="M395" s="54"/>
      <c r="N395" s="54"/>
      <c r="O395" s="54"/>
      <c r="P395" s="54"/>
    </row>
    <row r="396">
      <c r="M396" s="54"/>
      <c r="N396" s="54"/>
      <c r="O396" s="54"/>
      <c r="P396" s="54"/>
    </row>
    <row r="397">
      <c r="M397" s="54"/>
      <c r="N397" s="54"/>
      <c r="O397" s="54"/>
      <c r="P397" s="54"/>
    </row>
    <row r="398">
      <c r="M398" s="54"/>
      <c r="N398" s="54"/>
      <c r="O398" s="54"/>
      <c r="P398" s="54"/>
    </row>
    <row r="399">
      <c r="M399" s="54"/>
      <c r="N399" s="54"/>
      <c r="O399" s="54"/>
      <c r="P399" s="54"/>
    </row>
    <row r="400">
      <c r="M400" s="54"/>
      <c r="N400" s="54"/>
      <c r="O400" s="54"/>
      <c r="P400" s="54"/>
    </row>
    <row r="401">
      <c r="M401" s="54"/>
      <c r="N401" s="54"/>
      <c r="O401" s="54"/>
      <c r="P401" s="54"/>
    </row>
    <row r="402">
      <c r="M402" s="54"/>
      <c r="N402" s="54"/>
      <c r="O402" s="54"/>
      <c r="P402" s="54"/>
    </row>
    <row r="403">
      <c r="M403" s="54"/>
      <c r="N403" s="54"/>
      <c r="O403" s="54"/>
      <c r="P403" s="54"/>
    </row>
    <row r="404">
      <c r="M404" s="54"/>
      <c r="N404" s="54"/>
      <c r="O404" s="54"/>
      <c r="P404" s="54"/>
    </row>
    <row r="405">
      <c r="M405" s="54"/>
      <c r="N405" s="54"/>
      <c r="O405" s="54"/>
      <c r="P405" s="54"/>
    </row>
    <row r="406">
      <c r="M406" s="54"/>
      <c r="N406" s="54"/>
      <c r="O406" s="54"/>
      <c r="P406" s="54"/>
    </row>
    <row r="407">
      <c r="M407" s="54"/>
      <c r="N407" s="54"/>
      <c r="O407" s="54"/>
      <c r="P407" s="54"/>
    </row>
    <row r="408">
      <c r="M408" s="54"/>
      <c r="N408" s="54"/>
      <c r="O408" s="54"/>
      <c r="P408" s="54"/>
    </row>
    <row r="409">
      <c r="M409" s="54"/>
      <c r="N409" s="54"/>
      <c r="O409" s="54"/>
      <c r="P409" s="54"/>
    </row>
    <row r="410">
      <c r="M410" s="54"/>
      <c r="N410" s="54"/>
      <c r="O410" s="54"/>
      <c r="P410" s="54"/>
    </row>
    <row r="411">
      <c r="M411" s="54"/>
      <c r="N411" s="54"/>
      <c r="O411" s="54"/>
      <c r="P411" s="54"/>
    </row>
    <row r="412">
      <c r="M412" s="54"/>
      <c r="N412" s="54"/>
      <c r="O412" s="54"/>
      <c r="P412" s="54"/>
    </row>
    <row r="413">
      <c r="M413" s="54"/>
      <c r="N413" s="54"/>
      <c r="O413" s="54"/>
      <c r="P413" s="54"/>
    </row>
    <row r="414">
      <c r="M414" s="54"/>
      <c r="N414" s="54"/>
      <c r="O414" s="54"/>
      <c r="P414" s="54"/>
    </row>
    <row r="415">
      <c r="M415" s="54"/>
      <c r="N415" s="54"/>
      <c r="O415" s="54"/>
      <c r="P415" s="54"/>
    </row>
    <row r="416">
      <c r="M416" s="54"/>
      <c r="N416" s="54"/>
      <c r="O416" s="54"/>
      <c r="P416" s="54"/>
    </row>
    <row r="417">
      <c r="M417" s="54"/>
      <c r="N417" s="54"/>
      <c r="O417" s="54"/>
      <c r="P417" s="54"/>
    </row>
    <row r="418">
      <c r="M418" s="54"/>
      <c r="N418" s="54"/>
      <c r="O418" s="54"/>
      <c r="P418" s="54"/>
    </row>
    <row r="419">
      <c r="M419" s="54"/>
      <c r="N419" s="54"/>
      <c r="O419" s="54"/>
      <c r="P419" s="54"/>
    </row>
    <row r="420">
      <c r="M420" s="54"/>
      <c r="N420" s="54"/>
      <c r="O420" s="54"/>
      <c r="P420" s="54"/>
    </row>
    <row r="421">
      <c r="M421" s="54"/>
      <c r="N421" s="54"/>
      <c r="O421" s="54"/>
      <c r="P421" s="54"/>
    </row>
    <row r="422">
      <c r="M422" s="54"/>
      <c r="N422" s="54"/>
      <c r="O422" s="54"/>
      <c r="P422" s="54"/>
    </row>
    <row r="423">
      <c r="M423" s="54"/>
      <c r="N423" s="54"/>
      <c r="O423" s="54"/>
      <c r="P423" s="54"/>
    </row>
    <row r="424">
      <c r="M424" s="54"/>
      <c r="N424" s="54"/>
      <c r="O424" s="54"/>
      <c r="P424" s="54"/>
    </row>
    <row r="425">
      <c r="M425" s="54"/>
      <c r="N425" s="54"/>
      <c r="O425" s="54"/>
      <c r="P425" s="54"/>
    </row>
    <row r="426">
      <c r="M426" s="54"/>
      <c r="N426" s="54"/>
      <c r="O426" s="54"/>
      <c r="P426" s="54"/>
    </row>
    <row r="427">
      <c r="M427" s="54"/>
      <c r="N427" s="54"/>
      <c r="O427" s="54"/>
      <c r="P427" s="54"/>
    </row>
    <row r="428">
      <c r="M428" s="54"/>
      <c r="N428" s="54"/>
      <c r="O428" s="54"/>
      <c r="P428" s="54"/>
    </row>
    <row r="429">
      <c r="M429" s="54"/>
      <c r="N429" s="54"/>
      <c r="O429" s="54"/>
      <c r="P429" s="54"/>
    </row>
    <row r="430">
      <c r="M430" s="54"/>
      <c r="N430" s="54"/>
      <c r="O430" s="54"/>
      <c r="P430" s="54"/>
    </row>
    <row r="431">
      <c r="M431" s="54"/>
      <c r="N431" s="54"/>
      <c r="O431" s="54"/>
      <c r="P431" s="54"/>
    </row>
    <row r="432">
      <c r="M432" s="54"/>
      <c r="N432" s="54"/>
      <c r="O432" s="54"/>
      <c r="P432" s="54"/>
    </row>
    <row r="433">
      <c r="M433" s="54"/>
      <c r="N433" s="54"/>
      <c r="O433" s="54"/>
      <c r="P433" s="54"/>
    </row>
    <row r="434">
      <c r="M434" s="54"/>
      <c r="N434" s="54"/>
      <c r="O434" s="54"/>
      <c r="P434" s="54"/>
    </row>
    <row r="435">
      <c r="M435" s="54"/>
      <c r="N435" s="54"/>
      <c r="O435" s="54"/>
      <c r="P435" s="54"/>
    </row>
    <row r="436">
      <c r="M436" s="54"/>
      <c r="N436" s="54"/>
      <c r="O436" s="54"/>
      <c r="P436" s="54"/>
    </row>
    <row r="437">
      <c r="M437" s="54"/>
      <c r="N437" s="54"/>
      <c r="O437" s="54"/>
      <c r="P437" s="54"/>
    </row>
    <row r="438">
      <c r="M438" s="54"/>
      <c r="N438" s="54"/>
      <c r="O438" s="54"/>
      <c r="P438" s="54"/>
    </row>
    <row r="439">
      <c r="M439" s="54"/>
      <c r="N439" s="54"/>
      <c r="O439" s="54"/>
      <c r="P439" s="54"/>
    </row>
    <row r="440">
      <c r="M440" s="54"/>
      <c r="N440" s="54"/>
      <c r="O440" s="54"/>
      <c r="P440" s="54"/>
    </row>
    <row r="441">
      <c r="M441" s="54"/>
      <c r="N441" s="54"/>
      <c r="O441" s="54"/>
      <c r="P441" s="54"/>
    </row>
    <row r="442">
      <c r="M442" s="54"/>
      <c r="N442" s="54"/>
      <c r="O442" s="54"/>
      <c r="P442" s="54"/>
    </row>
    <row r="443">
      <c r="M443" s="54"/>
      <c r="N443" s="54"/>
      <c r="O443" s="54"/>
      <c r="P443" s="54"/>
    </row>
    <row r="444">
      <c r="M444" s="54"/>
      <c r="N444" s="54"/>
      <c r="O444" s="54"/>
      <c r="P444" s="54"/>
    </row>
    <row r="445">
      <c r="M445" s="54"/>
      <c r="N445" s="54"/>
      <c r="O445" s="54"/>
      <c r="P445" s="54"/>
    </row>
    <row r="446">
      <c r="M446" s="54"/>
      <c r="N446" s="54"/>
      <c r="O446" s="54"/>
      <c r="P446" s="54"/>
    </row>
    <row r="447">
      <c r="M447" s="54"/>
      <c r="N447" s="54"/>
      <c r="O447" s="54"/>
      <c r="P447" s="54"/>
    </row>
    <row r="448">
      <c r="M448" s="54"/>
      <c r="N448" s="54"/>
      <c r="O448" s="54"/>
      <c r="P448" s="54"/>
    </row>
    <row r="449">
      <c r="M449" s="54"/>
      <c r="N449" s="54"/>
      <c r="O449" s="54"/>
      <c r="P449" s="54"/>
    </row>
    <row r="450">
      <c r="M450" s="54"/>
      <c r="N450" s="54"/>
      <c r="O450" s="54"/>
      <c r="P450" s="54"/>
    </row>
    <row r="451">
      <c r="M451" s="54"/>
      <c r="N451" s="54"/>
      <c r="O451" s="54"/>
      <c r="P451" s="54"/>
    </row>
    <row r="452">
      <c r="M452" s="54"/>
      <c r="N452" s="54"/>
      <c r="O452" s="54"/>
      <c r="P452" s="54"/>
    </row>
    <row r="453">
      <c r="M453" s="54"/>
      <c r="N453" s="54"/>
      <c r="O453" s="54"/>
      <c r="P453" s="54"/>
    </row>
    <row r="454">
      <c r="M454" s="54"/>
      <c r="N454" s="54"/>
      <c r="O454" s="54"/>
      <c r="P454" s="54"/>
    </row>
    <row r="455">
      <c r="M455" s="54"/>
      <c r="N455" s="54"/>
      <c r="O455" s="54"/>
      <c r="P455" s="54"/>
    </row>
    <row r="456">
      <c r="M456" s="54"/>
      <c r="N456" s="54"/>
      <c r="O456" s="54"/>
      <c r="P456" s="54"/>
    </row>
    <row r="457">
      <c r="M457" s="54"/>
      <c r="N457" s="54"/>
      <c r="O457" s="54"/>
      <c r="P457" s="54"/>
    </row>
    <row r="458">
      <c r="M458" s="54"/>
      <c r="N458" s="54"/>
      <c r="O458" s="54"/>
      <c r="P458" s="54"/>
    </row>
    <row r="459">
      <c r="M459" s="54"/>
      <c r="N459" s="54"/>
      <c r="O459" s="54"/>
      <c r="P459" s="54"/>
    </row>
    <row r="460">
      <c r="M460" s="54"/>
      <c r="N460" s="54"/>
      <c r="O460" s="54"/>
      <c r="P460" s="54"/>
    </row>
    <row r="461">
      <c r="M461" s="54"/>
      <c r="N461" s="54"/>
      <c r="O461" s="54"/>
      <c r="P461" s="54"/>
    </row>
    <row r="462">
      <c r="M462" s="54"/>
      <c r="N462" s="54"/>
      <c r="O462" s="54"/>
      <c r="P462" s="54"/>
    </row>
    <row r="463">
      <c r="M463" s="54"/>
      <c r="N463" s="54"/>
      <c r="O463" s="54"/>
      <c r="P463" s="54"/>
    </row>
    <row r="464">
      <c r="M464" s="54"/>
      <c r="N464" s="54"/>
      <c r="O464" s="54"/>
      <c r="P464" s="54"/>
    </row>
    <row r="465">
      <c r="M465" s="54"/>
      <c r="N465" s="54"/>
      <c r="O465" s="54"/>
      <c r="P465" s="54"/>
    </row>
    <row r="466">
      <c r="M466" s="54"/>
      <c r="N466" s="54"/>
      <c r="O466" s="54"/>
      <c r="P466" s="54"/>
    </row>
    <row r="467">
      <c r="M467" s="54"/>
      <c r="N467" s="54"/>
      <c r="O467" s="54"/>
      <c r="P467" s="54"/>
    </row>
    <row r="468">
      <c r="M468" s="54"/>
      <c r="N468" s="54"/>
      <c r="O468" s="54"/>
      <c r="P468" s="54"/>
    </row>
    <row r="469">
      <c r="M469" s="54"/>
      <c r="N469" s="54"/>
      <c r="O469" s="54"/>
      <c r="P469" s="54"/>
    </row>
    <row r="470">
      <c r="M470" s="54"/>
      <c r="N470" s="54"/>
      <c r="O470" s="54"/>
      <c r="P470" s="54"/>
    </row>
    <row r="471">
      <c r="M471" s="54"/>
      <c r="N471" s="54"/>
      <c r="O471" s="54"/>
      <c r="P471" s="54"/>
    </row>
    <row r="472">
      <c r="M472" s="54"/>
      <c r="N472" s="54"/>
      <c r="O472" s="54"/>
      <c r="P472" s="54"/>
    </row>
    <row r="473">
      <c r="M473" s="54"/>
      <c r="N473" s="54"/>
      <c r="O473" s="54"/>
      <c r="P473" s="54"/>
    </row>
    <row r="474">
      <c r="M474" s="54"/>
      <c r="N474" s="54"/>
      <c r="O474" s="54"/>
      <c r="P474" s="54"/>
    </row>
    <row r="475">
      <c r="M475" s="54"/>
      <c r="N475" s="54"/>
      <c r="O475" s="54"/>
      <c r="P475" s="54"/>
    </row>
    <row r="476">
      <c r="M476" s="54"/>
      <c r="N476" s="54"/>
      <c r="O476" s="54"/>
      <c r="P476" s="54"/>
    </row>
    <row r="477">
      <c r="M477" s="54"/>
      <c r="N477" s="54"/>
      <c r="O477" s="54"/>
      <c r="P477" s="54"/>
    </row>
    <row r="478">
      <c r="M478" s="54"/>
      <c r="N478" s="54"/>
      <c r="O478" s="54"/>
      <c r="P478" s="54"/>
    </row>
    <row r="479">
      <c r="M479" s="54"/>
      <c r="N479" s="54"/>
      <c r="O479" s="54"/>
      <c r="P479" s="54"/>
    </row>
    <row r="480">
      <c r="M480" s="54"/>
      <c r="N480" s="54"/>
      <c r="O480" s="54"/>
      <c r="P480" s="54"/>
    </row>
    <row r="481">
      <c r="M481" s="54"/>
      <c r="N481" s="54"/>
      <c r="O481" s="54"/>
      <c r="P481" s="54"/>
    </row>
    <row r="482">
      <c r="M482" s="54"/>
      <c r="N482" s="54"/>
      <c r="O482" s="54"/>
      <c r="P482" s="54"/>
    </row>
    <row r="483">
      <c r="M483" s="54"/>
      <c r="N483" s="54"/>
      <c r="O483" s="54"/>
      <c r="P483" s="54"/>
    </row>
    <row r="484">
      <c r="M484" s="54"/>
      <c r="N484" s="54"/>
      <c r="O484" s="54"/>
      <c r="P484" s="54"/>
    </row>
    <row r="485">
      <c r="M485" s="54"/>
      <c r="N485" s="54"/>
      <c r="O485" s="54"/>
      <c r="P485" s="54"/>
    </row>
    <row r="486">
      <c r="M486" s="54"/>
      <c r="N486" s="54"/>
      <c r="O486" s="54"/>
      <c r="P486" s="54"/>
    </row>
    <row r="487">
      <c r="M487" s="54"/>
      <c r="N487" s="54"/>
      <c r="O487" s="54"/>
      <c r="P487" s="54"/>
    </row>
    <row r="488">
      <c r="M488" s="54"/>
      <c r="N488" s="54"/>
      <c r="O488" s="54"/>
      <c r="P488" s="54"/>
    </row>
    <row r="489">
      <c r="M489" s="54"/>
      <c r="N489" s="54"/>
      <c r="O489" s="54"/>
      <c r="P489" s="54"/>
    </row>
    <row r="490">
      <c r="M490" s="54"/>
      <c r="N490" s="54"/>
      <c r="O490" s="54"/>
      <c r="P490" s="54"/>
    </row>
    <row r="491">
      <c r="M491" s="54"/>
      <c r="N491" s="54"/>
      <c r="O491" s="54"/>
      <c r="P491" s="54"/>
    </row>
    <row r="492">
      <c r="M492" s="54"/>
      <c r="N492" s="54"/>
      <c r="O492" s="54"/>
      <c r="P492" s="54"/>
    </row>
    <row r="493">
      <c r="M493" s="54"/>
      <c r="N493" s="54"/>
      <c r="O493" s="54"/>
      <c r="P493" s="54"/>
    </row>
    <row r="494">
      <c r="M494" s="54"/>
      <c r="N494" s="54"/>
      <c r="O494" s="54"/>
      <c r="P494" s="54"/>
    </row>
    <row r="495">
      <c r="M495" s="54"/>
      <c r="N495" s="54"/>
      <c r="O495" s="54"/>
      <c r="P495" s="54"/>
    </row>
    <row r="496">
      <c r="M496" s="54"/>
      <c r="N496" s="54"/>
      <c r="O496" s="54"/>
      <c r="P496" s="54"/>
    </row>
    <row r="497">
      <c r="M497" s="54"/>
      <c r="N497" s="54"/>
      <c r="O497" s="54"/>
      <c r="P497" s="54"/>
    </row>
    <row r="498">
      <c r="M498" s="54"/>
      <c r="N498" s="54"/>
      <c r="O498" s="54"/>
      <c r="P498" s="54"/>
    </row>
    <row r="499">
      <c r="M499" s="54"/>
      <c r="N499" s="54"/>
      <c r="O499" s="54"/>
      <c r="P499" s="54"/>
    </row>
    <row r="500">
      <c r="M500" s="54"/>
      <c r="N500" s="54"/>
      <c r="O500" s="54"/>
      <c r="P500" s="54"/>
    </row>
    <row r="501">
      <c r="M501" s="54"/>
      <c r="N501" s="54"/>
      <c r="O501" s="54"/>
      <c r="P501" s="54"/>
    </row>
    <row r="502">
      <c r="M502" s="54"/>
      <c r="N502" s="54"/>
      <c r="O502" s="54"/>
      <c r="P502" s="54"/>
    </row>
    <row r="503">
      <c r="M503" s="54"/>
      <c r="N503" s="54"/>
      <c r="O503" s="54"/>
      <c r="P503" s="54"/>
    </row>
    <row r="504">
      <c r="M504" s="54"/>
      <c r="N504" s="54"/>
      <c r="O504" s="54"/>
      <c r="P504" s="54"/>
    </row>
    <row r="505">
      <c r="M505" s="54"/>
      <c r="N505" s="54"/>
      <c r="O505" s="54"/>
      <c r="P505" s="54"/>
    </row>
    <row r="506">
      <c r="M506" s="54"/>
      <c r="N506" s="54"/>
      <c r="O506" s="54"/>
      <c r="P506" s="54"/>
    </row>
    <row r="507">
      <c r="M507" s="54"/>
      <c r="N507" s="54"/>
      <c r="O507" s="54"/>
      <c r="P507" s="54"/>
    </row>
    <row r="508">
      <c r="M508" s="54"/>
      <c r="N508" s="54"/>
      <c r="O508" s="54"/>
      <c r="P508" s="54"/>
    </row>
    <row r="509">
      <c r="M509" s="54"/>
      <c r="N509" s="54"/>
      <c r="O509" s="54"/>
      <c r="P509" s="54"/>
    </row>
    <row r="510">
      <c r="M510" s="54"/>
      <c r="N510" s="54"/>
      <c r="O510" s="54"/>
      <c r="P510" s="54"/>
    </row>
    <row r="511">
      <c r="M511" s="54"/>
      <c r="N511" s="54"/>
      <c r="O511" s="54"/>
      <c r="P511" s="54"/>
    </row>
    <row r="512">
      <c r="M512" s="54"/>
      <c r="N512" s="54"/>
      <c r="O512" s="54"/>
      <c r="P512" s="54"/>
    </row>
    <row r="513">
      <c r="M513" s="54"/>
      <c r="N513" s="54"/>
      <c r="O513" s="54"/>
      <c r="P513" s="54"/>
    </row>
    <row r="514">
      <c r="M514" s="54"/>
      <c r="N514" s="54"/>
      <c r="O514" s="54"/>
      <c r="P514" s="54"/>
    </row>
    <row r="515">
      <c r="M515" s="54"/>
      <c r="N515" s="54"/>
      <c r="O515" s="54"/>
      <c r="P515" s="54"/>
    </row>
    <row r="516">
      <c r="M516" s="54"/>
      <c r="N516" s="54"/>
      <c r="O516" s="54"/>
      <c r="P516" s="54"/>
    </row>
    <row r="517">
      <c r="M517" s="54"/>
      <c r="N517" s="54"/>
      <c r="O517" s="54"/>
      <c r="P517" s="54"/>
    </row>
    <row r="518">
      <c r="M518" s="54"/>
      <c r="N518" s="54"/>
      <c r="O518" s="54"/>
      <c r="P518" s="54"/>
    </row>
    <row r="519">
      <c r="M519" s="54"/>
      <c r="N519" s="54"/>
      <c r="O519" s="54"/>
      <c r="P519" s="54"/>
    </row>
    <row r="520">
      <c r="M520" s="54"/>
      <c r="N520" s="54"/>
      <c r="O520" s="54"/>
      <c r="P520" s="54"/>
    </row>
    <row r="521">
      <c r="M521" s="54"/>
      <c r="N521" s="54"/>
      <c r="O521" s="54"/>
      <c r="P521" s="54"/>
    </row>
    <row r="522">
      <c r="M522" s="54"/>
      <c r="N522" s="54"/>
      <c r="O522" s="54"/>
      <c r="P522" s="54"/>
    </row>
    <row r="523">
      <c r="M523" s="54"/>
      <c r="N523" s="54"/>
      <c r="O523" s="54"/>
      <c r="P523" s="54"/>
    </row>
    <row r="524">
      <c r="M524" s="54"/>
      <c r="N524" s="54"/>
      <c r="O524" s="54"/>
      <c r="P524" s="54"/>
    </row>
    <row r="525">
      <c r="M525" s="54"/>
      <c r="N525" s="54"/>
      <c r="O525" s="54"/>
      <c r="P525" s="54"/>
    </row>
    <row r="526">
      <c r="M526" s="54"/>
      <c r="N526" s="54"/>
      <c r="O526" s="54"/>
      <c r="P526" s="54"/>
    </row>
    <row r="527">
      <c r="M527" s="54"/>
      <c r="N527" s="54"/>
      <c r="O527" s="54"/>
      <c r="P527" s="54"/>
    </row>
    <row r="528">
      <c r="M528" s="54"/>
      <c r="N528" s="54"/>
      <c r="O528" s="54"/>
      <c r="P528" s="54"/>
    </row>
    <row r="529">
      <c r="M529" s="54"/>
      <c r="N529" s="54"/>
      <c r="O529" s="54"/>
      <c r="P529" s="54"/>
    </row>
    <row r="530">
      <c r="M530" s="54"/>
      <c r="N530" s="54"/>
      <c r="O530" s="54"/>
      <c r="P530" s="54"/>
    </row>
    <row r="531">
      <c r="M531" s="54"/>
      <c r="N531" s="54"/>
      <c r="O531" s="54"/>
      <c r="P531" s="54"/>
    </row>
    <row r="532">
      <c r="M532" s="54"/>
      <c r="N532" s="54"/>
      <c r="O532" s="54"/>
      <c r="P532" s="54"/>
    </row>
    <row r="533">
      <c r="M533" s="54"/>
      <c r="N533" s="54"/>
      <c r="O533" s="54"/>
      <c r="P533" s="54"/>
    </row>
    <row r="534">
      <c r="M534" s="54"/>
      <c r="N534" s="54"/>
      <c r="O534" s="54"/>
      <c r="P534" s="54"/>
    </row>
    <row r="535">
      <c r="M535" s="54"/>
      <c r="N535" s="54"/>
      <c r="O535" s="54"/>
      <c r="P535" s="54"/>
    </row>
    <row r="536">
      <c r="M536" s="54"/>
      <c r="N536" s="54"/>
      <c r="O536" s="54"/>
      <c r="P536" s="54"/>
    </row>
    <row r="537">
      <c r="M537" s="54"/>
      <c r="N537" s="54"/>
      <c r="O537" s="54"/>
      <c r="P537" s="54"/>
    </row>
    <row r="538">
      <c r="M538" s="54"/>
      <c r="N538" s="54"/>
      <c r="O538" s="54"/>
      <c r="P538" s="54"/>
    </row>
    <row r="539">
      <c r="M539" s="54"/>
      <c r="N539" s="54"/>
      <c r="O539" s="54"/>
      <c r="P539" s="54"/>
    </row>
    <row r="540">
      <c r="M540" s="54"/>
      <c r="N540" s="54"/>
      <c r="O540" s="54"/>
      <c r="P540" s="54"/>
    </row>
    <row r="541">
      <c r="M541" s="54"/>
      <c r="N541" s="54"/>
      <c r="O541" s="54"/>
      <c r="P541" s="54"/>
    </row>
    <row r="542">
      <c r="M542" s="54"/>
      <c r="N542" s="54"/>
      <c r="O542" s="54"/>
      <c r="P542" s="54"/>
    </row>
    <row r="543">
      <c r="M543" s="54"/>
      <c r="N543" s="54"/>
      <c r="O543" s="54"/>
      <c r="P543" s="54"/>
    </row>
    <row r="544">
      <c r="M544" s="54"/>
      <c r="N544" s="54"/>
      <c r="O544" s="54"/>
      <c r="P544" s="54"/>
    </row>
    <row r="545">
      <c r="M545" s="54"/>
      <c r="N545" s="54"/>
      <c r="O545" s="54"/>
      <c r="P545" s="54"/>
    </row>
    <row r="546">
      <c r="M546" s="54"/>
      <c r="N546" s="54"/>
      <c r="O546" s="54"/>
      <c r="P546" s="54"/>
    </row>
    <row r="547">
      <c r="M547" s="54"/>
      <c r="N547" s="54"/>
      <c r="O547" s="54"/>
      <c r="P547" s="54"/>
    </row>
    <row r="548">
      <c r="M548" s="54"/>
      <c r="N548" s="54"/>
      <c r="O548" s="54"/>
      <c r="P548" s="54"/>
    </row>
    <row r="549">
      <c r="M549" s="54"/>
      <c r="N549" s="54"/>
      <c r="O549" s="54"/>
      <c r="P549" s="54"/>
    </row>
    <row r="550">
      <c r="M550" s="54"/>
      <c r="N550" s="54"/>
      <c r="O550" s="54"/>
      <c r="P550" s="54"/>
    </row>
    <row r="551">
      <c r="M551" s="54"/>
      <c r="N551" s="54"/>
      <c r="O551" s="54"/>
      <c r="P551" s="54"/>
    </row>
    <row r="552">
      <c r="M552" s="54"/>
      <c r="N552" s="54"/>
      <c r="O552" s="54"/>
      <c r="P552" s="54"/>
    </row>
    <row r="553">
      <c r="M553" s="54"/>
      <c r="N553" s="54"/>
      <c r="O553" s="54"/>
      <c r="P553" s="54"/>
    </row>
    <row r="554">
      <c r="M554" s="54"/>
      <c r="N554" s="54"/>
      <c r="O554" s="54"/>
      <c r="P554" s="54"/>
    </row>
    <row r="555">
      <c r="M555" s="54"/>
      <c r="N555" s="54"/>
      <c r="O555" s="54"/>
      <c r="P555" s="54"/>
    </row>
    <row r="556">
      <c r="M556" s="54"/>
      <c r="N556" s="54"/>
      <c r="O556" s="54"/>
      <c r="P556" s="54"/>
    </row>
    <row r="557">
      <c r="M557" s="54"/>
      <c r="N557" s="54"/>
      <c r="O557" s="54"/>
      <c r="P557" s="54"/>
    </row>
    <row r="558">
      <c r="M558" s="54"/>
      <c r="N558" s="54"/>
      <c r="O558" s="54"/>
      <c r="P558" s="54"/>
    </row>
    <row r="559">
      <c r="M559" s="54"/>
      <c r="N559" s="54"/>
      <c r="O559" s="54"/>
      <c r="P559" s="54"/>
    </row>
    <row r="560">
      <c r="M560" s="54"/>
      <c r="N560" s="54"/>
      <c r="O560" s="54"/>
      <c r="P560" s="54"/>
    </row>
    <row r="561">
      <c r="M561" s="54"/>
      <c r="N561" s="54"/>
      <c r="O561" s="54"/>
      <c r="P561" s="54"/>
    </row>
    <row r="562">
      <c r="M562" s="54"/>
      <c r="N562" s="54"/>
      <c r="O562" s="54"/>
      <c r="P562" s="54"/>
    </row>
    <row r="563">
      <c r="M563" s="54"/>
      <c r="N563" s="54"/>
      <c r="O563" s="54"/>
      <c r="P563" s="54"/>
    </row>
    <row r="564">
      <c r="M564" s="54"/>
      <c r="N564" s="54"/>
      <c r="O564" s="54"/>
      <c r="P564" s="54"/>
    </row>
    <row r="565">
      <c r="M565" s="54"/>
      <c r="N565" s="54"/>
      <c r="O565" s="54"/>
      <c r="P565" s="54"/>
    </row>
    <row r="566">
      <c r="M566" s="54"/>
      <c r="N566" s="54"/>
      <c r="O566" s="54"/>
      <c r="P566" s="54"/>
    </row>
    <row r="567">
      <c r="M567" s="54"/>
      <c r="N567" s="54"/>
      <c r="O567" s="54"/>
      <c r="P567" s="54"/>
    </row>
    <row r="568">
      <c r="M568" s="54"/>
      <c r="N568" s="54"/>
      <c r="O568" s="54"/>
      <c r="P568" s="54"/>
    </row>
    <row r="569">
      <c r="M569" s="54"/>
      <c r="N569" s="54"/>
      <c r="O569" s="54"/>
      <c r="P569" s="54"/>
    </row>
    <row r="570">
      <c r="M570" s="54"/>
      <c r="N570" s="54"/>
      <c r="O570" s="54"/>
      <c r="P570" s="54"/>
    </row>
    <row r="571">
      <c r="M571" s="54"/>
      <c r="N571" s="54"/>
      <c r="O571" s="54"/>
      <c r="P571" s="54"/>
    </row>
    <row r="572">
      <c r="M572" s="54"/>
      <c r="N572" s="54"/>
      <c r="O572" s="54"/>
      <c r="P572" s="54"/>
    </row>
    <row r="573">
      <c r="M573" s="54"/>
      <c r="N573" s="54"/>
      <c r="O573" s="54"/>
      <c r="P573" s="54"/>
    </row>
    <row r="574">
      <c r="M574" s="54"/>
      <c r="N574" s="54"/>
      <c r="O574" s="54"/>
      <c r="P574" s="54"/>
    </row>
    <row r="575">
      <c r="M575" s="54"/>
      <c r="N575" s="54"/>
      <c r="O575" s="54"/>
      <c r="P575" s="54"/>
    </row>
    <row r="576">
      <c r="M576" s="54"/>
      <c r="N576" s="54"/>
      <c r="O576" s="54"/>
      <c r="P576" s="54"/>
    </row>
    <row r="577">
      <c r="M577" s="54"/>
      <c r="N577" s="54"/>
      <c r="O577" s="54"/>
      <c r="P577" s="54"/>
    </row>
    <row r="578">
      <c r="M578" s="54"/>
      <c r="N578" s="54"/>
      <c r="O578" s="54"/>
      <c r="P578" s="54"/>
    </row>
    <row r="579">
      <c r="M579" s="54"/>
      <c r="N579" s="54"/>
      <c r="O579" s="54"/>
      <c r="P579" s="54"/>
    </row>
    <row r="580">
      <c r="M580" s="54"/>
      <c r="N580" s="54"/>
      <c r="O580" s="54"/>
      <c r="P580" s="54"/>
    </row>
    <row r="581">
      <c r="M581" s="54"/>
      <c r="N581" s="54"/>
      <c r="O581" s="54"/>
      <c r="P581" s="54"/>
    </row>
    <row r="582">
      <c r="M582" s="54"/>
      <c r="N582" s="54"/>
      <c r="O582" s="54"/>
      <c r="P582" s="54"/>
    </row>
    <row r="583">
      <c r="M583" s="54"/>
      <c r="N583" s="54"/>
      <c r="O583" s="54"/>
      <c r="P583" s="54"/>
    </row>
    <row r="584">
      <c r="M584" s="54"/>
      <c r="N584" s="54"/>
      <c r="O584" s="54"/>
      <c r="P584" s="54"/>
    </row>
    <row r="585">
      <c r="M585" s="54"/>
      <c r="N585" s="54"/>
      <c r="O585" s="54"/>
      <c r="P585" s="54"/>
    </row>
    <row r="586">
      <c r="M586" s="54"/>
      <c r="N586" s="54"/>
      <c r="O586" s="54"/>
      <c r="P586" s="54"/>
    </row>
    <row r="587">
      <c r="M587" s="54"/>
      <c r="N587" s="54"/>
      <c r="O587" s="54"/>
      <c r="P587" s="54"/>
    </row>
    <row r="588">
      <c r="M588" s="54"/>
      <c r="N588" s="54"/>
      <c r="O588" s="54"/>
      <c r="P588" s="54"/>
    </row>
    <row r="589">
      <c r="M589" s="54"/>
      <c r="N589" s="54"/>
      <c r="O589" s="54"/>
      <c r="P589" s="54"/>
    </row>
    <row r="590">
      <c r="M590" s="54"/>
      <c r="N590" s="54"/>
      <c r="O590" s="54"/>
      <c r="P590" s="54"/>
    </row>
    <row r="591">
      <c r="M591" s="54"/>
      <c r="N591" s="54"/>
      <c r="O591" s="54"/>
      <c r="P591" s="54"/>
    </row>
    <row r="592">
      <c r="M592" s="54"/>
      <c r="N592" s="54"/>
      <c r="O592" s="54"/>
      <c r="P592" s="54"/>
    </row>
    <row r="593">
      <c r="M593" s="54"/>
      <c r="N593" s="54"/>
      <c r="O593" s="54"/>
      <c r="P593" s="54"/>
    </row>
    <row r="594">
      <c r="M594" s="54"/>
      <c r="N594" s="54"/>
      <c r="O594" s="54"/>
      <c r="P594" s="54"/>
    </row>
    <row r="595">
      <c r="M595" s="54"/>
      <c r="N595" s="54"/>
      <c r="O595" s="54"/>
      <c r="P595" s="54"/>
    </row>
    <row r="596">
      <c r="M596" s="54"/>
      <c r="N596" s="54"/>
      <c r="O596" s="54"/>
      <c r="P596" s="54"/>
    </row>
    <row r="597">
      <c r="M597" s="54"/>
      <c r="N597" s="54"/>
      <c r="O597" s="54"/>
      <c r="P597" s="54"/>
    </row>
    <row r="598">
      <c r="M598" s="54"/>
      <c r="N598" s="54"/>
      <c r="O598" s="54"/>
      <c r="P598" s="54"/>
    </row>
    <row r="599">
      <c r="M599" s="54"/>
      <c r="N599" s="54"/>
      <c r="O599" s="54"/>
      <c r="P599" s="54"/>
    </row>
    <row r="600">
      <c r="M600" s="54"/>
      <c r="N600" s="54"/>
      <c r="O600" s="54"/>
      <c r="P600" s="54"/>
    </row>
    <row r="601">
      <c r="M601" s="54"/>
      <c r="N601" s="54"/>
      <c r="O601" s="54"/>
      <c r="P601" s="54"/>
    </row>
    <row r="602">
      <c r="M602" s="54"/>
      <c r="N602" s="54"/>
      <c r="O602" s="54"/>
      <c r="P602" s="54"/>
    </row>
    <row r="603">
      <c r="M603" s="54"/>
      <c r="N603" s="54"/>
      <c r="O603" s="54"/>
      <c r="P603" s="54"/>
    </row>
    <row r="604">
      <c r="M604" s="54"/>
      <c r="N604" s="54"/>
      <c r="O604" s="54"/>
      <c r="P604" s="54"/>
    </row>
    <row r="605">
      <c r="M605" s="54"/>
      <c r="N605" s="54"/>
      <c r="O605" s="54"/>
      <c r="P605" s="54"/>
    </row>
    <row r="606">
      <c r="M606" s="54"/>
      <c r="N606" s="54"/>
      <c r="O606" s="54"/>
      <c r="P606" s="54"/>
    </row>
    <row r="607">
      <c r="M607" s="54"/>
      <c r="N607" s="54"/>
      <c r="O607" s="54"/>
      <c r="P607" s="54"/>
    </row>
    <row r="608">
      <c r="M608" s="54"/>
      <c r="N608" s="54"/>
      <c r="O608" s="54"/>
      <c r="P608" s="54"/>
    </row>
    <row r="609">
      <c r="M609" s="54"/>
      <c r="N609" s="54"/>
      <c r="O609" s="54"/>
      <c r="P609" s="54"/>
    </row>
    <row r="610">
      <c r="M610" s="54"/>
      <c r="N610" s="54"/>
      <c r="O610" s="54"/>
      <c r="P610" s="54"/>
    </row>
    <row r="611">
      <c r="M611" s="54"/>
      <c r="N611" s="54"/>
      <c r="O611" s="54"/>
      <c r="P611" s="54"/>
    </row>
    <row r="612">
      <c r="M612" s="54"/>
      <c r="N612" s="54"/>
      <c r="O612" s="54"/>
      <c r="P612" s="54"/>
    </row>
    <row r="613">
      <c r="M613" s="54"/>
      <c r="N613" s="54"/>
      <c r="O613" s="54"/>
      <c r="P613" s="54"/>
    </row>
    <row r="614">
      <c r="M614" s="54"/>
      <c r="N614" s="54"/>
      <c r="O614" s="54"/>
      <c r="P614" s="54"/>
    </row>
    <row r="615">
      <c r="M615" s="54"/>
      <c r="N615" s="54"/>
      <c r="O615" s="54"/>
      <c r="P615" s="54"/>
    </row>
    <row r="616">
      <c r="M616" s="54"/>
      <c r="N616" s="54"/>
      <c r="O616" s="54"/>
      <c r="P616" s="54"/>
    </row>
    <row r="617">
      <c r="M617" s="54"/>
      <c r="N617" s="54"/>
      <c r="O617" s="54"/>
      <c r="P617" s="54"/>
    </row>
    <row r="618">
      <c r="M618" s="54"/>
      <c r="N618" s="54"/>
      <c r="O618" s="54"/>
      <c r="P618" s="54"/>
    </row>
    <row r="619">
      <c r="M619" s="54"/>
      <c r="N619" s="54"/>
      <c r="O619" s="54"/>
      <c r="P619" s="54"/>
    </row>
    <row r="620">
      <c r="M620" s="54"/>
      <c r="N620" s="54"/>
      <c r="O620" s="54"/>
      <c r="P620" s="54"/>
    </row>
    <row r="621">
      <c r="M621" s="54"/>
      <c r="N621" s="54"/>
      <c r="O621" s="54"/>
      <c r="P621" s="54"/>
    </row>
    <row r="622">
      <c r="M622" s="54"/>
      <c r="N622" s="54"/>
      <c r="O622" s="54"/>
      <c r="P622" s="54"/>
    </row>
    <row r="623">
      <c r="M623" s="54"/>
      <c r="N623" s="54"/>
      <c r="O623" s="54"/>
      <c r="P623" s="54"/>
    </row>
    <row r="624">
      <c r="M624" s="54"/>
      <c r="N624" s="54"/>
      <c r="O624" s="54"/>
      <c r="P624" s="54"/>
    </row>
    <row r="625">
      <c r="M625" s="54"/>
      <c r="N625" s="54"/>
      <c r="O625" s="54"/>
      <c r="P625" s="54"/>
    </row>
    <row r="626">
      <c r="M626" s="54"/>
      <c r="N626" s="54"/>
      <c r="O626" s="54"/>
      <c r="P626" s="54"/>
    </row>
    <row r="627">
      <c r="M627" s="54"/>
      <c r="N627" s="54"/>
      <c r="O627" s="54"/>
      <c r="P627" s="54"/>
    </row>
    <row r="628">
      <c r="M628" s="54"/>
      <c r="N628" s="54"/>
      <c r="O628" s="54"/>
      <c r="P628" s="54"/>
    </row>
    <row r="629">
      <c r="M629" s="54"/>
      <c r="N629" s="54"/>
      <c r="O629" s="54"/>
      <c r="P629" s="54"/>
    </row>
    <row r="630">
      <c r="M630" s="54"/>
      <c r="N630" s="54"/>
      <c r="O630" s="54"/>
      <c r="P630" s="54"/>
    </row>
    <row r="631">
      <c r="M631" s="54"/>
      <c r="N631" s="54"/>
      <c r="O631" s="54"/>
      <c r="P631" s="54"/>
    </row>
    <row r="632">
      <c r="M632" s="54"/>
      <c r="N632" s="54"/>
      <c r="O632" s="54"/>
      <c r="P632" s="54"/>
    </row>
    <row r="633">
      <c r="M633" s="54"/>
      <c r="N633" s="54"/>
      <c r="O633" s="54"/>
      <c r="P633" s="54"/>
    </row>
    <row r="634">
      <c r="M634" s="54"/>
      <c r="N634" s="54"/>
      <c r="O634" s="54"/>
      <c r="P634" s="54"/>
    </row>
    <row r="635">
      <c r="M635" s="54"/>
      <c r="N635" s="54"/>
      <c r="O635" s="54"/>
      <c r="P635" s="54"/>
    </row>
    <row r="636">
      <c r="M636" s="54"/>
      <c r="N636" s="54"/>
      <c r="O636" s="54"/>
      <c r="P636" s="54"/>
    </row>
    <row r="637">
      <c r="M637" s="54"/>
      <c r="N637" s="54"/>
      <c r="O637" s="54"/>
      <c r="P637" s="54"/>
    </row>
    <row r="638">
      <c r="M638" s="54"/>
      <c r="N638" s="54"/>
      <c r="O638" s="54"/>
      <c r="P638" s="54"/>
    </row>
    <row r="639">
      <c r="M639" s="54"/>
      <c r="N639" s="54"/>
      <c r="O639" s="54"/>
      <c r="P639" s="54"/>
    </row>
    <row r="640">
      <c r="M640" s="54"/>
      <c r="N640" s="54"/>
      <c r="O640" s="54"/>
      <c r="P640" s="54"/>
    </row>
    <row r="641">
      <c r="M641" s="54"/>
      <c r="N641" s="54"/>
      <c r="O641" s="54"/>
      <c r="P641" s="54"/>
    </row>
    <row r="642">
      <c r="M642" s="54"/>
      <c r="N642" s="54"/>
      <c r="O642" s="54"/>
      <c r="P642" s="54"/>
    </row>
    <row r="643">
      <c r="M643" s="54"/>
      <c r="N643" s="54"/>
      <c r="O643" s="54"/>
      <c r="P643" s="54"/>
    </row>
    <row r="644">
      <c r="M644" s="54"/>
      <c r="N644" s="54"/>
      <c r="O644" s="54"/>
      <c r="P644" s="54"/>
    </row>
    <row r="645">
      <c r="M645" s="54"/>
      <c r="N645" s="54"/>
      <c r="O645" s="54"/>
      <c r="P645" s="54"/>
    </row>
    <row r="646">
      <c r="M646" s="54"/>
      <c r="N646" s="54"/>
      <c r="O646" s="54"/>
      <c r="P646" s="54"/>
    </row>
    <row r="647">
      <c r="M647" s="54"/>
      <c r="N647" s="54"/>
      <c r="O647" s="54"/>
      <c r="P647" s="54"/>
    </row>
    <row r="648">
      <c r="M648" s="54"/>
      <c r="N648" s="54"/>
      <c r="O648" s="54"/>
      <c r="P648" s="54"/>
    </row>
    <row r="649">
      <c r="M649" s="54"/>
      <c r="N649" s="54"/>
      <c r="O649" s="54"/>
      <c r="P649" s="54"/>
    </row>
    <row r="650">
      <c r="M650" s="54"/>
      <c r="N650" s="54"/>
      <c r="O650" s="54"/>
      <c r="P650" s="54"/>
    </row>
    <row r="651">
      <c r="M651" s="54"/>
      <c r="N651" s="54"/>
      <c r="O651" s="54"/>
      <c r="P651" s="54"/>
    </row>
    <row r="652">
      <c r="M652" s="54"/>
      <c r="N652" s="54"/>
      <c r="O652" s="54"/>
      <c r="P652" s="54"/>
    </row>
    <row r="653">
      <c r="M653" s="54"/>
      <c r="N653" s="54"/>
      <c r="O653" s="54"/>
      <c r="P653" s="54"/>
    </row>
    <row r="654">
      <c r="M654" s="54"/>
      <c r="N654" s="54"/>
      <c r="O654" s="54"/>
      <c r="P654" s="54"/>
    </row>
    <row r="655">
      <c r="M655" s="54"/>
      <c r="N655" s="54"/>
      <c r="O655" s="54"/>
      <c r="P655" s="54"/>
    </row>
    <row r="656">
      <c r="M656" s="54"/>
      <c r="N656" s="54"/>
      <c r="O656" s="54"/>
      <c r="P656" s="54"/>
    </row>
    <row r="657">
      <c r="M657" s="54"/>
      <c r="N657" s="54"/>
      <c r="O657" s="54"/>
      <c r="P657" s="54"/>
    </row>
    <row r="658">
      <c r="M658" s="54"/>
      <c r="N658" s="54"/>
      <c r="O658" s="54"/>
      <c r="P658" s="54"/>
    </row>
    <row r="659">
      <c r="M659" s="54"/>
      <c r="N659" s="54"/>
      <c r="O659" s="54"/>
      <c r="P659" s="54"/>
    </row>
    <row r="660">
      <c r="M660" s="54"/>
      <c r="N660" s="54"/>
      <c r="O660" s="54"/>
      <c r="P660" s="54"/>
    </row>
    <row r="661">
      <c r="M661" s="54"/>
      <c r="N661" s="54"/>
      <c r="O661" s="54"/>
      <c r="P661" s="54"/>
    </row>
    <row r="662">
      <c r="M662" s="54"/>
      <c r="N662" s="54"/>
      <c r="O662" s="54"/>
      <c r="P662" s="54"/>
    </row>
    <row r="663">
      <c r="M663" s="54"/>
      <c r="N663" s="54"/>
      <c r="O663" s="54"/>
      <c r="P663" s="54"/>
    </row>
    <row r="664">
      <c r="M664" s="54"/>
      <c r="N664" s="54"/>
      <c r="O664" s="54"/>
      <c r="P664" s="54"/>
    </row>
    <row r="665">
      <c r="M665" s="54"/>
      <c r="N665" s="54"/>
      <c r="O665" s="54"/>
      <c r="P665" s="54"/>
    </row>
    <row r="666">
      <c r="M666" s="54"/>
      <c r="N666" s="54"/>
      <c r="O666" s="54"/>
      <c r="P666" s="54"/>
    </row>
    <row r="667">
      <c r="M667" s="54"/>
      <c r="N667" s="54"/>
      <c r="O667" s="54"/>
      <c r="P667" s="54"/>
    </row>
    <row r="668">
      <c r="M668" s="54"/>
      <c r="N668" s="54"/>
      <c r="O668" s="54"/>
      <c r="P668" s="54"/>
    </row>
    <row r="669">
      <c r="M669" s="54"/>
      <c r="N669" s="54"/>
      <c r="O669" s="54"/>
      <c r="P669" s="54"/>
    </row>
    <row r="670">
      <c r="M670" s="54"/>
      <c r="N670" s="54"/>
      <c r="O670" s="54"/>
      <c r="P670" s="54"/>
    </row>
    <row r="671">
      <c r="M671" s="54"/>
      <c r="N671" s="54"/>
      <c r="O671" s="54"/>
      <c r="P671" s="54"/>
    </row>
    <row r="672">
      <c r="M672" s="54"/>
      <c r="N672" s="54"/>
      <c r="O672" s="54"/>
      <c r="P672" s="54"/>
    </row>
    <row r="673">
      <c r="M673" s="54"/>
      <c r="N673" s="54"/>
      <c r="O673" s="54"/>
      <c r="P673" s="54"/>
    </row>
    <row r="674">
      <c r="M674" s="54"/>
      <c r="N674" s="54"/>
      <c r="O674" s="54"/>
      <c r="P674" s="54"/>
    </row>
    <row r="675">
      <c r="M675" s="54"/>
      <c r="N675" s="54"/>
      <c r="O675" s="54"/>
      <c r="P675" s="54"/>
    </row>
    <row r="676">
      <c r="M676" s="54"/>
      <c r="N676" s="54"/>
      <c r="O676" s="54"/>
      <c r="P676" s="54"/>
    </row>
    <row r="677">
      <c r="M677" s="54"/>
      <c r="N677" s="54"/>
      <c r="O677" s="54"/>
      <c r="P677" s="54"/>
    </row>
    <row r="678">
      <c r="M678" s="54"/>
      <c r="N678" s="54"/>
      <c r="O678" s="54"/>
      <c r="P678" s="54"/>
    </row>
    <row r="679">
      <c r="M679" s="54"/>
      <c r="N679" s="54"/>
      <c r="O679" s="54"/>
      <c r="P679" s="54"/>
    </row>
    <row r="680">
      <c r="M680" s="54"/>
      <c r="N680" s="54"/>
      <c r="O680" s="54"/>
      <c r="P680" s="54"/>
    </row>
    <row r="681">
      <c r="M681" s="54"/>
      <c r="N681" s="54"/>
      <c r="O681" s="54"/>
      <c r="P681" s="54"/>
    </row>
    <row r="682">
      <c r="M682" s="54"/>
      <c r="N682" s="54"/>
      <c r="O682" s="54"/>
      <c r="P682" s="54"/>
    </row>
    <row r="683">
      <c r="M683" s="54"/>
      <c r="N683" s="54"/>
      <c r="O683" s="54"/>
      <c r="P683" s="54"/>
    </row>
    <row r="684">
      <c r="M684" s="54"/>
      <c r="N684" s="54"/>
      <c r="O684" s="54"/>
      <c r="P684" s="54"/>
    </row>
    <row r="685">
      <c r="M685" s="54"/>
      <c r="N685" s="54"/>
      <c r="O685" s="54"/>
      <c r="P685" s="54"/>
    </row>
    <row r="686">
      <c r="M686" s="54"/>
      <c r="N686" s="54"/>
      <c r="O686" s="54"/>
      <c r="P686" s="54"/>
    </row>
    <row r="687">
      <c r="M687" s="54"/>
      <c r="N687" s="54"/>
      <c r="O687" s="54"/>
      <c r="P687" s="54"/>
    </row>
    <row r="688">
      <c r="M688" s="54"/>
      <c r="N688" s="54"/>
      <c r="O688" s="54"/>
      <c r="P688" s="54"/>
    </row>
    <row r="689">
      <c r="M689" s="54"/>
      <c r="N689" s="54"/>
      <c r="O689" s="54"/>
      <c r="P689" s="54"/>
    </row>
    <row r="690">
      <c r="M690" s="54"/>
      <c r="N690" s="54"/>
      <c r="O690" s="54"/>
      <c r="P690" s="54"/>
    </row>
    <row r="691">
      <c r="M691" s="54"/>
      <c r="N691" s="54"/>
      <c r="O691" s="54"/>
      <c r="P691" s="54"/>
    </row>
    <row r="692">
      <c r="M692" s="54"/>
      <c r="N692" s="54"/>
      <c r="O692" s="54"/>
      <c r="P692" s="54"/>
    </row>
    <row r="693">
      <c r="M693" s="54"/>
      <c r="N693" s="54"/>
      <c r="O693" s="54"/>
      <c r="P693" s="54"/>
    </row>
    <row r="694">
      <c r="M694" s="54"/>
      <c r="N694" s="54"/>
      <c r="O694" s="54"/>
      <c r="P694" s="54"/>
    </row>
    <row r="695">
      <c r="M695" s="54"/>
      <c r="N695" s="54"/>
      <c r="O695" s="54"/>
      <c r="P695" s="54"/>
    </row>
    <row r="696">
      <c r="M696" s="54"/>
      <c r="N696" s="54"/>
      <c r="O696" s="54"/>
      <c r="P696" s="54"/>
    </row>
    <row r="697">
      <c r="M697" s="54"/>
      <c r="N697" s="54"/>
      <c r="O697" s="54"/>
      <c r="P697" s="54"/>
    </row>
    <row r="698">
      <c r="M698" s="54"/>
      <c r="N698" s="54"/>
      <c r="O698" s="54"/>
      <c r="P698" s="54"/>
    </row>
    <row r="699">
      <c r="M699" s="54"/>
      <c r="N699" s="54"/>
      <c r="O699" s="54"/>
      <c r="P699" s="54"/>
    </row>
    <row r="700">
      <c r="M700" s="54"/>
      <c r="N700" s="54"/>
      <c r="O700" s="54"/>
      <c r="P700" s="54"/>
    </row>
    <row r="701">
      <c r="M701" s="54"/>
      <c r="N701" s="54"/>
      <c r="O701" s="54"/>
      <c r="P701" s="54"/>
    </row>
    <row r="702">
      <c r="M702" s="54"/>
      <c r="N702" s="54"/>
      <c r="O702" s="54"/>
      <c r="P702" s="54"/>
    </row>
    <row r="703">
      <c r="M703" s="54"/>
      <c r="N703" s="54"/>
      <c r="O703" s="54"/>
      <c r="P703" s="54"/>
    </row>
    <row r="704">
      <c r="M704" s="54"/>
      <c r="N704" s="54"/>
      <c r="O704" s="54"/>
      <c r="P704" s="54"/>
    </row>
    <row r="705">
      <c r="M705" s="54"/>
      <c r="N705" s="54"/>
      <c r="O705" s="54"/>
      <c r="P705" s="54"/>
    </row>
    <row r="706">
      <c r="M706" s="54"/>
      <c r="N706" s="54"/>
      <c r="O706" s="54"/>
      <c r="P706" s="54"/>
    </row>
    <row r="707">
      <c r="M707" s="54"/>
      <c r="N707" s="54"/>
      <c r="O707" s="54"/>
      <c r="P707" s="54"/>
    </row>
    <row r="708">
      <c r="M708" s="54"/>
      <c r="N708" s="54"/>
      <c r="O708" s="54"/>
      <c r="P708" s="54"/>
    </row>
    <row r="709">
      <c r="M709" s="54"/>
      <c r="N709" s="54"/>
      <c r="O709" s="54"/>
      <c r="P709" s="54"/>
    </row>
    <row r="710">
      <c r="M710" s="54"/>
      <c r="N710" s="54"/>
      <c r="O710" s="54"/>
      <c r="P710" s="54"/>
    </row>
    <row r="711">
      <c r="M711" s="54"/>
      <c r="N711" s="54"/>
      <c r="O711" s="54"/>
      <c r="P711" s="54"/>
    </row>
    <row r="712">
      <c r="M712" s="54"/>
      <c r="N712" s="54"/>
      <c r="O712" s="54"/>
      <c r="P712" s="54"/>
    </row>
    <row r="713">
      <c r="M713" s="54"/>
      <c r="N713" s="54"/>
      <c r="O713" s="54"/>
      <c r="P713" s="54"/>
    </row>
    <row r="714">
      <c r="M714" s="54"/>
      <c r="N714" s="54"/>
      <c r="O714" s="54"/>
      <c r="P714" s="54"/>
    </row>
    <row r="715">
      <c r="M715" s="54"/>
      <c r="N715" s="54"/>
      <c r="O715" s="54"/>
      <c r="P715" s="54"/>
    </row>
    <row r="716">
      <c r="M716" s="54"/>
      <c r="N716" s="54"/>
      <c r="O716" s="54"/>
      <c r="P716" s="54"/>
    </row>
    <row r="717">
      <c r="M717" s="54"/>
      <c r="N717" s="54"/>
      <c r="O717" s="54"/>
      <c r="P717" s="54"/>
    </row>
    <row r="718">
      <c r="M718" s="54"/>
      <c r="N718" s="54"/>
      <c r="O718" s="54"/>
      <c r="P718" s="54"/>
    </row>
    <row r="719">
      <c r="M719" s="54"/>
      <c r="N719" s="54"/>
      <c r="O719" s="54"/>
      <c r="P719" s="54"/>
    </row>
    <row r="720">
      <c r="M720" s="54"/>
      <c r="N720" s="54"/>
      <c r="O720" s="54"/>
      <c r="P720" s="54"/>
    </row>
    <row r="721">
      <c r="M721" s="54"/>
      <c r="N721" s="54"/>
      <c r="O721" s="54"/>
      <c r="P721" s="54"/>
    </row>
    <row r="722">
      <c r="M722" s="54"/>
      <c r="N722" s="54"/>
      <c r="O722" s="54"/>
      <c r="P722" s="54"/>
    </row>
    <row r="723">
      <c r="M723" s="54"/>
      <c r="N723" s="54"/>
      <c r="O723" s="54"/>
      <c r="P723" s="54"/>
    </row>
    <row r="724">
      <c r="M724" s="54"/>
      <c r="N724" s="54"/>
      <c r="O724" s="54"/>
      <c r="P724" s="54"/>
    </row>
    <row r="725">
      <c r="M725" s="54"/>
      <c r="N725" s="54"/>
      <c r="O725" s="54"/>
      <c r="P725" s="54"/>
    </row>
    <row r="726">
      <c r="M726" s="54"/>
      <c r="N726" s="54"/>
      <c r="O726" s="54"/>
      <c r="P726" s="54"/>
    </row>
    <row r="727">
      <c r="M727" s="54"/>
      <c r="N727" s="54"/>
      <c r="O727" s="54"/>
      <c r="P727" s="54"/>
    </row>
    <row r="728">
      <c r="M728" s="54"/>
      <c r="N728" s="54"/>
      <c r="O728" s="54"/>
      <c r="P728" s="54"/>
    </row>
    <row r="729">
      <c r="M729" s="54"/>
      <c r="N729" s="54"/>
      <c r="O729" s="54"/>
      <c r="P729" s="54"/>
    </row>
    <row r="730">
      <c r="M730" s="54"/>
      <c r="N730" s="54"/>
      <c r="O730" s="54"/>
      <c r="P730" s="54"/>
    </row>
    <row r="731">
      <c r="M731" s="54"/>
      <c r="N731" s="54"/>
      <c r="O731" s="54"/>
      <c r="P731" s="54"/>
    </row>
    <row r="732">
      <c r="M732" s="54"/>
      <c r="N732" s="54"/>
      <c r="O732" s="54"/>
      <c r="P732" s="54"/>
    </row>
    <row r="733">
      <c r="M733" s="54"/>
      <c r="N733" s="54"/>
      <c r="O733" s="54"/>
      <c r="P733" s="54"/>
    </row>
    <row r="734">
      <c r="M734" s="54"/>
      <c r="N734" s="54"/>
      <c r="O734" s="54"/>
      <c r="P734" s="54"/>
    </row>
    <row r="735">
      <c r="M735" s="54"/>
      <c r="N735" s="54"/>
      <c r="O735" s="54"/>
      <c r="P735" s="54"/>
    </row>
    <row r="736">
      <c r="M736" s="54"/>
      <c r="N736" s="54"/>
      <c r="O736" s="54"/>
      <c r="P736" s="54"/>
    </row>
    <row r="737">
      <c r="M737" s="54"/>
      <c r="N737" s="54"/>
      <c r="O737" s="54"/>
      <c r="P737" s="54"/>
    </row>
    <row r="738">
      <c r="M738" s="54"/>
      <c r="N738" s="54"/>
      <c r="O738" s="54"/>
      <c r="P738" s="54"/>
    </row>
    <row r="739">
      <c r="M739" s="54"/>
      <c r="N739" s="54"/>
      <c r="O739" s="54"/>
      <c r="P739" s="54"/>
    </row>
    <row r="740">
      <c r="M740" s="54"/>
      <c r="N740" s="54"/>
      <c r="O740" s="54"/>
      <c r="P740" s="54"/>
    </row>
    <row r="741">
      <c r="M741" s="54"/>
      <c r="N741" s="54"/>
      <c r="O741" s="54"/>
      <c r="P741" s="54"/>
    </row>
    <row r="742">
      <c r="M742" s="54"/>
      <c r="N742" s="54"/>
      <c r="O742" s="54"/>
      <c r="P742" s="54"/>
    </row>
    <row r="743">
      <c r="M743" s="54"/>
      <c r="N743" s="54"/>
      <c r="O743" s="54"/>
      <c r="P743" s="54"/>
    </row>
    <row r="744">
      <c r="M744" s="54"/>
      <c r="N744" s="54"/>
      <c r="O744" s="54"/>
      <c r="P744" s="54"/>
    </row>
    <row r="745">
      <c r="M745" s="54"/>
      <c r="N745" s="54"/>
      <c r="O745" s="54"/>
      <c r="P745" s="54"/>
    </row>
    <row r="746">
      <c r="M746" s="54"/>
      <c r="N746" s="54"/>
      <c r="O746" s="54"/>
      <c r="P746" s="54"/>
    </row>
    <row r="747">
      <c r="M747" s="54"/>
      <c r="N747" s="54"/>
      <c r="O747" s="54"/>
      <c r="P747" s="54"/>
    </row>
    <row r="748">
      <c r="M748" s="54"/>
      <c r="N748" s="54"/>
      <c r="O748" s="54"/>
      <c r="P748" s="54"/>
    </row>
    <row r="749">
      <c r="M749" s="54"/>
      <c r="N749" s="54"/>
      <c r="O749" s="54"/>
      <c r="P749" s="54"/>
    </row>
    <row r="750">
      <c r="M750" s="54"/>
      <c r="N750" s="54"/>
      <c r="O750" s="54"/>
      <c r="P750" s="54"/>
    </row>
    <row r="751">
      <c r="M751" s="54"/>
      <c r="N751" s="54"/>
      <c r="O751" s="54"/>
      <c r="P751" s="54"/>
    </row>
    <row r="752">
      <c r="M752" s="54"/>
      <c r="N752" s="54"/>
      <c r="O752" s="54"/>
      <c r="P752" s="54"/>
    </row>
    <row r="753">
      <c r="M753" s="54"/>
      <c r="N753" s="54"/>
      <c r="O753" s="54"/>
      <c r="P753" s="54"/>
    </row>
    <row r="754">
      <c r="M754" s="54"/>
      <c r="N754" s="54"/>
      <c r="O754" s="54"/>
      <c r="P754" s="54"/>
    </row>
    <row r="755">
      <c r="M755" s="54"/>
      <c r="N755" s="54"/>
      <c r="O755" s="54"/>
      <c r="P755" s="54"/>
    </row>
    <row r="756">
      <c r="M756" s="54"/>
      <c r="N756" s="54"/>
      <c r="O756" s="54"/>
      <c r="P756" s="54"/>
    </row>
    <row r="757">
      <c r="M757" s="54"/>
      <c r="N757" s="54"/>
      <c r="O757" s="54"/>
      <c r="P757" s="54"/>
    </row>
    <row r="758">
      <c r="M758" s="54"/>
      <c r="N758" s="54"/>
      <c r="O758" s="54"/>
      <c r="P758" s="54"/>
    </row>
    <row r="759">
      <c r="M759" s="54"/>
      <c r="N759" s="54"/>
      <c r="O759" s="54"/>
      <c r="P759" s="54"/>
    </row>
    <row r="760">
      <c r="M760" s="54"/>
      <c r="N760" s="54"/>
      <c r="O760" s="54"/>
      <c r="P760" s="54"/>
    </row>
    <row r="761">
      <c r="M761" s="54"/>
      <c r="N761" s="54"/>
      <c r="O761" s="54"/>
      <c r="P761" s="54"/>
    </row>
    <row r="762">
      <c r="M762" s="54"/>
      <c r="N762" s="54"/>
      <c r="O762" s="54"/>
      <c r="P762" s="54"/>
    </row>
    <row r="763">
      <c r="M763" s="54"/>
      <c r="N763" s="54"/>
      <c r="O763" s="54"/>
      <c r="P763" s="54"/>
    </row>
    <row r="764">
      <c r="M764" s="54"/>
      <c r="N764" s="54"/>
      <c r="O764" s="54"/>
      <c r="P764" s="54"/>
    </row>
    <row r="765">
      <c r="M765" s="54"/>
      <c r="N765" s="54"/>
      <c r="O765" s="54"/>
      <c r="P765" s="54"/>
    </row>
    <row r="766">
      <c r="M766" s="54"/>
      <c r="N766" s="54"/>
      <c r="O766" s="54"/>
      <c r="P766" s="54"/>
    </row>
    <row r="767">
      <c r="M767" s="54"/>
      <c r="N767" s="54"/>
      <c r="O767" s="54"/>
      <c r="P767" s="54"/>
    </row>
    <row r="768">
      <c r="M768" s="54"/>
      <c r="N768" s="54"/>
      <c r="O768" s="54"/>
      <c r="P768" s="54"/>
    </row>
    <row r="769">
      <c r="M769" s="54"/>
      <c r="N769" s="54"/>
      <c r="O769" s="54"/>
      <c r="P769" s="54"/>
    </row>
    <row r="770">
      <c r="M770" s="54"/>
      <c r="N770" s="54"/>
      <c r="O770" s="54"/>
      <c r="P770" s="54"/>
    </row>
    <row r="771">
      <c r="M771" s="54"/>
      <c r="N771" s="54"/>
      <c r="O771" s="54"/>
      <c r="P771" s="54"/>
    </row>
    <row r="772">
      <c r="M772" s="54"/>
      <c r="N772" s="54"/>
      <c r="O772" s="54"/>
      <c r="P772" s="54"/>
    </row>
    <row r="773">
      <c r="M773" s="54"/>
      <c r="N773" s="54"/>
      <c r="O773" s="54"/>
      <c r="P773" s="54"/>
    </row>
    <row r="774">
      <c r="M774" s="54"/>
      <c r="N774" s="54"/>
      <c r="O774" s="54"/>
      <c r="P774" s="54"/>
    </row>
    <row r="775">
      <c r="M775" s="54"/>
      <c r="N775" s="54"/>
      <c r="O775" s="54"/>
      <c r="P775" s="54"/>
    </row>
    <row r="776">
      <c r="M776" s="54"/>
      <c r="N776" s="54"/>
      <c r="O776" s="54"/>
      <c r="P776" s="54"/>
    </row>
    <row r="777">
      <c r="M777" s="54"/>
      <c r="N777" s="54"/>
      <c r="O777" s="54"/>
      <c r="P777" s="54"/>
    </row>
    <row r="778">
      <c r="M778" s="54"/>
      <c r="N778" s="54"/>
      <c r="O778" s="54"/>
      <c r="P778" s="54"/>
    </row>
    <row r="779">
      <c r="M779" s="54"/>
      <c r="N779" s="54"/>
      <c r="O779" s="54"/>
      <c r="P779" s="54"/>
    </row>
    <row r="780">
      <c r="M780" s="54"/>
      <c r="N780" s="54"/>
      <c r="O780" s="54"/>
      <c r="P780" s="54"/>
    </row>
    <row r="781">
      <c r="M781" s="54"/>
      <c r="N781" s="54"/>
      <c r="O781" s="54"/>
      <c r="P781" s="54"/>
    </row>
    <row r="782">
      <c r="M782" s="54"/>
      <c r="N782" s="54"/>
      <c r="O782" s="54"/>
      <c r="P782" s="54"/>
    </row>
    <row r="783">
      <c r="M783" s="54"/>
      <c r="N783" s="54"/>
      <c r="O783" s="54"/>
      <c r="P783" s="54"/>
    </row>
    <row r="784">
      <c r="M784" s="54"/>
      <c r="N784" s="54"/>
      <c r="O784" s="54"/>
      <c r="P784" s="54"/>
    </row>
    <row r="785">
      <c r="M785" s="54"/>
      <c r="N785" s="54"/>
      <c r="O785" s="54"/>
      <c r="P785" s="54"/>
    </row>
    <row r="786">
      <c r="M786" s="54"/>
      <c r="N786" s="54"/>
      <c r="O786" s="54"/>
      <c r="P786" s="54"/>
    </row>
    <row r="787">
      <c r="M787" s="54"/>
      <c r="N787" s="54"/>
      <c r="O787" s="54"/>
      <c r="P787" s="54"/>
    </row>
    <row r="788">
      <c r="M788" s="54"/>
      <c r="N788" s="54"/>
      <c r="O788" s="54"/>
      <c r="P788" s="54"/>
    </row>
    <row r="789">
      <c r="M789" s="54"/>
      <c r="N789" s="54"/>
      <c r="O789" s="54"/>
      <c r="P789" s="54"/>
    </row>
    <row r="790">
      <c r="M790" s="54"/>
      <c r="N790" s="54"/>
      <c r="O790" s="54"/>
      <c r="P790" s="54"/>
    </row>
    <row r="791">
      <c r="M791" s="54"/>
      <c r="N791" s="54"/>
      <c r="O791" s="54"/>
      <c r="P791" s="54"/>
    </row>
    <row r="792">
      <c r="M792" s="54"/>
      <c r="N792" s="54"/>
      <c r="O792" s="54"/>
      <c r="P792" s="54"/>
    </row>
    <row r="793">
      <c r="M793" s="54"/>
      <c r="N793" s="54"/>
      <c r="O793" s="54"/>
      <c r="P793" s="54"/>
    </row>
    <row r="794">
      <c r="M794" s="54"/>
      <c r="N794" s="54"/>
      <c r="O794" s="54"/>
      <c r="P794" s="54"/>
    </row>
    <row r="795">
      <c r="M795" s="54"/>
      <c r="N795" s="54"/>
      <c r="O795" s="54"/>
      <c r="P795" s="54"/>
    </row>
    <row r="796">
      <c r="M796" s="54"/>
      <c r="N796" s="54"/>
      <c r="O796" s="54"/>
      <c r="P796" s="54"/>
    </row>
    <row r="797">
      <c r="M797" s="54"/>
      <c r="N797" s="54"/>
      <c r="O797" s="54"/>
      <c r="P797" s="54"/>
    </row>
    <row r="798">
      <c r="M798" s="54"/>
      <c r="N798" s="54"/>
      <c r="O798" s="54"/>
      <c r="P798" s="54"/>
    </row>
    <row r="799">
      <c r="M799" s="54"/>
      <c r="N799" s="54"/>
      <c r="O799" s="54"/>
      <c r="P799" s="54"/>
    </row>
    <row r="800">
      <c r="M800" s="54"/>
      <c r="N800" s="54"/>
      <c r="O800" s="54"/>
      <c r="P800" s="54"/>
    </row>
    <row r="801">
      <c r="M801" s="54"/>
      <c r="N801" s="54"/>
      <c r="O801" s="54"/>
      <c r="P801" s="54"/>
    </row>
    <row r="802">
      <c r="M802" s="54"/>
      <c r="N802" s="54"/>
      <c r="O802" s="54"/>
      <c r="P802" s="54"/>
    </row>
    <row r="803">
      <c r="M803" s="54"/>
      <c r="N803" s="54"/>
      <c r="O803" s="54"/>
      <c r="P803" s="54"/>
    </row>
    <row r="804">
      <c r="M804" s="54"/>
      <c r="N804" s="54"/>
      <c r="O804" s="54"/>
      <c r="P804" s="54"/>
    </row>
    <row r="805">
      <c r="M805" s="54"/>
      <c r="N805" s="54"/>
      <c r="O805" s="54"/>
      <c r="P805" s="54"/>
    </row>
    <row r="806">
      <c r="M806" s="54"/>
      <c r="N806" s="54"/>
      <c r="O806" s="54"/>
      <c r="P806" s="54"/>
    </row>
    <row r="807">
      <c r="M807" s="54"/>
      <c r="N807" s="54"/>
      <c r="O807" s="54"/>
      <c r="P807" s="54"/>
    </row>
    <row r="808">
      <c r="M808" s="54"/>
      <c r="N808" s="54"/>
      <c r="O808" s="54"/>
      <c r="P808" s="54"/>
    </row>
    <row r="809">
      <c r="M809" s="54"/>
      <c r="N809" s="54"/>
      <c r="O809" s="54"/>
      <c r="P809" s="54"/>
    </row>
    <row r="810">
      <c r="M810" s="54"/>
      <c r="N810" s="54"/>
      <c r="O810" s="54"/>
      <c r="P810" s="54"/>
    </row>
    <row r="811">
      <c r="M811" s="54"/>
      <c r="N811" s="54"/>
      <c r="O811" s="54"/>
      <c r="P811" s="54"/>
    </row>
    <row r="812">
      <c r="M812" s="54"/>
      <c r="N812" s="54"/>
      <c r="O812" s="54"/>
      <c r="P812" s="54"/>
    </row>
    <row r="813">
      <c r="M813" s="54"/>
      <c r="N813" s="54"/>
      <c r="O813" s="54"/>
      <c r="P813" s="54"/>
    </row>
    <row r="814">
      <c r="M814" s="54"/>
      <c r="N814" s="54"/>
      <c r="O814" s="54"/>
      <c r="P814" s="54"/>
    </row>
    <row r="815">
      <c r="M815" s="54"/>
      <c r="N815" s="54"/>
      <c r="O815" s="54"/>
      <c r="P815" s="54"/>
    </row>
    <row r="816">
      <c r="M816" s="54"/>
      <c r="N816" s="54"/>
      <c r="O816" s="54"/>
      <c r="P816" s="54"/>
    </row>
    <row r="817">
      <c r="M817" s="54"/>
      <c r="N817" s="54"/>
      <c r="O817" s="54"/>
      <c r="P817" s="54"/>
    </row>
    <row r="818">
      <c r="M818" s="54"/>
      <c r="N818" s="54"/>
      <c r="O818" s="54"/>
      <c r="P818" s="54"/>
    </row>
    <row r="819">
      <c r="M819" s="54"/>
      <c r="N819" s="54"/>
      <c r="O819" s="54"/>
      <c r="P819" s="54"/>
    </row>
    <row r="820">
      <c r="M820" s="54"/>
      <c r="N820" s="54"/>
      <c r="O820" s="54"/>
      <c r="P820" s="54"/>
    </row>
    <row r="821">
      <c r="M821" s="54"/>
      <c r="N821" s="54"/>
      <c r="O821" s="54"/>
      <c r="P821" s="54"/>
    </row>
    <row r="822">
      <c r="M822" s="54"/>
      <c r="N822" s="54"/>
      <c r="O822" s="54"/>
      <c r="P822" s="54"/>
    </row>
    <row r="823">
      <c r="M823" s="54"/>
      <c r="N823" s="54"/>
      <c r="O823" s="54"/>
      <c r="P823" s="54"/>
    </row>
    <row r="824">
      <c r="M824" s="54"/>
      <c r="N824" s="54"/>
      <c r="O824" s="54"/>
      <c r="P824" s="54"/>
    </row>
    <row r="825">
      <c r="M825" s="54"/>
      <c r="N825" s="54"/>
      <c r="O825" s="54"/>
      <c r="P825" s="54"/>
    </row>
    <row r="826">
      <c r="M826" s="54"/>
      <c r="N826" s="54"/>
      <c r="O826" s="54"/>
      <c r="P826" s="54"/>
    </row>
    <row r="827">
      <c r="M827" s="54"/>
      <c r="N827" s="54"/>
      <c r="O827" s="54"/>
      <c r="P827" s="54"/>
    </row>
    <row r="828">
      <c r="M828" s="54"/>
      <c r="N828" s="54"/>
      <c r="O828" s="54"/>
      <c r="P828" s="54"/>
    </row>
    <row r="829">
      <c r="M829" s="54"/>
      <c r="N829" s="54"/>
      <c r="O829" s="54"/>
      <c r="P829" s="54"/>
    </row>
    <row r="830">
      <c r="M830" s="54"/>
      <c r="N830" s="54"/>
      <c r="O830" s="54"/>
      <c r="P830" s="54"/>
    </row>
    <row r="831">
      <c r="M831" s="54"/>
      <c r="N831" s="54"/>
      <c r="O831" s="54"/>
      <c r="P831" s="54"/>
    </row>
    <row r="832">
      <c r="M832" s="54"/>
      <c r="N832" s="54"/>
      <c r="O832" s="54"/>
      <c r="P832" s="54"/>
    </row>
    <row r="833">
      <c r="M833" s="54"/>
      <c r="N833" s="54"/>
      <c r="O833" s="54"/>
      <c r="P833" s="54"/>
    </row>
    <row r="834">
      <c r="M834" s="54"/>
      <c r="N834" s="54"/>
      <c r="O834" s="54"/>
      <c r="P834" s="54"/>
    </row>
    <row r="835">
      <c r="M835" s="54"/>
      <c r="N835" s="54"/>
      <c r="O835" s="54"/>
      <c r="P835" s="54"/>
    </row>
    <row r="836">
      <c r="M836" s="54"/>
      <c r="N836" s="54"/>
      <c r="O836" s="54"/>
      <c r="P836" s="54"/>
    </row>
    <row r="837">
      <c r="M837" s="54"/>
      <c r="N837" s="54"/>
      <c r="O837" s="54"/>
      <c r="P837" s="54"/>
    </row>
    <row r="838">
      <c r="M838" s="54"/>
      <c r="N838" s="54"/>
      <c r="O838" s="54"/>
      <c r="P838" s="54"/>
    </row>
    <row r="839">
      <c r="M839" s="54"/>
      <c r="N839" s="54"/>
      <c r="O839" s="54"/>
      <c r="P839" s="54"/>
    </row>
    <row r="840">
      <c r="M840" s="54"/>
      <c r="N840" s="54"/>
      <c r="O840" s="54"/>
      <c r="P840" s="54"/>
    </row>
    <row r="841">
      <c r="M841" s="54"/>
      <c r="N841" s="54"/>
      <c r="O841" s="54"/>
      <c r="P841" s="54"/>
    </row>
    <row r="842">
      <c r="M842" s="54"/>
      <c r="N842" s="54"/>
      <c r="O842" s="54"/>
      <c r="P842" s="54"/>
    </row>
    <row r="843">
      <c r="M843" s="54"/>
      <c r="N843" s="54"/>
      <c r="O843" s="54"/>
      <c r="P843" s="54"/>
    </row>
    <row r="844">
      <c r="M844" s="54"/>
      <c r="N844" s="54"/>
      <c r="O844" s="54"/>
      <c r="P844" s="54"/>
    </row>
    <row r="845">
      <c r="M845" s="54"/>
      <c r="N845" s="54"/>
      <c r="O845" s="54"/>
      <c r="P845" s="54"/>
    </row>
    <row r="846">
      <c r="M846" s="54"/>
      <c r="N846" s="54"/>
      <c r="O846" s="54"/>
      <c r="P846" s="54"/>
    </row>
    <row r="847">
      <c r="M847" s="54"/>
      <c r="N847" s="54"/>
      <c r="O847" s="54"/>
      <c r="P847" s="54"/>
    </row>
    <row r="848">
      <c r="M848" s="54"/>
      <c r="N848" s="54"/>
      <c r="O848" s="54"/>
      <c r="P848" s="54"/>
    </row>
    <row r="849">
      <c r="M849" s="54"/>
      <c r="N849" s="54"/>
      <c r="O849" s="54"/>
      <c r="P849" s="54"/>
    </row>
    <row r="850">
      <c r="M850" s="54"/>
      <c r="N850" s="54"/>
      <c r="O850" s="54"/>
      <c r="P850" s="54"/>
    </row>
    <row r="851">
      <c r="M851" s="54"/>
      <c r="N851" s="54"/>
      <c r="O851" s="54"/>
      <c r="P851" s="54"/>
    </row>
    <row r="852">
      <c r="M852" s="54"/>
      <c r="N852" s="54"/>
      <c r="O852" s="54"/>
      <c r="P852" s="54"/>
    </row>
    <row r="853">
      <c r="M853" s="54"/>
      <c r="N853" s="54"/>
      <c r="O853" s="54"/>
      <c r="P853" s="54"/>
    </row>
    <row r="854">
      <c r="M854" s="54"/>
      <c r="N854" s="54"/>
      <c r="O854" s="54"/>
      <c r="P854" s="54"/>
    </row>
    <row r="855">
      <c r="M855" s="54"/>
      <c r="N855" s="54"/>
      <c r="O855" s="54"/>
      <c r="P855" s="54"/>
    </row>
    <row r="856">
      <c r="M856" s="54"/>
      <c r="N856" s="54"/>
      <c r="O856" s="54"/>
      <c r="P856" s="54"/>
    </row>
    <row r="857">
      <c r="M857" s="54"/>
      <c r="N857" s="54"/>
      <c r="O857" s="54"/>
      <c r="P857" s="54"/>
    </row>
    <row r="858">
      <c r="M858" s="54"/>
      <c r="N858" s="54"/>
      <c r="O858" s="54"/>
      <c r="P858" s="54"/>
    </row>
    <row r="859">
      <c r="M859" s="54"/>
      <c r="N859" s="54"/>
      <c r="O859" s="54"/>
      <c r="P859" s="54"/>
    </row>
    <row r="860">
      <c r="M860" s="54"/>
      <c r="N860" s="54"/>
      <c r="O860" s="54"/>
      <c r="P860" s="54"/>
    </row>
    <row r="861">
      <c r="M861" s="54"/>
      <c r="N861" s="54"/>
      <c r="O861" s="54"/>
      <c r="P861" s="54"/>
    </row>
    <row r="862">
      <c r="M862" s="54"/>
      <c r="N862" s="54"/>
      <c r="O862" s="54"/>
      <c r="P862" s="54"/>
    </row>
    <row r="863">
      <c r="M863" s="54"/>
      <c r="N863" s="54"/>
      <c r="O863" s="54"/>
      <c r="P863" s="54"/>
    </row>
    <row r="864">
      <c r="M864" s="54"/>
      <c r="N864" s="54"/>
      <c r="O864" s="54"/>
      <c r="P864" s="54"/>
    </row>
    <row r="865">
      <c r="M865" s="54"/>
      <c r="N865" s="54"/>
      <c r="O865" s="54"/>
      <c r="P865" s="54"/>
    </row>
    <row r="866">
      <c r="M866" s="54"/>
      <c r="N866" s="54"/>
      <c r="O866" s="54"/>
      <c r="P866" s="54"/>
    </row>
    <row r="867">
      <c r="M867" s="54"/>
      <c r="N867" s="54"/>
      <c r="O867" s="54"/>
      <c r="P867" s="54"/>
    </row>
    <row r="868">
      <c r="M868" s="54"/>
      <c r="N868" s="54"/>
      <c r="O868" s="54"/>
      <c r="P868" s="54"/>
    </row>
    <row r="869">
      <c r="M869" s="54"/>
      <c r="N869" s="54"/>
      <c r="O869" s="54"/>
      <c r="P869" s="54"/>
    </row>
    <row r="870">
      <c r="M870" s="54"/>
      <c r="N870" s="54"/>
      <c r="O870" s="54"/>
      <c r="P870" s="54"/>
    </row>
    <row r="871">
      <c r="M871" s="54"/>
      <c r="N871" s="54"/>
      <c r="O871" s="54"/>
      <c r="P871" s="54"/>
    </row>
    <row r="872">
      <c r="M872" s="54"/>
      <c r="N872" s="54"/>
      <c r="O872" s="54"/>
      <c r="P872" s="54"/>
    </row>
    <row r="873">
      <c r="M873" s="54"/>
      <c r="N873" s="54"/>
      <c r="O873" s="54"/>
      <c r="P873" s="54"/>
    </row>
    <row r="874">
      <c r="M874" s="54"/>
      <c r="N874" s="54"/>
      <c r="O874" s="54"/>
      <c r="P874" s="54"/>
    </row>
    <row r="875">
      <c r="M875" s="54"/>
      <c r="N875" s="54"/>
      <c r="O875" s="54"/>
      <c r="P875" s="54"/>
    </row>
    <row r="876">
      <c r="M876" s="54"/>
      <c r="N876" s="54"/>
      <c r="O876" s="54"/>
      <c r="P876" s="54"/>
    </row>
    <row r="877">
      <c r="M877" s="54"/>
      <c r="N877" s="54"/>
      <c r="O877" s="54"/>
      <c r="P877" s="54"/>
    </row>
    <row r="878">
      <c r="M878" s="54"/>
      <c r="N878" s="54"/>
      <c r="O878" s="54"/>
      <c r="P878" s="54"/>
    </row>
    <row r="879">
      <c r="M879" s="54"/>
      <c r="N879" s="54"/>
      <c r="O879" s="54"/>
      <c r="P879" s="54"/>
    </row>
    <row r="880">
      <c r="M880" s="54"/>
      <c r="N880" s="54"/>
      <c r="O880" s="54"/>
      <c r="P880" s="54"/>
    </row>
    <row r="881">
      <c r="M881" s="54"/>
      <c r="N881" s="54"/>
      <c r="O881" s="54"/>
      <c r="P881" s="54"/>
    </row>
    <row r="882">
      <c r="M882" s="54"/>
      <c r="N882" s="54"/>
      <c r="O882" s="54"/>
      <c r="P882" s="54"/>
    </row>
    <row r="883">
      <c r="M883" s="54"/>
      <c r="N883" s="54"/>
      <c r="O883" s="54"/>
      <c r="P883" s="54"/>
    </row>
    <row r="884">
      <c r="M884" s="54"/>
      <c r="N884" s="54"/>
      <c r="O884" s="54"/>
      <c r="P884" s="54"/>
    </row>
    <row r="885">
      <c r="M885" s="54"/>
      <c r="N885" s="54"/>
      <c r="O885" s="54"/>
      <c r="P885" s="54"/>
    </row>
    <row r="886">
      <c r="M886" s="54"/>
      <c r="N886" s="54"/>
      <c r="O886" s="54"/>
      <c r="P886" s="54"/>
    </row>
    <row r="887">
      <c r="M887" s="54"/>
      <c r="N887" s="54"/>
      <c r="O887" s="54"/>
      <c r="P887" s="54"/>
    </row>
    <row r="888">
      <c r="M888" s="54"/>
      <c r="N888" s="54"/>
      <c r="O888" s="54"/>
      <c r="P888" s="54"/>
    </row>
    <row r="889">
      <c r="M889" s="54"/>
      <c r="N889" s="54"/>
      <c r="O889" s="54"/>
      <c r="P889" s="54"/>
    </row>
    <row r="890">
      <c r="M890" s="54"/>
      <c r="N890" s="54"/>
      <c r="O890" s="54"/>
      <c r="P890" s="54"/>
    </row>
    <row r="891">
      <c r="M891" s="54"/>
      <c r="N891" s="54"/>
      <c r="O891" s="54"/>
      <c r="P891" s="54"/>
    </row>
    <row r="892">
      <c r="M892" s="54"/>
      <c r="N892" s="54"/>
      <c r="O892" s="54"/>
      <c r="P892" s="54"/>
    </row>
    <row r="893">
      <c r="M893" s="54"/>
      <c r="N893" s="54"/>
      <c r="O893" s="54"/>
      <c r="P893" s="54"/>
    </row>
    <row r="894">
      <c r="M894" s="54"/>
      <c r="N894" s="54"/>
      <c r="O894" s="54"/>
      <c r="P894" s="54"/>
    </row>
    <row r="895">
      <c r="M895" s="54"/>
      <c r="N895" s="54"/>
      <c r="O895" s="54"/>
      <c r="P895" s="54"/>
    </row>
    <row r="896">
      <c r="M896" s="54"/>
      <c r="N896" s="54"/>
      <c r="O896" s="54"/>
      <c r="P896" s="54"/>
    </row>
    <row r="897">
      <c r="M897" s="54"/>
      <c r="N897" s="54"/>
      <c r="O897" s="54"/>
      <c r="P897" s="54"/>
    </row>
    <row r="898">
      <c r="M898" s="54"/>
      <c r="N898" s="54"/>
      <c r="O898" s="54"/>
      <c r="P898" s="54"/>
    </row>
    <row r="899">
      <c r="M899" s="54"/>
      <c r="N899" s="54"/>
      <c r="O899" s="54"/>
      <c r="P899" s="54"/>
    </row>
    <row r="900">
      <c r="M900" s="54"/>
      <c r="N900" s="54"/>
      <c r="O900" s="54"/>
      <c r="P900" s="54"/>
    </row>
    <row r="901">
      <c r="M901" s="54"/>
      <c r="N901" s="54"/>
      <c r="O901" s="54"/>
      <c r="P901" s="54"/>
    </row>
    <row r="902">
      <c r="M902" s="54"/>
      <c r="N902" s="54"/>
      <c r="O902" s="54"/>
      <c r="P902" s="54"/>
    </row>
    <row r="903">
      <c r="M903" s="54"/>
      <c r="N903" s="54"/>
      <c r="O903" s="54"/>
      <c r="P903" s="54"/>
    </row>
    <row r="904">
      <c r="M904" s="54"/>
      <c r="N904" s="54"/>
      <c r="O904" s="54"/>
      <c r="P904" s="54"/>
    </row>
    <row r="905">
      <c r="M905" s="54"/>
      <c r="N905" s="54"/>
      <c r="O905" s="54"/>
      <c r="P905" s="54"/>
    </row>
    <row r="906">
      <c r="M906" s="54"/>
      <c r="N906" s="54"/>
      <c r="O906" s="54"/>
      <c r="P906" s="54"/>
    </row>
    <row r="907">
      <c r="M907" s="54"/>
      <c r="N907" s="54"/>
      <c r="O907" s="54"/>
      <c r="P907" s="54"/>
    </row>
    <row r="908">
      <c r="M908" s="54"/>
      <c r="N908" s="54"/>
      <c r="O908" s="54"/>
      <c r="P908" s="54"/>
    </row>
    <row r="909">
      <c r="M909" s="54"/>
      <c r="N909" s="54"/>
      <c r="O909" s="54"/>
      <c r="P909" s="54"/>
    </row>
    <row r="910">
      <c r="M910" s="54"/>
      <c r="N910" s="54"/>
      <c r="O910" s="54"/>
      <c r="P910" s="54"/>
    </row>
    <row r="911">
      <c r="M911" s="54"/>
      <c r="N911" s="54"/>
      <c r="O911" s="54"/>
      <c r="P911" s="54"/>
    </row>
    <row r="912">
      <c r="M912" s="54"/>
      <c r="N912" s="54"/>
      <c r="O912" s="54"/>
      <c r="P912" s="54"/>
    </row>
    <row r="913">
      <c r="M913" s="54"/>
      <c r="N913" s="54"/>
      <c r="O913" s="54"/>
      <c r="P913" s="54"/>
    </row>
    <row r="914">
      <c r="M914" s="54"/>
      <c r="N914" s="54"/>
      <c r="O914" s="54"/>
      <c r="P914" s="54"/>
    </row>
    <row r="915">
      <c r="M915" s="54"/>
      <c r="N915" s="54"/>
      <c r="O915" s="54"/>
      <c r="P915" s="54"/>
    </row>
    <row r="916">
      <c r="M916" s="54"/>
      <c r="N916" s="54"/>
      <c r="O916" s="54"/>
      <c r="P916" s="54"/>
    </row>
    <row r="917">
      <c r="M917" s="54"/>
      <c r="N917" s="54"/>
      <c r="O917" s="54"/>
      <c r="P917" s="54"/>
    </row>
    <row r="918">
      <c r="M918" s="54"/>
      <c r="N918" s="54"/>
      <c r="O918" s="54"/>
      <c r="P918" s="54"/>
    </row>
    <row r="919">
      <c r="M919" s="54"/>
      <c r="N919" s="54"/>
      <c r="O919" s="54"/>
      <c r="P919" s="54"/>
    </row>
    <row r="920">
      <c r="M920" s="54"/>
      <c r="N920" s="54"/>
      <c r="O920" s="54"/>
      <c r="P920" s="54"/>
    </row>
    <row r="921">
      <c r="M921" s="54"/>
      <c r="N921" s="54"/>
      <c r="O921" s="54"/>
      <c r="P921" s="54"/>
    </row>
    <row r="922">
      <c r="M922" s="54"/>
      <c r="N922" s="54"/>
      <c r="O922" s="54"/>
      <c r="P922" s="54"/>
    </row>
    <row r="923">
      <c r="M923" s="54"/>
      <c r="N923" s="54"/>
      <c r="O923" s="54"/>
      <c r="P923" s="54"/>
    </row>
    <row r="924">
      <c r="M924" s="54"/>
      <c r="N924" s="54"/>
      <c r="O924" s="54"/>
      <c r="P924" s="54"/>
    </row>
    <row r="925">
      <c r="M925" s="54"/>
      <c r="N925" s="54"/>
      <c r="O925" s="54"/>
      <c r="P925" s="54"/>
    </row>
    <row r="926">
      <c r="M926" s="54"/>
      <c r="N926" s="54"/>
      <c r="O926" s="54"/>
      <c r="P926" s="54"/>
    </row>
    <row r="927">
      <c r="M927" s="54"/>
      <c r="N927" s="54"/>
      <c r="O927" s="54"/>
      <c r="P927" s="54"/>
    </row>
    <row r="928">
      <c r="M928" s="54"/>
      <c r="N928" s="54"/>
      <c r="O928" s="54"/>
      <c r="P928" s="54"/>
    </row>
    <row r="929">
      <c r="M929" s="54"/>
      <c r="N929" s="54"/>
      <c r="O929" s="54"/>
      <c r="P929" s="54"/>
    </row>
    <row r="930">
      <c r="M930" s="54"/>
      <c r="N930" s="54"/>
      <c r="O930" s="54"/>
      <c r="P930" s="54"/>
    </row>
    <row r="931">
      <c r="M931" s="54"/>
      <c r="N931" s="54"/>
      <c r="O931" s="54"/>
      <c r="P931" s="54"/>
    </row>
    <row r="932">
      <c r="M932" s="54"/>
      <c r="N932" s="54"/>
      <c r="O932" s="54"/>
      <c r="P932" s="54"/>
    </row>
    <row r="933">
      <c r="M933" s="54"/>
      <c r="N933" s="54"/>
      <c r="O933" s="54"/>
      <c r="P933" s="54"/>
    </row>
    <row r="934">
      <c r="M934" s="54"/>
      <c r="N934" s="54"/>
      <c r="O934" s="54"/>
      <c r="P934" s="54"/>
    </row>
    <row r="935">
      <c r="M935" s="54"/>
      <c r="N935" s="54"/>
      <c r="O935" s="54"/>
      <c r="P935" s="54"/>
    </row>
    <row r="936">
      <c r="M936" s="54"/>
      <c r="N936" s="54"/>
      <c r="O936" s="54"/>
      <c r="P936" s="54"/>
    </row>
    <row r="937">
      <c r="M937" s="54"/>
      <c r="N937" s="54"/>
      <c r="O937" s="54"/>
      <c r="P937" s="54"/>
    </row>
    <row r="938">
      <c r="M938" s="54"/>
      <c r="N938" s="54"/>
      <c r="O938" s="54"/>
      <c r="P938" s="54"/>
    </row>
    <row r="939">
      <c r="M939" s="54"/>
      <c r="N939" s="54"/>
      <c r="O939" s="54"/>
      <c r="P939" s="54"/>
    </row>
    <row r="940">
      <c r="M940" s="54"/>
      <c r="N940" s="54"/>
      <c r="O940" s="54"/>
      <c r="P940" s="54"/>
    </row>
    <row r="941">
      <c r="M941" s="54"/>
      <c r="N941" s="54"/>
      <c r="O941" s="54"/>
      <c r="P941" s="54"/>
    </row>
    <row r="942">
      <c r="M942" s="54"/>
      <c r="N942" s="54"/>
      <c r="O942" s="54"/>
      <c r="P942" s="54"/>
    </row>
    <row r="943">
      <c r="M943" s="54"/>
      <c r="N943" s="54"/>
      <c r="O943" s="54"/>
      <c r="P943" s="54"/>
    </row>
    <row r="944">
      <c r="M944" s="54"/>
      <c r="N944" s="54"/>
      <c r="O944" s="54"/>
      <c r="P944" s="54"/>
    </row>
    <row r="945">
      <c r="M945" s="54"/>
      <c r="N945" s="54"/>
      <c r="O945" s="54"/>
      <c r="P945" s="54"/>
    </row>
    <row r="946">
      <c r="M946" s="54"/>
      <c r="N946" s="54"/>
      <c r="O946" s="54"/>
      <c r="P946" s="54"/>
    </row>
    <row r="947">
      <c r="M947" s="54"/>
      <c r="N947" s="54"/>
      <c r="O947" s="54"/>
      <c r="P947" s="54"/>
    </row>
    <row r="948">
      <c r="M948" s="54"/>
      <c r="N948" s="54"/>
      <c r="O948" s="54"/>
      <c r="P948" s="54"/>
    </row>
    <row r="949">
      <c r="M949" s="54"/>
      <c r="N949" s="54"/>
      <c r="O949" s="54"/>
      <c r="P949" s="54"/>
    </row>
    <row r="950">
      <c r="M950" s="54"/>
      <c r="N950" s="54"/>
      <c r="O950" s="54"/>
      <c r="P950" s="54"/>
    </row>
    <row r="951">
      <c r="M951" s="54"/>
      <c r="N951" s="54"/>
      <c r="O951" s="54"/>
      <c r="P951" s="54"/>
    </row>
    <row r="952">
      <c r="M952" s="54"/>
      <c r="N952" s="54"/>
      <c r="O952" s="54"/>
      <c r="P952" s="54"/>
    </row>
    <row r="953">
      <c r="M953" s="54"/>
      <c r="N953" s="54"/>
      <c r="O953" s="54"/>
      <c r="P953" s="54"/>
    </row>
    <row r="954">
      <c r="M954" s="54"/>
      <c r="N954" s="54"/>
      <c r="O954" s="54"/>
      <c r="P954" s="54"/>
    </row>
    <row r="955">
      <c r="M955" s="54"/>
      <c r="N955" s="54"/>
      <c r="O955" s="54"/>
      <c r="P955" s="54"/>
    </row>
    <row r="956">
      <c r="M956" s="54"/>
      <c r="N956" s="54"/>
      <c r="O956" s="54"/>
      <c r="P956" s="54"/>
    </row>
    <row r="957">
      <c r="M957" s="54"/>
      <c r="N957" s="54"/>
      <c r="O957" s="54"/>
      <c r="P957" s="54"/>
    </row>
    <row r="958">
      <c r="M958" s="54"/>
      <c r="N958" s="54"/>
      <c r="O958" s="54"/>
      <c r="P958" s="54"/>
    </row>
    <row r="959">
      <c r="M959" s="54"/>
      <c r="N959" s="54"/>
      <c r="O959" s="54"/>
      <c r="P959" s="54"/>
    </row>
    <row r="960">
      <c r="M960" s="54"/>
      <c r="N960" s="54"/>
      <c r="O960" s="54"/>
      <c r="P960" s="54"/>
    </row>
    <row r="961">
      <c r="M961" s="54"/>
      <c r="N961" s="54"/>
      <c r="O961" s="54"/>
      <c r="P961" s="54"/>
    </row>
    <row r="962">
      <c r="M962" s="54"/>
      <c r="N962" s="54"/>
      <c r="O962" s="54"/>
      <c r="P962" s="54"/>
    </row>
    <row r="963">
      <c r="M963" s="54"/>
      <c r="N963" s="54"/>
      <c r="O963" s="54"/>
      <c r="P963" s="54"/>
    </row>
    <row r="964">
      <c r="M964" s="54"/>
      <c r="N964" s="54"/>
      <c r="O964" s="54"/>
      <c r="P964" s="54"/>
    </row>
    <row r="965">
      <c r="M965" s="54"/>
      <c r="N965" s="54"/>
      <c r="O965" s="54"/>
      <c r="P965" s="54"/>
    </row>
    <row r="966">
      <c r="M966" s="54"/>
      <c r="N966" s="54"/>
      <c r="O966" s="54"/>
      <c r="P966" s="54"/>
    </row>
    <row r="967">
      <c r="M967" s="54"/>
      <c r="N967" s="54"/>
      <c r="O967" s="54"/>
      <c r="P967" s="54"/>
    </row>
    <row r="968">
      <c r="M968" s="54"/>
      <c r="N968" s="54"/>
      <c r="O968" s="54"/>
      <c r="P968" s="54"/>
    </row>
    <row r="969">
      <c r="M969" s="54"/>
      <c r="N969" s="54"/>
      <c r="O969" s="54"/>
      <c r="P969" s="54"/>
    </row>
    <row r="970">
      <c r="M970" s="54"/>
      <c r="N970" s="54"/>
      <c r="O970" s="54"/>
      <c r="P970" s="54"/>
    </row>
    <row r="971">
      <c r="M971" s="54"/>
      <c r="N971" s="54"/>
      <c r="O971" s="54"/>
      <c r="P971" s="54"/>
    </row>
    <row r="972">
      <c r="M972" s="54"/>
      <c r="N972" s="54"/>
      <c r="O972" s="54"/>
      <c r="P972" s="54"/>
    </row>
    <row r="973">
      <c r="M973" s="54"/>
      <c r="N973" s="54"/>
      <c r="O973" s="54"/>
      <c r="P973" s="54"/>
    </row>
    <row r="974">
      <c r="M974" s="54"/>
      <c r="N974" s="54"/>
      <c r="O974" s="54"/>
      <c r="P974" s="54"/>
    </row>
    <row r="975">
      <c r="M975" s="54"/>
      <c r="N975" s="54"/>
      <c r="O975" s="54"/>
      <c r="P975" s="54"/>
    </row>
    <row r="976">
      <c r="M976" s="54"/>
      <c r="N976" s="54"/>
      <c r="O976" s="54"/>
      <c r="P976" s="54"/>
    </row>
    <row r="977">
      <c r="M977" s="54"/>
      <c r="N977" s="54"/>
      <c r="O977" s="54"/>
      <c r="P977" s="54"/>
    </row>
    <row r="978">
      <c r="M978" s="54"/>
      <c r="N978" s="54"/>
      <c r="O978" s="54"/>
      <c r="P978" s="54"/>
    </row>
    <row r="979">
      <c r="M979" s="54"/>
      <c r="N979" s="54"/>
      <c r="O979" s="54"/>
      <c r="P979" s="54"/>
    </row>
    <row r="980">
      <c r="M980" s="54"/>
      <c r="N980" s="54"/>
      <c r="O980" s="54"/>
      <c r="P980" s="54"/>
    </row>
    <row r="981">
      <c r="M981" s="54"/>
      <c r="N981" s="54"/>
      <c r="O981" s="54"/>
      <c r="P981" s="54"/>
    </row>
    <row r="982">
      <c r="M982" s="54"/>
      <c r="N982" s="54"/>
      <c r="O982" s="54"/>
      <c r="P982" s="54"/>
    </row>
    <row r="983">
      <c r="M983" s="54"/>
      <c r="N983" s="54"/>
      <c r="O983" s="54"/>
      <c r="P983" s="54"/>
    </row>
    <row r="984">
      <c r="M984" s="54"/>
      <c r="N984" s="54"/>
      <c r="O984" s="54"/>
      <c r="P984" s="54"/>
    </row>
    <row r="985">
      <c r="M985" s="54"/>
      <c r="N985" s="54"/>
      <c r="O985" s="54"/>
      <c r="P985" s="54"/>
    </row>
    <row r="986">
      <c r="M986" s="54"/>
      <c r="N986" s="54"/>
      <c r="O986" s="54"/>
      <c r="P986" s="54"/>
    </row>
    <row r="987">
      <c r="M987" s="54"/>
      <c r="N987" s="54"/>
      <c r="O987" s="54"/>
      <c r="P987" s="54"/>
    </row>
    <row r="988">
      <c r="M988" s="54"/>
      <c r="N988" s="54"/>
      <c r="O988" s="54"/>
      <c r="P988" s="54"/>
    </row>
    <row r="989">
      <c r="M989" s="54"/>
      <c r="N989" s="54"/>
      <c r="O989" s="54"/>
      <c r="P989" s="54"/>
    </row>
    <row r="990">
      <c r="M990" s="54"/>
      <c r="N990" s="54"/>
      <c r="O990" s="54"/>
      <c r="P990" s="54"/>
    </row>
    <row r="991">
      <c r="M991" s="54"/>
      <c r="N991" s="54"/>
      <c r="O991" s="54"/>
      <c r="P991" s="54"/>
    </row>
    <row r="992">
      <c r="M992" s="54"/>
      <c r="N992" s="54"/>
      <c r="O992" s="54"/>
      <c r="P992" s="54"/>
    </row>
    <row r="993">
      <c r="M993" s="54"/>
      <c r="N993" s="54"/>
      <c r="O993" s="54"/>
      <c r="P993" s="54"/>
    </row>
    <row r="994">
      <c r="M994" s="54"/>
      <c r="N994" s="54"/>
      <c r="O994" s="54"/>
      <c r="P994" s="54"/>
    </row>
    <row r="995">
      <c r="M995" s="54"/>
      <c r="N995" s="54"/>
      <c r="O995" s="54"/>
      <c r="P995" s="54"/>
    </row>
    <row r="996">
      <c r="M996" s="54"/>
      <c r="N996" s="54"/>
      <c r="O996" s="54"/>
      <c r="P996" s="54"/>
    </row>
    <row r="997">
      <c r="M997" s="54"/>
      <c r="N997" s="54"/>
      <c r="O997" s="54"/>
      <c r="P997" s="54"/>
    </row>
    <row r="998">
      <c r="M998" s="54"/>
      <c r="N998" s="54"/>
      <c r="O998" s="54"/>
      <c r="P998" s="54"/>
    </row>
    <row r="999">
      <c r="M999" s="54"/>
      <c r="N999" s="54"/>
      <c r="O999" s="54"/>
      <c r="P999" s="54"/>
    </row>
    <row r="1000">
      <c r="M1000" s="54"/>
      <c r="N1000" s="54"/>
      <c r="O1000" s="54"/>
      <c r="P1000" s="5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8.29"/>
  </cols>
  <sheetData>
    <row r="1">
      <c r="A1" s="24" t="s">
        <v>13</v>
      </c>
      <c r="B1" s="25" t="s">
        <v>14</v>
      </c>
      <c r="C1" s="25" t="s">
        <v>15</v>
      </c>
      <c r="D1" s="25" t="s">
        <v>14</v>
      </c>
      <c r="E1" s="25" t="s">
        <v>16</v>
      </c>
      <c r="F1" s="25" t="s">
        <v>14</v>
      </c>
      <c r="G1" s="25" t="s">
        <v>17</v>
      </c>
      <c r="H1" s="25" t="s">
        <v>14</v>
      </c>
      <c r="I1" s="24" t="s">
        <v>18</v>
      </c>
      <c r="J1" s="25" t="s">
        <v>14</v>
      </c>
      <c r="K1" s="25" t="s">
        <v>19</v>
      </c>
      <c r="L1" s="25" t="s">
        <v>14</v>
      </c>
      <c r="M1" s="25" t="s">
        <v>20</v>
      </c>
      <c r="N1" s="25" t="s">
        <v>14</v>
      </c>
      <c r="O1" s="25" t="s">
        <v>21</v>
      </c>
      <c r="P1" s="25" t="s">
        <v>14</v>
      </c>
    </row>
    <row r="2">
      <c r="A2" s="26">
        <v>20.0</v>
      </c>
      <c r="B2" s="27">
        <v>-0.001</v>
      </c>
      <c r="C2" s="28">
        <v>54.0</v>
      </c>
      <c r="D2" s="27">
        <v>-0.0494</v>
      </c>
      <c r="E2" s="29">
        <v>117.0</v>
      </c>
      <c r="F2" s="30">
        <v>-0.015758418645194894</v>
      </c>
      <c r="G2" s="29">
        <v>95.0</v>
      </c>
      <c r="H2" s="30">
        <v>-0.10090416129565527</v>
      </c>
      <c r="I2" s="31">
        <v>82.0</v>
      </c>
      <c r="J2" s="32">
        <v>0.0205</v>
      </c>
      <c r="K2" s="33">
        <v>96.0</v>
      </c>
      <c r="L2" s="32">
        <v>0.1325</v>
      </c>
      <c r="M2" s="34">
        <v>38.0</v>
      </c>
      <c r="N2" s="30">
        <v>0.0102</v>
      </c>
      <c r="O2" s="29">
        <v>42.0</v>
      </c>
      <c r="P2" s="30">
        <v>0.0163</v>
      </c>
    </row>
    <row r="3">
      <c r="A3" s="26">
        <v>61.0</v>
      </c>
      <c r="B3" s="27">
        <v>0.0113</v>
      </c>
      <c r="C3" s="28">
        <v>77.0</v>
      </c>
      <c r="D3" s="27">
        <v>0.0562</v>
      </c>
      <c r="E3" s="35">
        <v>8.0</v>
      </c>
      <c r="F3" s="30">
        <v>-0.04872198529234939</v>
      </c>
      <c r="G3" s="35">
        <v>53.0</v>
      </c>
      <c r="H3" s="30">
        <v>-0.024328567239265353</v>
      </c>
      <c r="I3" s="31">
        <v>95.0</v>
      </c>
      <c r="J3" s="32">
        <v>-0.0512</v>
      </c>
      <c r="K3" s="33">
        <v>62.0</v>
      </c>
      <c r="L3" s="32">
        <v>0.1156</v>
      </c>
      <c r="M3" s="34">
        <v>81.0</v>
      </c>
      <c r="N3" s="34" t="s">
        <v>22</v>
      </c>
      <c r="O3" s="35">
        <v>9.0</v>
      </c>
      <c r="P3" s="30">
        <v>0.061</v>
      </c>
    </row>
    <row r="4">
      <c r="A4" s="26">
        <v>105.0</v>
      </c>
      <c r="B4" s="27">
        <v>0.0052</v>
      </c>
      <c r="C4" s="28">
        <v>89.0</v>
      </c>
      <c r="D4" s="27">
        <v>-0.0091</v>
      </c>
      <c r="E4" s="35">
        <v>2.0</v>
      </c>
      <c r="F4" s="30">
        <v>0.02949126001059188</v>
      </c>
      <c r="G4" s="35">
        <v>64.0</v>
      </c>
      <c r="H4" s="30">
        <v>-0.010473850431118481</v>
      </c>
      <c r="I4" s="31">
        <v>91.0</v>
      </c>
      <c r="J4" s="32">
        <v>0.0177</v>
      </c>
      <c r="K4" s="33">
        <v>102.0</v>
      </c>
      <c r="L4" s="32">
        <v>0.0014</v>
      </c>
      <c r="M4" s="34">
        <v>55.0</v>
      </c>
      <c r="N4" s="30">
        <v>-0.0361</v>
      </c>
      <c r="O4" s="35">
        <v>105.0</v>
      </c>
      <c r="P4" s="30">
        <v>-0.0204</v>
      </c>
    </row>
    <row r="5">
      <c r="A5" s="26">
        <v>14.0</v>
      </c>
      <c r="B5" s="27">
        <v>0.0552</v>
      </c>
      <c r="C5" s="28">
        <v>73.0</v>
      </c>
      <c r="D5" s="27">
        <v>0.0049</v>
      </c>
      <c r="E5" s="35">
        <v>4.0</v>
      </c>
      <c r="F5" s="30">
        <v>0.06357802151323888</v>
      </c>
      <c r="G5" s="35">
        <v>28.0</v>
      </c>
      <c r="H5" s="30">
        <v>-0.0032923303021679118</v>
      </c>
      <c r="I5" s="31">
        <v>105.0</v>
      </c>
      <c r="J5" s="32">
        <v>0.0052</v>
      </c>
      <c r="K5" s="33">
        <v>70.0</v>
      </c>
      <c r="L5" s="32">
        <v>0.0542</v>
      </c>
      <c r="M5" s="34">
        <v>25.0</v>
      </c>
      <c r="N5" s="30">
        <v>0.0519</v>
      </c>
      <c r="O5" s="35">
        <v>26.0</v>
      </c>
      <c r="P5" s="30">
        <v>0.0119</v>
      </c>
    </row>
    <row r="6">
      <c r="A6" s="26">
        <v>47.0</v>
      </c>
      <c r="B6" s="27">
        <v>-0.0342</v>
      </c>
      <c r="C6" s="28">
        <v>50.0</v>
      </c>
      <c r="D6" s="27">
        <v>-0.0228</v>
      </c>
      <c r="E6" s="35">
        <v>7.0</v>
      </c>
      <c r="F6" s="30">
        <v>0.026431381069264237</v>
      </c>
      <c r="G6" s="35">
        <v>39.0</v>
      </c>
      <c r="H6" s="30">
        <v>0.02428108605810353</v>
      </c>
      <c r="I6" s="31">
        <v>9.0</v>
      </c>
      <c r="J6" s="32">
        <v>0.0552</v>
      </c>
      <c r="K6" s="33">
        <v>65.0</v>
      </c>
      <c r="L6" s="32">
        <v>-0.0154</v>
      </c>
      <c r="M6" s="34">
        <v>71.0</v>
      </c>
      <c r="N6" s="30">
        <v>0.0188</v>
      </c>
      <c r="O6" s="35">
        <v>66.0</v>
      </c>
      <c r="P6" s="30">
        <v>0.0149</v>
      </c>
    </row>
    <row r="7">
      <c r="A7" s="26">
        <v>45.0</v>
      </c>
      <c r="B7" s="27">
        <v>0.0603</v>
      </c>
      <c r="C7" s="28">
        <v>40.0</v>
      </c>
      <c r="D7" s="27">
        <v>0.0406</v>
      </c>
      <c r="E7" s="35">
        <v>87.0</v>
      </c>
      <c r="F7" s="30">
        <v>0.02667645275950692</v>
      </c>
      <c r="G7" s="35">
        <v>114.0</v>
      </c>
      <c r="H7" s="30">
        <v>-0.00739750805548256</v>
      </c>
      <c r="I7" s="31">
        <v>38.0</v>
      </c>
      <c r="J7" s="32">
        <v>0.0102</v>
      </c>
      <c r="K7" s="33">
        <v>90.0</v>
      </c>
      <c r="L7" s="32">
        <v>0.0228</v>
      </c>
      <c r="M7" s="34">
        <v>19.0</v>
      </c>
      <c r="N7" s="30">
        <v>-0.0088</v>
      </c>
      <c r="O7" s="35">
        <v>46.0</v>
      </c>
      <c r="P7" s="30">
        <v>0.0338</v>
      </c>
    </row>
    <row r="8">
      <c r="A8" s="26">
        <v>83.0</v>
      </c>
      <c r="B8" s="27">
        <v>0.0167</v>
      </c>
      <c r="C8" s="28">
        <v>40.0</v>
      </c>
      <c r="D8" s="27">
        <v>0.0406</v>
      </c>
      <c r="E8" s="35">
        <v>84.0</v>
      </c>
      <c r="F8" s="30">
        <v>-0.017287470772416214</v>
      </c>
      <c r="G8" s="35">
        <v>12.0</v>
      </c>
      <c r="H8" s="30">
        <v>0.030878435708903362</v>
      </c>
      <c r="I8" s="31">
        <v>30.0</v>
      </c>
      <c r="J8" s="32">
        <v>0.0265</v>
      </c>
      <c r="K8" s="33">
        <v>58.0</v>
      </c>
      <c r="L8" s="32">
        <v>0.0048</v>
      </c>
      <c r="M8" s="34">
        <v>115.0</v>
      </c>
      <c r="N8" s="30">
        <v>0.034</v>
      </c>
      <c r="O8" s="35">
        <v>40.0</v>
      </c>
      <c r="P8" s="30">
        <v>0.0406</v>
      </c>
    </row>
    <row r="9">
      <c r="A9" s="26">
        <v>84.0</v>
      </c>
      <c r="B9" s="27">
        <v>0.004</v>
      </c>
      <c r="C9" s="28">
        <v>47.0</v>
      </c>
      <c r="D9" s="27">
        <v>-0.0537</v>
      </c>
      <c r="E9" s="35">
        <v>21.0</v>
      </c>
      <c r="F9" s="30">
        <v>0.05582073230478235</v>
      </c>
      <c r="G9" s="35">
        <v>70.0</v>
      </c>
      <c r="H9" s="30">
        <v>0.054222621238126045</v>
      </c>
      <c r="I9" s="31">
        <v>11.0</v>
      </c>
      <c r="J9" s="32">
        <v>0.0433</v>
      </c>
      <c r="K9" s="33">
        <v>46.0</v>
      </c>
      <c r="L9" s="32">
        <v>0.0338</v>
      </c>
      <c r="M9" s="34">
        <v>3.0</v>
      </c>
      <c r="N9" s="30">
        <v>0.017</v>
      </c>
      <c r="O9" s="35">
        <v>81.0</v>
      </c>
      <c r="P9" s="30">
        <v>0.0103</v>
      </c>
    </row>
    <row r="10">
      <c r="A10" s="26">
        <v>68.0</v>
      </c>
      <c r="B10" s="27">
        <v>-0.0487</v>
      </c>
      <c r="C10" s="28">
        <v>41.0</v>
      </c>
      <c r="D10" s="27">
        <v>0.0367</v>
      </c>
      <c r="E10" s="35">
        <v>74.0</v>
      </c>
      <c r="F10" s="30">
        <v>-0.0011573778293429982</v>
      </c>
      <c r="G10" s="35">
        <v>102.0</v>
      </c>
      <c r="H10" s="30">
        <v>0.0013706133718363045</v>
      </c>
      <c r="I10" s="31">
        <v>113.0</v>
      </c>
      <c r="J10" s="32">
        <v>-0.0457</v>
      </c>
      <c r="K10" s="33">
        <v>77.0</v>
      </c>
      <c r="L10" s="32">
        <v>0.0562</v>
      </c>
      <c r="M10" s="34">
        <v>31.0</v>
      </c>
      <c r="N10" s="30">
        <v>0.0356</v>
      </c>
      <c r="O10" s="35">
        <v>113.0</v>
      </c>
      <c r="P10" s="30">
        <v>0.0423</v>
      </c>
    </row>
    <row r="11">
      <c r="A11" s="26">
        <v>90.0</v>
      </c>
      <c r="B11" s="27">
        <v>2.0E-4</v>
      </c>
      <c r="C11" s="28">
        <v>104.0</v>
      </c>
      <c r="D11" s="27">
        <v>0.0751</v>
      </c>
      <c r="E11" s="35">
        <v>35.0</v>
      </c>
      <c r="F11" s="30">
        <v>-0.026624270571758535</v>
      </c>
      <c r="G11" s="35">
        <v>50.0</v>
      </c>
      <c r="H11" s="30">
        <v>-0.022804959998643404</v>
      </c>
      <c r="I11" s="31">
        <v>49.0</v>
      </c>
      <c r="J11" s="32">
        <v>0.0195</v>
      </c>
      <c r="K11" s="33">
        <v>28.0</v>
      </c>
      <c r="L11" s="32">
        <v>-0.0033</v>
      </c>
      <c r="M11" s="34">
        <v>37.0</v>
      </c>
      <c r="N11" s="30">
        <v>0.0077</v>
      </c>
      <c r="O11" s="35">
        <v>101.0</v>
      </c>
      <c r="P11" s="30">
        <v>0.0679</v>
      </c>
    </row>
    <row r="12">
      <c r="A12" s="26">
        <v>23.0</v>
      </c>
      <c r="B12" s="27">
        <v>0.0346</v>
      </c>
      <c r="C12" s="28">
        <v>22.0</v>
      </c>
      <c r="D12" s="27">
        <v>0.0311</v>
      </c>
      <c r="E12" s="35">
        <v>57.0</v>
      </c>
      <c r="F12" s="30">
        <v>0.048065875501380306</v>
      </c>
      <c r="G12" s="35">
        <v>95.0</v>
      </c>
      <c r="H12" s="30">
        <v>-0.10090416129565527</v>
      </c>
      <c r="I12" s="31">
        <v>65.0</v>
      </c>
      <c r="J12" s="32">
        <v>7.0E-4</v>
      </c>
      <c r="K12" s="33">
        <v>112.0</v>
      </c>
      <c r="L12" s="32">
        <v>0.0384</v>
      </c>
      <c r="M12" s="34">
        <v>77.0</v>
      </c>
      <c r="N12" s="30">
        <v>-0.0255</v>
      </c>
      <c r="O12" s="35">
        <v>98.0</v>
      </c>
      <c r="P12" s="30">
        <v>-0.0523</v>
      </c>
    </row>
    <row r="13">
      <c r="A13" s="26">
        <v>107.0</v>
      </c>
      <c r="B13" s="27">
        <v>-0.0091</v>
      </c>
      <c r="C13" s="28">
        <v>60.0</v>
      </c>
      <c r="D13" s="27">
        <v>-0.034</v>
      </c>
      <c r="E13" s="35">
        <v>23.0</v>
      </c>
      <c r="F13" s="30">
        <v>0.004010134834949941</v>
      </c>
      <c r="G13" s="35">
        <v>80.0</v>
      </c>
      <c r="H13" s="30">
        <v>0.04961766572170734</v>
      </c>
      <c r="I13" s="31">
        <v>8.0</v>
      </c>
      <c r="J13" s="32">
        <v>-0.0487</v>
      </c>
      <c r="K13" s="33">
        <v>87.0</v>
      </c>
      <c r="L13" s="32">
        <v>-0.0123</v>
      </c>
      <c r="M13" s="34">
        <v>8.0</v>
      </c>
      <c r="N13" s="30">
        <v>-0.0487</v>
      </c>
      <c r="O13" s="35">
        <v>27.0</v>
      </c>
      <c r="P13" s="30">
        <v>-0.0165</v>
      </c>
    </row>
    <row r="14">
      <c r="A14" s="26">
        <v>25.0</v>
      </c>
      <c r="B14" s="27">
        <v>0.0519</v>
      </c>
      <c r="C14" s="28">
        <v>98.0</v>
      </c>
      <c r="D14" s="27">
        <v>-0.0532</v>
      </c>
      <c r="E14" s="35">
        <v>10.0</v>
      </c>
      <c r="F14" s="30">
        <v>0.030206868417945287</v>
      </c>
      <c r="G14" s="35">
        <v>19.0</v>
      </c>
      <c r="H14" s="30">
        <v>0.05141659251391251</v>
      </c>
      <c r="I14" s="31">
        <v>46.0</v>
      </c>
      <c r="J14" s="32">
        <v>0.0716</v>
      </c>
      <c r="K14" s="33">
        <v>88.0</v>
      </c>
      <c r="L14" s="32">
        <v>0.0497</v>
      </c>
      <c r="M14" s="34">
        <v>66.0</v>
      </c>
      <c r="N14" s="30">
        <v>0.0619</v>
      </c>
      <c r="O14" s="35">
        <v>109.0</v>
      </c>
      <c r="P14" s="30">
        <v>-0.0566</v>
      </c>
    </row>
    <row r="15">
      <c r="A15" s="26">
        <v>55.0</v>
      </c>
      <c r="B15" s="27">
        <v>-0.0361</v>
      </c>
      <c r="C15" s="28">
        <v>117.0</v>
      </c>
      <c r="D15" s="27">
        <v>-0.0435</v>
      </c>
      <c r="E15" s="35">
        <v>108.0</v>
      </c>
      <c r="F15" s="30">
        <v>0.06720529986727874</v>
      </c>
      <c r="G15" s="35">
        <v>7.0</v>
      </c>
      <c r="H15" s="30">
        <v>-0.0047643606069983635</v>
      </c>
      <c r="I15" s="31">
        <v>23.0</v>
      </c>
      <c r="J15" s="32">
        <v>0.004</v>
      </c>
      <c r="K15" s="33">
        <v>43.0</v>
      </c>
      <c r="L15" s="32">
        <v>0.0159</v>
      </c>
      <c r="M15" s="34">
        <v>97.0</v>
      </c>
      <c r="N15" s="30">
        <v>0.0387</v>
      </c>
      <c r="O15" s="35">
        <v>36.0</v>
      </c>
      <c r="P15" s="30">
        <v>-0.0827</v>
      </c>
    </row>
    <row r="16">
      <c r="A16" s="26">
        <v>104.0</v>
      </c>
      <c r="B16" s="27">
        <v>-0.0224</v>
      </c>
      <c r="C16" s="28">
        <v>79.0</v>
      </c>
      <c r="D16" s="27">
        <v>0.0497</v>
      </c>
      <c r="E16" s="35">
        <v>18.0</v>
      </c>
      <c r="F16" s="30">
        <v>0.03464674110918109</v>
      </c>
      <c r="G16" s="35">
        <v>95.0</v>
      </c>
      <c r="H16" s="30">
        <v>-0.10090416129565527</v>
      </c>
      <c r="I16" s="31">
        <v>62.0</v>
      </c>
      <c r="J16" s="32">
        <v>0.0728</v>
      </c>
      <c r="K16" s="33">
        <v>71.0</v>
      </c>
      <c r="L16" s="32">
        <v>0.0411</v>
      </c>
      <c r="M16" s="34">
        <v>80.0</v>
      </c>
      <c r="N16" s="30">
        <v>-0.0073</v>
      </c>
      <c r="O16" s="35">
        <v>53.0</v>
      </c>
      <c r="P16" s="30">
        <v>-0.0243</v>
      </c>
    </row>
    <row r="17">
      <c r="A17" s="26">
        <v>118.0</v>
      </c>
      <c r="B17" s="27">
        <v>0.0996</v>
      </c>
      <c r="C17" s="28">
        <v>21.0</v>
      </c>
      <c r="D17" s="27">
        <v>-0.024</v>
      </c>
      <c r="E17" s="35">
        <v>42.0</v>
      </c>
      <c r="F17" s="30">
        <v>-0.03423883693338692</v>
      </c>
      <c r="G17" s="35">
        <v>92.0</v>
      </c>
      <c r="H17" s="30">
        <v>0.004958720516323067</v>
      </c>
      <c r="I17" s="31">
        <v>75.0</v>
      </c>
      <c r="J17" s="32">
        <v>0.0639</v>
      </c>
      <c r="K17" s="33">
        <v>4.0</v>
      </c>
      <c r="L17" s="32">
        <v>0.002</v>
      </c>
      <c r="M17" s="34">
        <v>27.0</v>
      </c>
      <c r="N17" s="30">
        <v>0.0427</v>
      </c>
      <c r="O17" s="35">
        <v>37.0</v>
      </c>
      <c r="P17" s="30">
        <v>0.0578</v>
      </c>
    </row>
    <row r="18">
      <c r="A18" s="26">
        <v>2.0</v>
      </c>
      <c r="B18" s="27">
        <v>0.0295</v>
      </c>
      <c r="C18" s="28">
        <v>17.0</v>
      </c>
      <c r="D18" s="27">
        <v>0.0244</v>
      </c>
      <c r="E18" s="35">
        <v>111.0</v>
      </c>
      <c r="F18" s="30">
        <v>0.03520161539411926</v>
      </c>
      <c r="G18" s="35">
        <v>107.0</v>
      </c>
      <c r="H18" s="30">
        <v>-0.02889269091767066</v>
      </c>
      <c r="I18" s="31">
        <v>43.0</v>
      </c>
      <c r="J18" s="32">
        <v>0.0418</v>
      </c>
      <c r="K18" s="33">
        <v>5.0</v>
      </c>
      <c r="L18" s="32">
        <v>-0.0144</v>
      </c>
      <c r="M18" s="34">
        <v>48.0</v>
      </c>
      <c r="N18" s="30">
        <v>0.0508</v>
      </c>
      <c r="O18" s="35">
        <v>117.0</v>
      </c>
      <c r="P18" s="30">
        <v>-0.0435</v>
      </c>
    </row>
    <row r="19">
      <c r="A19" s="26">
        <v>108.0</v>
      </c>
      <c r="B19" s="27">
        <v>0.0672</v>
      </c>
      <c r="C19" s="28">
        <v>88.0</v>
      </c>
      <c r="D19" s="27">
        <v>0.0497</v>
      </c>
      <c r="E19" s="35">
        <v>36.0</v>
      </c>
      <c r="F19" s="30">
        <v>0.07537868142824222</v>
      </c>
      <c r="G19" s="35">
        <v>96.0</v>
      </c>
      <c r="H19" s="30">
        <v>0.13254231683000617</v>
      </c>
      <c r="I19" s="31">
        <v>95.0</v>
      </c>
      <c r="J19" s="32">
        <v>-0.0512</v>
      </c>
      <c r="K19" s="33">
        <v>60.0</v>
      </c>
      <c r="L19" s="32">
        <v>-0.034</v>
      </c>
      <c r="M19" s="34">
        <v>97.0</v>
      </c>
      <c r="N19" s="30">
        <v>0.0387</v>
      </c>
      <c r="O19" s="35">
        <v>110.0</v>
      </c>
      <c r="P19" s="30">
        <v>-0.1786</v>
      </c>
    </row>
    <row r="20">
      <c r="A20" s="26">
        <v>103.0</v>
      </c>
      <c r="B20" s="27">
        <v>0.0167</v>
      </c>
      <c r="C20" s="28">
        <v>54.0</v>
      </c>
      <c r="D20" s="27">
        <v>-0.0494</v>
      </c>
      <c r="E20" s="35">
        <v>38.0</v>
      </c>
      <c r="F20" s="30">
        <v>0.010196625997933806</v>
      </c>
      <c r="G20" s="35">
        <v>63.0</v>
      </c>
      <c r="H20" s="30">
        <v>0.031764178289374057</v>
      </c>
      <c r="I20" s="31">
        <v>100.0</v>
      </c>
      <c r="J20" s="32">
        <v>0.012</v>
      </c>
      <c r="K20" s="33">
        <v>85.0</v>
      </c>
      <c r="L20" s="32">
        <v>-0.039</v>
      </c>
      <c r="M20" s="34">
        <v>77.0</v>
      </c>
      <c r="N20" s="30">
        <v>-0.0255</v>
      </c>
      <c r="O20" s="35">
        <v>26.0</v>
      </c>
      <c r="P20" s="30">
        <v>0.0119</v>
      </c>
    </row>
    <row r="21">
      <c r="A21" s="26">
        <v>45.0</v>
      </c>
      <c r="B21" s="27">
        <v>0.0664</v>
      </c>
      <c r="C21" s="28">
        <v>119.0</v>
      </c>
      <c r="D21" s="27">
        <v>0.0501</v>
      </c>
      <c r="E21" s="35">
        <v>105.0</v>
      </c>
      <c r="F21" s="30">
        <v>0.0052009586281660525</v>
      </c>
      <c r="G21" s="35">
        <v>24.0</v>
      </c>
      <c r="H21" s="30">
        <v>-0.009368301864192019</v>
      </c>
      <c r="I21" s="31">
        <v>82.0</v>
      </c>
      <c r="J21" s="32">
        <v>0.0205</v>
      </c>
      <c r="K21" s="33">
        <v>50.0</v>
      </c>
      <c r="L21" s="32">
        <v>-0.0228</v>
      </c>
      <c r="M21" s="34">
        <v>75.0</v>
      </c>
      <c r="N21" s="30">
        <v>0.0639</v>
      </c>
      <c r="O21" s="35">
        <v>52.0</v>
      </c>
      <c r="P21" s="30">
        <v>-0.0472</v>
      </c>
    </row>
    <row r="22">
      <c r="A22" s="26">
        <v>112.0</v>
      </c>
      <c r="B22" s="27">
        <v>0.0488</v>
      </c>
      <c r="C22" s="28">
        <v>44.0</v>
      </c>
      <c r="D22" s="27">
        <v>-0.0616</v>
      </c>
      <c r="E22" s="35">
        <v>50.0</v>
      </c>
      <c r="F22" s="30">
        <v>-0.05333043400432369</v>
      </c>
      <c r="G22" s="35">
        <v>1.0</v>
      </c>
      <c r="H22" s="30">
        <v>0.12698556536623729</v>
      </c>
      <c r="I22" s="31">
        <v>110.0</v>
      </c>
      <c r="J22" s="32">
        <v>-0.0813</v>
      </c>
      <c r="K22" s="33">
        <v>7.0</v>
      </c>
      <c r="L22" s="32">
        <v>-0.0048</v>
      </c>
      <c r="M22" s="34">
        <v>35.0</v>
      </c>
      <c r="N22" s="30">
        <v>-0.0266</v>
      </c>
      <c r="O22" s="35">
        <v>39.0</v>
      </c>
      <c r="P22" s="30">
        <v>0.0243</v>
      </c>
    </row>
    <row r="23">
      <c r="A23" s="26">
        <v>105.0</v>
      </c>
      <c r="B23" s="27">
        <v>0.0052</v>
      </c>
      <c r="C23" s="28">
        <v>30.0</v>
      </c>
      <c r="D23" s="27">
        <v>0.0474</v>
      </c>
      <c r="E23" s="35">
        <v>49.0</v>
      </c>
      <c r="F23" s="30">
        <v>0.01949951987614762</v>
      </c>
      <c r="G23" s="35">
        <v>33.0</v>
      </c>
      <c r="H23" s="30">
        <v>0.01933764538616911</v>
      </c>
      <c r="I23" s="31">
        <v>67.0</v>
      </c>
      <c r="J23" s="32">
        <v>0.0153</v>
      </c>
      <c r="K23" s="33">
        <v>10.0</v>
      </c>
      <c r="L23" s="32">
        <v>-0.0493</v>
      </c>
      <c r="M23" s="34">
        <v>72.0</v>
      </c>
      <c r="N23" s="30">
        <v>0.0278</v>
      </c>
      <c r="O23" s="35">
        <v>97.0</v>
      </c>
      <c r="P23" s="30">
        <v>0.0292</v>
      </c>
    </row>
    <row r="24">
      <c r="A24" s="26">
        <v>13.0</v>
      </c>
      <c r="B24" s="27">
        <v>0.0188</v>
      </c>
      <c r="C24" s="28">
        <v>52.0</v>
      </c>
      <c r="D24" s="27">
        <v>-0.0472</v>
      </c>
      <c r="E24" s="35">
        <v>38.0</v>
      </c>
      <c r="F24" s="30">
        <v>0.010196625997933806</v>
      </c>
      <c r="G24" s="35">
        <v>101.0</v>
      </c>
      <c r="H24" s="30">
        <v>0.06788656265651638</v>
      </c>
      <c r="I24" s="31">
        <v>15.0</v>
      </c>
      <c r="J24" s="32">
        <v>0.0352</v>
      </c>
      <c r="K24" s="33">
        <v>101.0</v>
      </c>
      <c r="L24" s="32">
        <v>0.0679</v>
      </c>
      <c r="M24" s="34">
        <v>36.0</v>
      </c>
      <c r="N24" s="30">
        <v>0.0754</v>
      </c>
      <c r="O24" s="35">
        <v>42.0</v>
      </c>
      <c r="P24" s="30">
        <v>0.0163</v>
      </c>
    </row>
    <row r="25">
      <c r="A25" s="26">
        <v>115.0</v>
      </c>
      <c r="B25" s="27">
        <v>0.034</v>
      </c>
      <c r="C25" s="28">
        <v>97.0</v>
      </c>
      <c r="D25" s="27">
        <v>0.0292</v>
      </c>
      <c r="E25" s="35">
        <v>19.0</v>
      </c>
      <c r="F25" s="30">
        <v>-0.008782416773956303</v>
      </c>
      <c r="G25" s="35">
        <v>56.0</v>
      </c>
      <c r="H25" s="30">
        <v>-0.009547790305465043</v>
      </c>
      <c r="I25" s="31">
        <v>34.0</v>
      </c>
      <c r="J25" s="32">
        <v>0.0313</v>
      </c>
      <c r="K25" s="33">
        <v>51.0</v>
      </c>
      <c r="L25" s="32">
        <v>0.0772</v>
      </c>
      <c r="M25" s="34">
        <v>70.0</v>
      </c>
      <c r="N25" s="30">
        <v>-0.0338</v>
      </c>
      <c r="O25" s="35">
        <v>73.0</v>
      </c>
      <c r="P25" s="30">
        <v>0.0049</v>
      </c>
    </row>
    <row r="26">
      <c r="A26" s="26">
        <v>84.0</v>
      </c>
      <c r="B26" s="27">
        <v>-0.0173</v>
      </c>
      <c r="C26" s="28">
        <v>74.0</v>
      </c>
      <c r="D26" s="27">
        <v>-0.0293</v>
      </c>
      <c r="E26" s="35">
        <v>69.0</v>
      </c>
      <c r="F26" s="30">
        <v>0.013884413245020877</v>
      </c>
      <c r="G26" s="35">
        <v>42.0</v>
      </c>
      <c r="H26" s="30">
        <v>0.016339419701800306</v>
      </c>
      <c r="I26" s="31">
        <v>14.0</v>
      </c>
      <c r="J26" s="32">
        <v>0.0052</v>
      </c>
      <c r="K26" s="33">
        <v>113.0</v>
      </c>
      <c r="L26" s="32">
        <v>0.0423</v>
      </c>
      <c r="M26" s="34">
        <v>116.0</v>
      </c>
      <c r="N26" s="30">
        <v>-0.0246</v>
      </c>
      <c r="O26" s="35">
        <v>46.0</v>
      </c>
      <c r="P26" s="30">
        <v>0.0338</v>
      </c>
    </row>
    <row r="27">
      <c r="A27" s="26">
        <v>25.0</v>
      </c>
      <c r="B27" s="27">
        <v>0.0519</v>
      </c>
      <c r="C27" s="28">
        <v>109.0</v>
      </c>
      <c r="D27" s="27">
        <v>-0.0566</v>
      </c>
      <c r="E27" s="35">
        <v>77.0</v>
      </c>
      <c r="F27" s="30">
        <v>-0.025467840273888487</v>
      </c>
      <c r="G27" s="35">
        <v>48.0</v>
      </c>
      <c r="H27" s="30">
        <v>-0.16638749887862347</v>
      </c>
      <c r="I27" s="31">
        <v>93.0</v>
      </c>
      <c r="J27" s="32">
        <v>-0.0429</v>
      </c>
      <c r="K27" s="33">
        <v>31.0</v>
      </c>
      <c r="L27" s="32">
        <v>0.0258</v>
      </c>
      <c r="M27" s="34">
        <v>71.0</v>
      </c>
      <c r="N27" s="30">
        <v>0.0188</v>
      </c>
      <c r="O27" s="35">
        <v>99.0</v>
      </c>
      <c r="P27" s="30">
        <v>0.0486</v>
      </c>
    </row>
    <row r="28">
      <c r="A28" s="26">
        <v>4.0</v>
      </c>
      <c r="B28" s="27">
        <v>0.0636</v>
      </c>
      <c r="C28" s="28">
        <v>103.0</v>
      </c>
      <c r="D28" s="27">
        <v>-0.0638</v>
      </c>
      <c r="E28" s="35">
        <v>65.0</v>
      </c>
      <c r="F28" s="30">
        <v>7.219493976329261E-4</v>
      </c>
      <c r="G28" s="35">
        <v>78.0</v>
      </c>
      <c r="H28" s="30">
        <v>0.02302493075679246</v>
      </c>
      <c r="I28" s="31">
        <v>22.0</v>
      </c>
      <c r="J28" s="32">
        <v>0.0</v>
      </c>
      <c r="K28" s="33">
        <v>13.0</v>
      </c>
      <c r="L28" s="32">
        <v>0.0665</v>
      </c>
      <c r="M28" s="34">
        <v>47.0</v>
      </c>
      <c r="N28" s="30">
        <v>-0.0321</v>
      </c>
      <c r="O28" s="35">
        <v>39.0</v>
      </c>
      <c r="P28" s="30">
        <v>0.0243</v>
      </c>
    </row>
    <row r="29">
      <c r="A29" s="26">
        <v>36.0</v>
      </c>
      <c r="B29" s="27">
        <v>0.0754</v>
      </c>
      <c r="C29" s="28">
        <v>21.0</v>
      </c>
      <c r="D29" s="27">
        <v>-0.024</v>
      </c>
      <c r="E29" s="35">
        <v>48.0</v>
      </c>
      <c r="F29" s="30">
        <v>0.050799532295004335</v>
      </c>
      <c r="G29" s="35">
        <v>72.0</v>
      </c>
      <c r="H29" s="30">
        <v>0.0492500514216212</v>
      </c>
      <c r="I29" s="31">
        <v>48.0</v>
      </c>
      <c r="J29" s="32">
        <v>0.0508</v>
      </c>
      <c r="K29" s="33">
        <v>78.0</v>
      </c>
      <c r="L29" s="32">
        <v>0.023</v>
      </c>
      <c r="M29" s="34">
        <v>65.0</v>
      </c>
      <c r="N29" s="30">
        <v>7.0E-4</v>
      </c>
      <c r="O29" s="35">
        <v>108.0</v>
      </c>
      <c r="P29" s="30">
        <v>-0.0155</v>
      </c>
    </row>
    <row r="30">
      <c r="A30" s="26">
        <v>60.0</v>
      </c>
      <c r="B30" s="27">
        <v>0.0297</v>
      </c>
      <c r="C30" s="28">
        <v>57.0</v>
      </c>
      <c r="D30" s="27">
        <v>0.0406</v>
      </c>
      <c r="E30" s="35">
        <v>96.0</v>
      </c>
      <c r="F30" s="30">
        <v>0.02874595055799012</v>
      </c>
      <c r="G30" s="35">
        <v>88.0</v>
      </c>
      <c r="H30" s="30">
        <v>0.049738596882517694</v>
      </c>
      <c r="I30" s="31">
        <v>104.0</v>
      </c>
      <c r="J30" s="32">
        <v>-0.0224</v>
      </c>
      <c r="K30" s="33">
        <v>4.0</v>
      </c>
      <c r="L30" s="32">
        <v>0.002</v>
      </c>
      <c r="M30" s="34">
        <v>9.0</v>
      </c>
      <c r="N30" s="30">
        <v>0.0552</v>
      </c>
      <c r="O30" s="35">
        <v>46.0</v>
      </c>
      <c r="P30" s="30">
        <v>0.0338</v>
      </c>
    </row>
    <row r="31">
      <c r="A31" s="26">
        <v>101.0</v>
      </c>
      <c r="B31" s="27">
        <v>-0.0302</v>
      </c>
      <c r="C31" s="28">
        <v>94.0</v>
      </c>
      <c r="D31" s="27">
        <v>0.0059</v>
      </c>
      <c r="E31" s="35">
        <v>16.0</v>
      </c>
      <c r="F31" s="30">
        <v>0.013657265734430268</v>
      </c>
      <c r="G31" s="35">
        <v>3.0</v>
      </c>
      <c r="H31" s="30">
        <v>-0.022124106634464402</v>
      </c>
      <c r="I31" s="31">
        <v>5.0</v>
      </c>
      <c r="J31" s="32">
        <v>0.0013</v>
      </c>
      <c r="K31" s="33">
        <v>67.0</v>
      </c>
      <c r="L31" s="32">
        <v>0.0338</v>
      </c>
      <c r="M31" s="34">
        <v>89.0</v>
      </c>
      <c r="N31" s="30">
        <v>0.0243</v>
      </c>
      <c r="O31" s="35">
        <v>64.0</v>
      </c>
      <c r="P31" s="30">
        <v>-0.0105</v>
      </c>
    </row>
    <row r="32">
      <c r="A32" s="26">
        <v>119.0</v>
      </c>
      <c r="B32" s="27">
        <v>0.0064</v>
      </c>
      <c r="C32" s="28">
        <v>108.0</v>
      </c>
      <c r="D32" s="27">
        <v>-0.0155</v>
      </c>
      <c r="E32" s="35">
        <v>32.0</v>
      </c>
      <c r="F32" s="30">
        <v>0.05631141180103971</v>
      </c>
      <c r="G32" s="35">
        <v>1.0</v>
      </c>
      <c r="H32" s="30">
        <v>0.12698556536623729</v>
      </c>
      <c r="I32" s="31">
        <v>89.0</v>
      </c>
      <c r="J32" s="32">
        <v>0.0243</v>
      </c>
      <c r="K32" s="33">
        <v>90.0</v>
      </c>
      <c r="L32" s="32">
        <v>0.0228</v>
      </c>
      <c r="M32" s="34">
        <v>77.0</v>
      </c>
      <c r="N32" s="30">
        <v>-0.0255</v>
      </c>
      <c r="O32" s="35">
        <v>77.0</v>
      </c>
      <c r="P32" s="30">
        <v>0.0562</v>
      </c>
    </row>
    <row r="33">
      <c r="A33" s="26">
        <v>80.0</v>
      </c>
      <c r="B33" s="27">
        <v>-0.0073</v>
      </c>
      <c r="C33" s="28">
        <v>29.0</v>
      </c>
      <c r="D33" s="27">
        <v>-0.0059</v>
      </c>
      <c r="E33" s="35">
        <v>75.0</v>
      </c>
      <c r="F33" s="30">
        <v>0.0639495712796907</v>
      </c>
      <c r="G33" s="35">
        <v>113.0</v>
      </c>
      <c r="H33" s="30">
        <v>0.042289797244076555</v>
      </c>
      <c r="I33" s="31">
        <v>49.0</v>
      </c>
      <c r="J33" s="32">
        <v>0.0195</v>
      </c>
      <c r="K33" s="33">
        <v>44.0</v>
      </c>
      <c r="L33" s="32">
        <v>-0.0616</v>
      </c>
      <c r="M33" s="34">
        <v>44.0</v>
      </c>
      <c r="N33" s="30">
        <v>-0.0356</v>
      </c>
      <c r="O33" s="35">
        <v>26.0</v>
      </c>
      <c r="P33" s="30">
        <v>0.0119</v>
      </c>
    </row>
    <row r="34">
      <c r="A34" s="26">
        <v>39.0</v>
      </c>
      <c r="B34" s="27">
        <v>-0.0164</v>
      </c>
      <c r="C34" s="28">
        <v>67.0</v>
      </c>
      <c r="D34" s="27">
        <v>0.0338</v>
      </c>
      <c r="E34" s="35">
        <v>22.0</v>
      </c>
      <c r="F34" s="30">
        <v>0.0</v>
      </c>
      <c r="G34" s="35">
        <v>37.0</v>
      </c>
      <c r="H34" s="30">
        <v>0.057767904479047116</v>
      </c>
      <c r="I34" s="31">
        <v>118.0</v>
      </c>
      <c r="J34" s="32">
        <v>0.0996</v>
      </c>
      <c r="K34" s="33">
        <v>90.0</v>
      </c>
      <c r="L34" s="32">
        <v>0.0228</v>
      </c>
      <c r="M34" s="34">
        <v>29.0</v>
      </c>
      <c r="N34" s="30">
        <v>-0.1498</v>
      </c>
      <c r="O34" s="35">
        <v>108.0</v>
      </c>
      <c r="P34" s="30">
        <v>-0.0155</v>
      </c>
    </row>
    <row r="35">
      <c r="A35" s="26">
        <v>35.0</v>
      </c>
      <c r="B35" s="27">
        <v>-0.0266</v>
      </c>
      <c r="C35" s="28">
        <v>65.0</v>
      </c>
      <c r="D35" s="27">
        <v>-0.0154</v>
      </c>
      <c r="E35" s="35">
        <v>104.0</v>
      </c>
      <c r="F35" s="30">
        <v>-0.022392469896947542</v>
      </c>
      <c r="G35" s="35">
        <v>84.0</v>
      </c>
      <c r="H35" s="30">
        <v>0.038067390301162796</v>
      </c>
      <c r="I35" s="31">
        <v>52.0</v>
      </c>
      <c r="J35" s="32">
        <v>0.0146</v>
      </c>
      <c r="K35" s="33">
        <v>75.0</v>
      </c>
      <c r="L35" s="32">
        <v>-0.0599</v>
      </c>
      <c r="M35" s="34">
        <v>16.0</v>
      </c>
      <c r="N35" s="30">
        <v>0.0137</v>
      </c>
      <c r="O35" s="35">
        <v>11.0</v>
      </c>
      <c r="P35" s="30">
        <v>0.055</v>
      </c>
    </row>
    <row r="36">
      <c r="A36" s="26">
        <v>43.0</v>
      </c>
      <c r="B36" s="27">
        <v>0.0418</v>
      </c>
      <c r="C36" s="28">
        <v>51.0</v>
      </c>
      <c r="D36" s="27">
        <v>0.0772</v>
      </c>
      <c r="E36" s="35">
        <v>90.0</v>
      </c>
      <c r="F36" s="30">
        <v>0.0299099113450374</v>
      </c>
      <c r="G36" s="35">
        <v>3.0</v>
      </c>
      <c r="H36" s="30">
        <v>-0.022124106634464402</v>
      </c>
      <c r="I36" s="31">
        <v>64.0</v>
      </c>
      <c r="J36" s="32">
        <v>0.045</v>
      </c>
      <c r="K36" s="33">
        <v>54.0</v>
      </c>
      <c r="L36" s="32">
        <v>-0.0494</v>
      </c>
      <c r="M36" s="34">
        <v>81.0</v>
      </c>
      <c r="N36" s="30">
        <v>0.0526</v>
      </c>
      <c r="O36" s="35">
        <v>42.0</v>
      </c>
      <c r="P36" s="30">
        <v>0.0163</v>
      </c>
    </row>
    <row r="37">
      <c r="A37" s="36"/>
      <c r="B37" s="36" t="s">
        <v>23</v>
      </c>
      <c r="C37" s="36"/>
      <c r="D37" s="37" t="s">
        <v>23</v>
      </c>
      <c r="E37" s="37"/>
      <c r="F37" s="36" t="s">
        <v>24</v>
      </c>
      <c r="G37" s="36"/>
      <c r="H37" s="36" t="s">
        <v>24</v>
      </c>
      <c r="I37" s="38"/>
      <c r="J37" s="36" t="s">
        <v>25</v>
      </c>
      <c r="K37" s="38"/>
      <c r="L37" s="36" t="s">
        <v>25</v>
      </c>
      <c r="M37" s="39"/>
      <c r="N37" s="40" t="s">
        <v>26</v>
      </c>
      <c r="O37" s="39"/>
      <c r="P37" s="40" t="s">
        <v>26</v>
      </c>
    </row>
    <row r="38">
      <c r="A38" s="57" t="s">
        <v>29</v>
      </c>
      <c r="B38" s="58">
        <v>35.0</v>
      </c>
      <c r="E38" s="57" t="s">
        <v>29</v>
      </c>
      <c r="F38" s="58">
        <v>35.0</v>
      </c>
      <c r="I38" s="57" t="s">
        <v>29</v>
      </c>
      <c r="J38" s="58">
        <v>35.0</v>
      </c>
      <c r="M38" s="57" t="s">
        <v>29</v>
      </c>
      <c r="N38" s="58">
        <v>35.0</v>
      </c>
    </row>
    <row r="39">
      <c r="A39" s="59" t="s">
        <v>30</v>
      </c>
      <c r="B39" s="60">
        <f>'Question 2'!B38</f>
        <v>0.01843142857</v>
      </c>
      <c r="E39" s="59" t="s">
        <v>30</v>
      </c>
      <c r="F39" s="60">
        <f>'Question 2'!F38</f>
        <v>0.01560072227</v>
      </c>
      <c r="I39" s="59" t="s">
        <v>30</v>
      </c>
      <c r="J39" s="60">
        <f>'Question 2'!J38</f>
        <v>0.01383142857</v>
      </c>
      <c r="M39" s="59" t="s">
        <v>30</v>
      </c>
      <c r="N39" s="60">
        <f>'Question 2'!N38</f>
        <v>0.007661764706</v>
      </c>
    </row>
    <row r="40">
      <c r="A40" s="61" t="s">
        <v>28</v>
      </c>
      <c r="B40" s="60">
        <f>'Question 2'!B39</f>
        <v>0.0367066012</v>
      </c>
      <c r="E40" s="61" t="s">
        <v>28</v>
      </c>
      <c r="F40" s="60">
        <f>'Question 2'!F39</f>
        <v>0.03353160231</v>
      </c>
      <c r="I40" s="61" t="s">
        <v>28</v>
      </c>
      <c r="J40" s="60">
        <f>'Question 2'!J39</f>
        <v>0.03979987268</v>
      </c>
      <c r="M40" s="61" t="s">
        <v>28</v>
      </c>
      <c r="N40" s="60">
        <f>'Question 2'!N39</f>
        <v>0.04458367696</v>
      </c>
    </row>
    <row r="41">
      <c r="A41" s="61" t="s">
        <v>31</v>
      </c>
      <c r="B41" s="62">
        <v>0.01</v>
      </c>
      <c r="E41" s="61" t="s">
        <v>32</v>
      </c>
      <c r="F41" s="62">
        <v>0.01</v>
      </c>
      <c r="I41" s="61" t="s">
        <v>32</v>
      </c>
      <c r="J41" s="62">
        <v>0.01</v>
      </c>
      <c r="M41" s="61" t="s">
        <v>32</v>
      </c>
      <c r="N41" s="63">
        <v>0.01</v>
      </c>
    </row>
    <row r="42">
      <c r="A42" s="61" t="s">
        <v>33</v>
      </c>
      <c r="B42" s="64">
        <f>B39+_xlfn.CONFIDENCE.T(B41,B40,B38)</f>
        <v>0.03535988248</v>
      </c>
      <c r="C42" s="42">
        <v>0.0102</v>
      </c>
      <c r="E42" s="61" t="s">
        <v>33</v>
      </c>
      <c r="F42" s="64">
        <f>F39+_xlfn.CONFIDENCE.T(F41,F40,F38)</f>
        <v>0.03106492124</v>
      </c>
      <c r="I42" s="61" t="s">
        <v>33</v>
      </c>
      <c r="J42" s="64">
        <f>J39+_xlfn.CONFIDENCE.T(J41,J40,J38)</f>
        <v>0.03218644615</v>
      </c>
      <c r="M42" s="61" t="s">
        <v>33</v>
      </c>
      <c r="N42" s="64">
        <f>N39+_xlfn.CONFIDENCE.T(N41,N40,N38)</f>
        <v>0.02822299064</v>
      </c>
    </row>
    <row r="43">
      <c r="A43" s="61" t="s">
        <v>34</v>
      </c>
      <c r="B43" s="64">
        <f>B39-_xlfn.CONFIDENCE.T(B41,B40,B38)</f>
        <v>0.001502974661</v>
      </c>
      <c r="E43" s="61" t="s">
        <v>34</v>
      </c>
      <c r="F43" s="64">
        <f>F39-_xlfn.CONFIDENCE.T(F41,F40,F38)</f>
        <v>0.0001365233005</v>
      </c>
      <c r="I43" s="61" t="s">
        <v>34</v>
      </c>
      <c r="J43" s="64">
        <f>J39-_xlfn.CONFIDENCE.T(J41,J40,J38)</f>
        <v>-0.004523589011</v>
      </c>
      <c r="M43" s="61" t="s">
        <v>34</v>
      </c>
      <c r="N43" s="64">
        <f>N39-_xlfn.CONFIDENCE.T(N41,N40,N38)</f>
        <v>-0.01289946123</v>
      </c>
    </row>
    <row r="44">
      <c r="A44" s="4" t="s">
        <v>35</v>
      </c>
      <c r="B44" s="4" t="s">
        <v>36</v>
      </c>
      <c r="E44" s="4" t="s">
        <v>35</v>
      </c>
      <c r="F44" s="4" t="s">
        <v>37</v>
      </c>
      <c r="I44" s="4" t="s">
        <v>35</v>
      </c>
      <c r="J44" s="4" t="s">
        <v>38</v>
      </c>
      <c r="M44" s="4" t="s">
        <v>35</v>
      </c>
      <c r="N44" s="4" t="s">
        <v>39</v>
      </c>
    </row>
    <row r="46">
      <c r="A46" s="57" t="s">
        <v>29</v>
      </c>
      <c r="B46" s="58">
        <v>35.0</v>
      </c>
      <c r="E46" s="57" t="s">
        <v>29</v>
      </c>
      <c r="F46" s="58">
        <v>35.0</v>
      </c>
      <c r="I46" s="57" t="s">
        <v>29</v>
      </c>
      <c r="J46" s="58">
        <v>35.0</v>
      </c>
      <c r="M46" s="57" t="s">
        <v>29</v>
      </c>
      <c r="N46" s="58">
        <v>35.0</v>
      </c>
    </row>
    <row r="47">
      <c r="A47" s="59" t="s">
        <v>30</v>
      </c>
      <c r="B47" s="60">
        <f t="shared" ref="B47:B48" si="1">B39</f>
        <v>0.01843142857</v>
      </c>
      <c r="E47" s="59" t="s">
        <v>30</v>
      </c>
      <c r="F47" s="60">
        <f t="shared" ref="F47:F48" si="2">F39</f>
        <v>0.01560072227</v>
      </c>
      <c r="I47" s="59" t="s">
        <v>30</v>
      </c>
      <c r="J47" s="60">
        <f t="shared" ref="J47:J48" si="3">J39</f>
        <v>0.01383142857</v>
      </c>
      <c r="M47" s="59" t="s">
        <v>30</v>
      </c>
      <c r="N47" s="60">
        <f t="shared" ref="N47:N48" si="4">N39</f>
        <v>0.007661764706</v>
      </c>
    </row>
    <row r="48">
      <c r="A48" s="61" t="s">
        <v>28</v>
      </c>
      <c r="B48" s="60">
        <f t="shared" si="1"/>
        <v>0.0367066012</v>
      </c>
      <c r="E48" s="61" t="s">
        <v>28</v>
      </c>
      <c r="F48" s="60">
        <f t="shared" si="2"/>
        <v>0.03353160231</v>
      </c>
      <c r="I48" s="61" t="s">
        <v>28</v>
      </c>
      <c r="J48" s="60">
        <f t="shared" si="3"/>
        <v>0.03979987268</v>
      </c>
      <c r="M48" s="61" t="s">
        <v>28</v>
      </c>
      <c r="N48" s="60">
        <f t="shared" si="4"/>
        <v>0.04458367696</v>
      </c>
    </row>
    <row r="49">
      <c r="A49" s="61" t="s">
        <v>32</v>
      </c>
      <c r="B49" s="62">
        <v>0.1</v>
      </c>
      <c r="E49" s="61" t="s">
        <v>32</v>
      </c>
      <c r="F49" s="62">
        <v>0.1</v>
      </c>
      <c r="I49" s="61" t="s">
        <v>32</v>
      </c>
      <c r="J49" s="62">
        <v>0.1</v>
      </c>
      <c r="M49" s="61" t="s">
        <v>32</v>
      </c>
      <c r="N49" s="62">
        <v>0.1</v>
      </c>
    </row>
    <row r="50">
      <c r="A50" s="61" t="s">
        <v>33</v>
      </c>
      <c r="B50" s="64">
        <f>B47+_xlfn.CONFIDENCE.T(B49,B48,B46)</f>
        <v>0.02892284934</v>
      </c>
      <c r="C50" s="42">
        <v>0.0082</v>
      </c>
      <c r="E50" s="61" t="s">
        <v>33</v>
      </c>
      <c r="F50" s="64">
        <f>F47+_xlfn.CONFIDENCE.T(F49,F48,F46)</f>
        <v>0.02518467004</v>
      </c>
      <c r="I50" s="61" t="s">
        <v>33</v>
      </c>
      <c r="J50" s="64">
        <f>J47+_xlfn.CONFIDENCE.T(J49,J48,J46)</f>
        <v>0.02520696314</v>
      </c>
      <c r="M50" s="61" t="s">
        <v>33</v>
      </c>
      <c r="N50" s="64">
        <f>N47+_xlfn.CONFIDENCE.T(N49,N48,N46)</f>
        <v>0.02040459839</v>
      </c>
    </row>
    <row r="51">
      <c r="A51" s="61" t="s">
        <v>34</v>
      </c>
      <c r="B51" s="64">
        <f>B47-_xlfn.CONFIDENCE.T(B49,B48,B46)</f>
        <v>0.007940007805</v>
      </c>
      <c r="E51" s="61" t="s">
        <v>34</v>
      </c>
      <c r="F51" s="64">
        <f>F47-_xlfn.CONFIDENCE.T(F49,F48,F46)</f>
        <v>0.006016774494</v>
      </c>
      <c r="I51" s="61" t="s">
        <v>34</v>
      </c>
      <c r="J51" s="64">
        <f>J47-_xlfn.CONFIDENCE.T(J49,J48,J46)</f>
        <v>0.002455894005</v>
      </c>
      <c r="M51" s="61" t="s">
        <v>34</v>
      </c>
      <c r="N51" s="64">
        <f>N47-_xlfn.CONFIDENCE.T(N49,N48,N46)</f>
        <v>-0.005081068982</v>
      </c>
    </row>
    <row r="52">
      <c r="A52" s="4" t="s">
        <v>35</v>
      </c>
      <c r="B52" s="4" t="s">
        <v>40</v>
      </c>
      <c r="E52" s="4" t="s">
        <v>35</v>
      </c>
      <c r="F52" s="4" t="s">
        <v>41</v>
      </c>
      <c r="I52" s="4" t="s">
        <v>35</v>
      </c>
      <c r="J52" s="4" t="s">
        <v>42</v>
      </c>
      <c r="M52" s="4" t="s">
        <v>35</v>
      </c>
      <c r="N52" s="4" t="s">
        <v>43</v>
      </c>
      <c r="O52" s="54"/>
      <c r="P52" s="54"/>
    </row>
    <row r="53">
      <c r="M53" s="54"/>
      <c r="N53" s="54"/>
      <c r="O53" s="54"/>
      <c r="P53" s="54"/>
    </row>
    <row r="54">
      <c r="M54" s="54"/>
      <c r="N54" s="54"/>
      <c r="O54" s="54"/>
      <c r="P54" s="54"/>
    </row>
    <row r="55">
      <c r="M55" s="54"/>
      <c r="N55" s="54"/>
      <c r="O55" s="54"/>
      <c r="P55" s="54"/>
    </row>
    <row r="56">
      <c r="M56" s="54"/>
      <c r="N56" s="54"/>
      <c r="O56" s="54"/>
      <c r="P56" s="54"/>
    </row>
    <row r="57">
      <c r="M57" s="54"/>
      <c r="N57" s="54"/>
      <c r="O57" s="54"/>
      <c r="P57" s="54"/>
    </row>
    <row r="58">
      <c r="M58" s="54"/>
      <c r="N58" s="54"/>
      <c r="O58" s="54"/>
      <c r="P58" s="54"/>
    </row>
    <row r="59">
      <c r="M59" s="54"/>
      <c r="N59" s="54"/>
      <c r="O59" s="54"/>
      <c r="P59" s="54"/>
    </row>
    <row r="60">
      <c r="M60" s="54"/>
      <c r="N60" s="54"/>
      <c r="O60" s="54"/>
      <c r="P60" s="54"/>
    </row>
    <row r="61">
      <c r="M61" s="54"/>
      <c r="N61" s="54"/>
      <c r="O61" s="54"/>
      <c r="P61" s="54"/>
    </row>
    <row r="62">
      <c r="M62" s="54"/>
      <c r="N62" s="54"/>
      <c r="O62" s="54"/>
      <c r="P62" s="54"/>
    </row>
    <row r="63">
      <c r="M63" s="54"/>
      <c r="N63" s="54"/>
      <c r="O63" s="54"/>
      <c r="P63" s="54"/>
    </row>
    <row r="64">
      <c r="M64" s="54"/>
      <c r="N64" s="54"/>
      <c r="O64" s="54"/>
      <c r="P64" s="54"/>
    </row>
    <row r="65">
      <c r="M65" s="54"/>
      <c r="N65" s="54"/>
      <c r="O65" s="54"/>
      <c r="P65" s="54"/>
    </row>
    <row r="66">
      <c r="M66" s="54"/>
      <c r="N66" s="54"/>
      <c r="O66" s="54"/>
      <c r="P66" s="54"/>
    </row>
    <row r="67">
      <c r="M67" s="54"/>
      <c r="N67" s="54"/>
      <c r="O67" s="54"/>
      <c r="P67" s="54"/>
    </row>
    <row r="68">
      <c r="M68" s="54"/>
      <c r="N68" s="54"/>
      <c r="O68" s="54"/>
      <c r="P68" s="54"/>
    </row>
    <row r="69">
      <c r="M69" s="54"/>
      <c r="N69" s="54"/>
      <c r="O69" s="54"/>
      <c r="P69" s="54"/>
    </row>
    <row r="70">
      <c r="M70" s="54"/>
      <c r="N70" s="54"/>
      <c r="O70" s="54"/>
      <c r="P70" s="54"/>
    </row>
    <row r="71">
      <c r="M71" s="54"/>
      <c r="N71" s="54"/>
      <c r="O71" s="54"/>
      <c r="P71" s="54"/>
    </row>
    <row r="72">
      <c r="M72" s="54"/>
      <c r="N72" s="54"/>
      <c r="O72" s="54"/>
      <c r="P72" s="54"/>
    </row>
    <row r="73">
      <c r="M73" s="54"/>
      <c r="N73" s="54"/>
      <c r="O73" s="54"/>
      <c r="P73" s="54"/>
    </row>
    <row r="74">
      <c r="M74" s="54"/>
      <c r="N74" s="54"/>
      <c r="O74" s="54"/>
      <c r="P74" s="54"/>
    </row>
    <row r="75">
      <c r="M75" s="54"/>
      <c r="N75" s="54"/>
      <c r="O75" s="54"/>
      <c r="P75" s="54"/>
    </row>
    <row r="76">
      <c r="M76" s="54"/>
      <c r="N76" s="54"/>
      <c r="O76" s="54"/>
      <c r="P76" s="54"/>
    </row>
    <row r="77">
      <c r="M77" s="54"/>
      <c r="N77" s="54"/>
      <c r="O77" s="54"/>
      <c r="P77" s="54"/>
    </row>
    <row r="78">
      <c r="M78" s="54"/>
      <c r="N78" s="54"/>
      <c r="O78" s="54"/>
      <c r="P78" s="54"/>
    </row>
    <row r="79">
      <c r="M79" s="54"/>
      <c r="N79" s="54"/>
      <c r="O79" s="54"/>
      <c r="P79" s="54"/>
    </row>
    <row r="80">
      <c r="M80" s="54"/>
      <c r="N80" s="54"/>
      <c r="O80" s="54"/>
      <c r="P80" s="54"/>
    </row>
    <row r="81">
      <c r="M81" s="54"/>
      <c r="N81" s="54"/>
      <c r="O81" s="54"/>
      <c r="P81" s="54"/>
    </row>
    <row r="82">
      <c r="M82" s="54"/>
      <c r="N82" s="54"/>
      <c r="O82" s="54"/>
      <c r="P82" s="54"/>
    </row>
    <row r="83">
      <c r="M83" s="54"/>
      <c r="N83" s="54"/>
      <c r="O83" s="54"/>
      <c r="P83" s="54"/>
    </row>
    <row r="84">
      <c r="M84" s="54"/>
      <c r="N84" s="54"/>
      <c r="O84" s="54"/>
      <c r="P84" s="54"/>
    </row>
    <row r="85">
      <c r="M85" s="54"/>
      <c r="N85" s="54"/>
      <c r="O85" s="54"/>
      <c r="P85" s="54"/>
    </row>
    <row r="86">
      <c r="M86" s="54"/>
      <c r="N86" s="54"/>
      <c r="O86" s="54"/>
      <c r="P86" s="54"/>
    </row>
    <row r="87">
      <c r="M87" s="54"/>
      <c r="N87" s="54"/>
      <c r="O87" s="54"/>
      <c r="P87" s="54"/>
    </row>
    <row r="88">
      <c r="M88" s="54"/>
      <c r="N88" s="54"/>
      <c r="O88" s="54"/>
      <c r="P88" s="54"/>
    </row>
    <row r="89">
      <c r="M89" s="54"/>
      <c r="N89" s="54"/>
      <c r="O89" s="54"/>
      <c r="P89" s="54"/>
    </row>
    <row r="90">
      <c r="M90" s="54"/>
      <c r="N90" s="54"/>
      <c r="O90" s="54"/>
      <c r="P90" s="54"/>
    </row>
    <row r="91">
      <c r="M91" s="54"/>
      <c r="N91" s="54"/>
      <c r="O91" s="54"/>
      <c r="P91" s="54"/>
    </row>
    <row r="92">
      <c r="M92" s="54"/>
      <c r="N92" s="54"/>
      <c r="O92" s="54"/>
      <c r="P92" s="54"/>
    </row>
    <row r="93">
      <c r="M93" s="54"/>
      <c r="N93" s="54"/>
      <c r="O93" s="54"/>
      <c r="P93" s="54"/>
    </row>
    <row r="94">
      <c r="M94" s="54"/>
      <c r="N94" s="54"/>
      <c r="O94" s="54"/>
      <c r="P94" s="54"/>
    </row>
    <row r="95">
      <c r="M95" s="54"/>
      <c r="N95" s="54"/>
      <c r="O95" s="54"/>
      <c r="P95" s="54"/>
    </row>
    <row r="96">
      <c r="M96" s="54"/>
      <c r="N96" s="54"/>
      <c r="O96" s="54"/>
      <c r="P96" s="54"/>
    </row>
    <row r="97">
      <c r="M97" s="54"/>
      <c r="N97" s="54"/>
      <c r="O97" s="54"/>
      <c r="P97" s="54"/>
    </row>
    <row r="98">
      <c r="M98" s="54"/>
      <c r="N98" s="54"/>
      <c r="O98" s="54"/>
      <c r="P98" s="54"/>
    </row>
    <row r="99">
      <c r="M99" s="54"/>
      <c r="N99" s="54"/>
      <c r="O99" s="54"/>
      <c r="P99" s="54"/>
    </row>
    <row r="100">
      <c r="M100" s="54"/>
      <c r="N100" s="54"/>
      <c r="O100" s="54"/>
      <c r="P100" s="54"/>
    </row>
    <row r="101">
      <c r="M101" s="54"/>
      <c r="N101" s="54"/>
      <c r="O101" s="54"/>
      <c r="P101" s="54"/>
    </row>
    <row r="102">
      <c r="M102" s="54"/>
      <c r="N102" s="54"/>
      <c r="O102" s="54"/>
      <c r="P102" s="54"/>
    </row>
    <row r="103">
      <c r="M103" s="54"/>
      <c r="N103" s="54"/>
      <c r="O103" s="54"/>
      <c r="P103" s="54"/>
    </row>
    <row r="104">
      <c r="M104" s="54"/>
      <c r="N104" s="54"/>
      <c r="O104" s="54"/>
      <c r="P104" s="54"/>
    </row>
    <row r="105">
      <c r="M105" s="54"/>
      <c r="N105" s="54"/>
      <c r="O105" s="54"/>
      <c r="P105" s="54"/>
    </row>
    <row r="106">
      <c r="M106" s="54"/>
      <c r="N106" s="54"/>
      <c r="O106" s="54"/>
      <c r="P106" s="54"/>
    </row>
    <row r="107">
      <c r="M107" s="54"/>
      <c r="N107" s="54"/>
      <c r="O107" s="54"/>
      <c r="P107" s="54"/>
    </row>
    <row r="108">
      <c r="M108" s="54"/>
      <c r="N108" s="54"/>
      <c r="O108" s="54"/>
      <c r="P108" s="54"/>
    </row>
    <row r="109">
      <c r="M109" s="54"/>
      <c r="N109" s="54"/>
      <c r="O109" s="54"/>
      <c r="P109" s="54"/>
    </row>
    <row r="110">
      <c r="M110" s="54"/>
      <c r="N110" s="54"/>
      <c r="O110" s="54"/>
      <c r="P110" s="54"/>
    </row>
    <row r="111">
      <c r="M111" s="54"/>
      <c r="N111" s="54"/>
      <c r="O111" s="54"/>
      <c r="P111" s="54"/>
    </row>
    <row r="112">
      <c r="M112" s="54"/>
      <c r="N112" s="54"/>
      <c r="O112" s="54"/>
      <c r="P112" s="54"/>
    </row>
    <row r="113">
      <c r="M113" s="54"/>
      <c r="N113" s="54"/>
      <c r="O113" s="54"/>
      <c r="P113" s="54"/>
    </row>
    <row r="114">
      <c r="M114" s="54"/>
      <c r="N114" s="54"/>
      <c r="O114" s="54"/>
      <c r="P114" s="54"/>
    </row>
    <row r="115">
      <c r="M115" s="54"/>
      <c r="N115" s="54"/>
      <c r="O115" s="54"/>
      <c r="P115" s="54"/>
    </row>
    <row r="116">
      <c r="M116" s="54"/>
      <c r="N116" s="54"/>
      <c r="O116" s="54"/>
      <c r="P116" s="54"/>
    </row>
    <row r="117">
      <c r="M117" s="54"/>
      <c r="N117" s="54"/>
      <c r="O117" s="54"/>
      <c r="P117" s="54"/>
    </row>
    <row r="118">
      <c r="M118" s="54"/>
      <c r="N118" s="54"/>
      <c r="O118" s="54"/>
      <c r="P118" s="54"/>
    </row>
    <row r="119">
      <c r="M119" s="54"/>
      <c r="N119" s="54"/>
      <c r="O119" s="54"/>
      <c r="P119" s="54"/>
    </row>
    <row r="120">
      <c r="M120" s="54"/>
      <c r="N120" s="54"/>
      <c r="O120" s="54"/>
      <c r="P120" s="54"/>
    </row>
    <row r="121">
      <c r="M121" s="54"/>
      <c r="N121" s="54"/>
      <c r="O121" s="54"/>
      <c r="P121" s="54"/>
    </row>
    <row r="122">
      <c r="M122" s="54"/>
      <c r="N122" s="54"/>
      <c r="O122" s="54"/>
      <c r="P122" s="54"/>
    </row>
    <row r="123">
      <c r="M123" s="54"/>
      <c r="N123" s="54"/>
      <c r="O123" s="54"/>
      <c r="P123" s="54"/>
    </row>
    <row r="124">
      <c r="M124" s="54"/>
      <c r="N124" s="54"/>
      <c r="O124" s="54"/>
      <c r="P124" s="54"/>
    </row>
    <row r="125">
      <c r="M125" s="54"/>
      <c r="N125" s="54"/>
      <c r="O125" s="54"/>
      <c r="P125" s="54"/>
    </row>
    <row r="126">
      <c r="M126" s="54"/>
      <c r="N126" s="54"/>
      <c r="O126" s="54"/>
      <c r="P126" s="54"/>
    </row>
    <row r="127">
      <c r="M127" s="54"/>
      <c r="N127" s="54"/>
      <c r="O127" s="54"/>
      <c r="P127" s="54"/>
    </row>
    <row r="128">
      <c r="M128" s="54"/>
      <c r="N128" s="54"/>
      <c r="O128" s="54"/>
      <c r="P128" s="54"/>
    </row>
    <row r="129">
      <c r="M129" s="54"/>
      <c r="N129" s="54"/>
      <c r="O129" s="54"/>
      <c r="P129" s="54"/>
    </row>
    <row r="130">
      <c r="M130" s="54"/>
      <c r="N130" s="54"/>
      <c r="O130" s="54"/>
      <c r="P130" s="54"/>
    </row>
    <row r="131">
      <c r="M131" s="54"/>
      <c r="N131" s="54"/>
      <c r="O131" s="54"/>
      <c r="P131" s="54"/>
    </row>
    <row r="132">
      <c r="M132" s="54"/>
      <c r="N132" s="54"/>
      <c r="O132" s="54"/>
      <c r="P132" s="54"/>
    </row>
    <row r="133">
      <c r="M133" s="54"/>
      <c r="N133" s="54"/>
      <c r="O133" s="54"/>
      <c r="P133" s="54"/>
    </row>
    <row r="134">
      <c r="M134" s="54"/>
      <c r="N134" s="54"/>
      <c r="O134" s="54"/>
      <c r="P134" s="54"/>
    </row>
    <row r="135">
      <c r="M135" s="54"/>
      <c r="N135" s="54"/>
      <c r="O135" s="54"/>
      <c r="P135" s="54"/>
    </row>
    <row r="136">
      <c r="M136" s="54"/>
      <c r="N136" s="54"/>
      <c r="O136" s="54"/>
      <c r="P136" s="54"/>
    </row>
    <row r="137">
      <c r="M137" s="54"/>
      <c r="N137" s="54"/>
      <c r="O137" s="54"/>
      <c r="P137" s="54"/>
    </row>
    <row r="138">
      <c r="M138" s="54"/>
      <c r="N138" s="54"/>
      <c r="O138" s="54"/>
      <c r="P138" s="54"/>
    </row>
    <row r="139">
      <c r="M139" s="54"/>
      <c r="N139" s="54"/>
      <c r="O139" s="54"/>
      <c r="P139" s="54"/>
    </row>
    <row r="140">
      <c r="M140" s="54"/>
      <c r="N140" s="54"/>
      <c r="O140" s="54"/>
      <c r="P140" s="54"/>
    </row>
    <row r="141">
      <c r="M141" s="54"/>
      <c r="N141" s="54"/>
      <c r="O141" s="54"/>
      <c r="P141" s="54"/>
    </row>
    <row r="142">
      <c r="M142" s="54"/>
      <c r="N142" s="54"/>
      <c r="O142" s="54"/>
      <c r="P142" s="54"/>
    </row>
    <row r="143">
      <c r="M143" s="54"/>
      <c r="N143" s="54"/>
      <c r="O143" s="54"/>
      <c r="P143" s="54"/>
    </row>
    <row r="144">
      <c r="M144" s="54"/>
      <c r="N144" s="54"/>
      <c r="O144" s="54"/>
      <c r="P144" s="54"/>
    </row>
    <row r="145">
      <c r="M145" s="54"/>
      <c r="N145" s="54"/>
      <c r="O145" s="54"/>
      <c r="P145" s="54"/>
    </row>
    <row r="146">
      <c r="M146" s="54"/>
      <c r="N146" s="54"/>
      <c r="O146" s="54"/>
      <c r="P146" s="54"/>
    </row>
    <row r="147">
      <c r="M147" s="54"/>
      <c r="N147" s="54"/>
      <c r="O147" s="54"/>
      <c r="P147" s="54"/>
    </row>
    <row r="148">
      <c r="M148" s="54"/>
      <c r="N148" s="54"/>
      <c r="O148" s="54"/>
      <c r="P148" s="54"/>
    </row>
    <row r="149">
      <c r="M149" s="54"/>
      <c r="N149" s="54"/>
      <c r="O149" s="54"/>
      <c r="P149" s="54"/>
    </row>
    <row r="150">
      <c r="M150" s="54"/>
      <c r="N150" s="54"/>
      <c r="O150" s="54"/>
      <c r="P150" s="54"/>
    </row>
    <row r="151">
      <c r="M151" s="54"/>
      <c r="N151" s="54"/>
      <c r="O151" s="54"/>
      <c r="P151" s="54"/>
    </row>
    <row r="152">
      <c r="M152" s="54"/>
      <c r="N152" s="54"/>
      <c r="O152" s="54"/>
      <c r="P152" s="54"/>
    </row>
    <row r="153">
      <c r="M153" s="54"/>
      <c r="N153" s="54"/>
      <c r="O153" s="54"/>
      <c r="P153" s="54"/>
    </row>
    <row r="154">
      <c r="M154" s="54"/>
      <c r="N154" s="54"/>
      <c r="O154" s="54"/>
      <c r="P154" s="54"/>
    </row>
    <row r="155">
      <c r="M155" s="54"/>
      <c r="N155" s="54"/>
      <c r="O155" s="54"/>
      <c r="P155" s="54"/>
    </row>
    <row r="156">
      <c r="M156" s="54"/>
      <c r="N156" s="54"/>
      <c r="O156" s="54"/>
      <c r="P156" s="54"/>
    </row>
    <row r="157">
      <c r="M157" s="54"/>
      <c r="N157" s="54"/>
      <c r="O157" s="54"/>
      <c r="P157" s="54"/>
    </row>
    <row r="158">
      <c r="M158" s="54"/>
      <c r="N158" s="54"/>
      <c r="O158" s="54"/>
      <c r="P158" s="54"/>
    </row>
    <row r="159">
      <c r="M159" s="54"/>
      <c r="N159" s="54"/>
      <c r="O159" s="54"/>
      <c r="P159" s="54"/>
    </row>
    <row r="160">
      <c r="M160" s="54"/>
      <c r="N160" s="54"/>
      <c r="O160" s="54"/>
      <c r="P160" s="54"/>
    </row>
    <row r="161">
      <c r="M161" s="54"/>
      <c r="N161" s="54"/>
      <c r="O161" s="54"/>
      <c r="P161" s="54"/>
    </row>
    <row r="162">
      <c r="M162" s="54"/>
      <c r="N162" s="54"/>
      <c r="O162" s="54"/>
      <c r="P162" s="54"/>
    </row>
    <row r="163">
      <c r="M163" s="54"/>
      <c r="N163" s="54"/>
      <c r="O163" s="54"/>
      <c r="P163" s="54"/>
    </row>
    <row r="164">
      <c r="M164" s="54"/>
      <c r="N164" s="54"/>
      <c r="O164" s="54"/>
      <c r="P164" s="54"/>
    </row>
    <row r="165">
      <c r="M165" s="54"/>
      <c r="N165" s="54"/>
      <c r="O165" s="54"/>
      <c r="P165" s="54"/>
    </row>
    <row r="166">
      <c r="M166" s="54"/>
      <c r="N166" s="54"/>
      <c r="O166" s="54"/>
      <c r="P166" s="54"/>
    </row>
    <row r="167">
      <c r="M167" s="54"/>
      <c r="N167" s="54"/>
      <c r="O167" s="54"/>
      <c r="P167" s="54"/>
    </row>
    <row r="168">
      <c r="M168" s="54"/>
      <c r="N168" s="54"/>
      <c r="O168" s="54"/>
      <c r="P168" s="54"/>
    </row>
    <row r="169">
      <c r="M169" s="54"/>
      <c r="N169" s="54"/>
      <c r="O169" s="54"/>
      <c r="P169" s="54"/>
    </row>
    <row r="170">
      <c r="M170" s="54"/>
      <c r="N170" s="54"/>
      <c r="O170" s="54"/>
      <c r="P170" s="54"/>
    </row>
    <row r="171">
      <c r="M171" s="54"/>
      <c r="N171" s="54"/>
      <c r="O171" s="54"/>
      <c r="P171" s="54"/>
    </row>
    <row r="172">
      <c r="M172" s="54"/>
      <c r="N172" s="54"/>
      <c r="O172" s="54"/>
      <c r="P172" s="54"/>
    </row>
    <row r="173">
      <c r="M173" s="54"/>
      <c r="N173" s="54"/>
      <c r="O173" s="54"/>
      <c r="P173" s="54"/>
    </row>
    <row r="174">
      <c r="M174" s="54"/>
      <c r="N174" s="54"/>
      <c r="O174" s="54"/>
      <c r="P174" s="54"/>
    </row>
    <row r="175">
      <c r="M175" s="54"/>
      <c r="N175" s="54"/>
      <c r="O175" s="54"/>
      <c r="P175" s="54"/>
    </row>
    <row r="176">
      <c r="M176" s="54"/>
      <c r="N176" s="54"/>
      <c r="O176" s="54"/>
      <c r="P176" s="54"/>
    </row>
    <row r="177">
      <c r="M177" s="54"/>
      <c r="N177" s="54"/>
      <c r="O177" s="54"/>
      <c r="P177" s="54"/>
    </row>
    <row r="178">
      <c r="M178" s="54"/>
      <c r="N178" s="54"/>
      <c r="O178" s="54"/>
      <c r="P178" s="54"/>
    </row>
    <row r="179">
      <c r="M179" s="54"/>
      <c r="N179" s="54"/>
      <c r="O179" s="54"/>
      <c r="P179" s="54"/>
    </row>
    <row r="180">
      <c r="M180" s="54"/>
      <c r="N180" s="54"/>
      <c r="O180" s="54"/>
      <c r="P180" s="54"/>
    </row>
    <row r="181">
      <c r="M181" s="54"/>
      <c r="N181" s="54"/>
      <c r="O181" s="54"/>
      <c r="P181" s="54"/>
    </row>
    <row r="182">
      <c r="M182" s="54"/>
      <c r="N182" s="54"/>
      <c r="O182" s="54"/>
      <c r="P182" s="54"/>
    </row>
    <row r="183">
      <c r="M183" s="54"/>
      <c r="N183" s="54"/>
      <c r="O183" s="54"/>
      <c r="P183" s="54"/>
    </row>
    <row r="184">
      <c r="M184" s="54"/>
      <c r="N184" s="54"/>
      <c r="O184" s="54"/>
      <c r="P184" s="54"/>
    </row>
    <row r="185">
      <c r="M185" s="54"/>
      <c r="N185" s="54"/>
      <c r="O185" s="54"/>
      <c r="P185" s="54"/>
    </row>
    <row r="186">
      <c r="M186" s="54"/>
      <c r="N186" s="54"/>
      <c r="O186" s="54"/>
      <c r="P186" s="54"/>
    </row>
    <row r="187">
      <c r="M187" s="54"/>
      <c r="N187" s="54"/>
      <c r="O187" s="54"/>
      <c r="P187" s="54"/>
    </row>
    <row r="188">
      <c r="M188" s="54"/>
      <c r="N188" s="54"/>
      <c r="O188" s="54"/>
      <c r="P188" s="54"/>
    </row>
    <row r="189">
      <c r="M189" s="54"/>
      <c r="N189" s="54"/>
      <c r="O189" s="54"/>
      <c r="P189" s="54"/>
    </row>
    <row r="190">
      <c r="M190" s="54"/>
      <c r="N190" s="54"/>
      <c r="O190" s="54"/>
      <c r="P190" s="54"/>
    </row>
    <row r="191">
      <c r="M191" s="54"/>
      <c r="N191" s="54"/>
      <c r="O191" s="54"/>
      <c r="P191" s="54"/>
    </row>
    <row r="192">
      <c r="M192" s="54"/>
      <c r="N192" s="54"/>
      <c r="O192" s="54"/>
      <c r="P192" s="54"/>
    </row>
    <row r="193">
      <c r="M193" s="54"/>
      <c r="N193" s="54"/>
      <c r="O193" s="54"/>
      <c r="P193" s="54"/>
    </row>
    <row r="194">
      <c r="M194" s="54"/>
      <c r="N194" s="54"/>
      <c r="O194" s="54"/>
      <c r="P194" s="54"/>
    </row>
    <row r="195">
      <c r="M195" s="54"/>
      <c r="N195" s="54"/>
      <c r="O195" s="54"/>
      <c r="P195" s="54"/>
    </row>
    <row r="196">
      <c r="M196" s="54"/>
      <c r="N196" s="54"/>
      <c r="O196" s="54"/>
      <c r="P196" s="54"/>
    </row>
    <row r="197">
      <c r="M197" s="54"/>
      <c r="N197" s="54"/>
      <c r="O197" s="54"/>
      <c r="P197" s="54"/>
    </row>
    <row r="198">
      <c r="M198" s="54"/>
      <c r="N198" s="54"/>
      <c r="O198" s="54"/>
      <c r="P198" s="54"/>
    </row>
    <row r="199">
      <c r="M199" s="54"/>
      <c r="N199" s="54"/>
      <c r="O199" s="54"/>
      <c r="P199" s="54"/>
    </row>
    <row r="200">
      <c r="M200" s="54"/>
      <c r="N200" s="54"/>
      <c r="O200" s="54"/>
      <c r="P200" s="54"/>
    </row>
    <row r="201">
      <c r="M201" s="54"/>
      <c r="N201" s="54"/>
      <c r="O201" s="54"/>
      <c r="P201" s="54"/>
    </row>
    <row r="202">
      <c r="M202" s="54"/>
      <c r="N202" s="54"/>
      <c r="O202" s="54"/>
      <c r="P202" s="54"/>
    </row>
    <row r="203">
      <c r="M203" s="54"/>
      <c r="N203" s="54"/>
      <c r="O203" s="54"/>
      <c r="P203" s="54"/>
    </row>
    <row r="204">
      <c r="M204" s="54"/>
      <c r="N204" s="54"/>
      <c r="O204" s="54"/>
      <c r="P204" s="54"/>
    </row>
    <row r="205">
      <c r="M205" s="54"/>
      <c r="N205" s="54"/>
      <c r="O205" s="54"/>
      <c r="P205" s="54"/>
    </row>
    <row r="206">
      <c r="M206" s="54"/>
      <c r="N206" s="54"/>
      <c r="O206" s="54"/>
      <c r="P206" s="54"/>
    </row>
    <row r="207">
      <c r="M207" s="54"/>
      <c r="N207" s="54"/>
      <c r="O207" s="54"/>
      <c r="P207" s="54"/>
    </row>
    <row r="208">
      <c r="M208" s="54"/>
      <c r="N208" s="54"/>
      <c r="O208" s="54"/>
      <c r="P208" s="54"/>
    </row>
    <row r="209">
      <c r="M209" s="54"/>
      <c r="N209" s="54"/>
      <c r="O209" s="54"/>
      <c r="P209" s="54"/>
    </row>
    <row r="210">
      <c r="M210" s="54"/>
      <c r="N210" s="54"/>
      <c r="O210" s="54"/>
      <c r="P210" s="54"/>
    </row>
    <row r="211">
      <c r="M211" s="54"/>
      <c r="N211" s="54"/>
      <c r="O211" s="54"/>
      <c r="P211" s="54"/>
    </row>
    <row r="212">
      <c r="M212" s="54"/>
      <c r="N212" s="54"/>
      <c r="O212" s="54"/>
      <c r="P212" s="54"/>
    </row>
    <row r="213">
      <c r="M213" s="54"/>
      <c r="N213" s="54"/>
      <c r="O213" s="54"/>
      <c r="P213" s="54"/>
    </row>
    <row r="214">
      <c r="M214" s="54"/>
      <c r="N214" s="54"/>
      <c r="O214" s="54"/>
      <c r="P214" s="54"/>
    </row>
    <row r="215">
      <c r="M215" s="54"/>
      <c r="N215" s="54"/>
      <c r="O215" s="54"/>
      <c r="P215" s="54"/>
    </row>
    <row r="216">
      <c r="M216" s="54"/>
      <c r="N216" s="54"/>
      <c r="O216" s="54"/>
      <c r="P216" s="54"/>
    </row>
    <row r="217">
      <c r="M217" s="54"/>
      <c r="N217" s="54"/>
      <c r="O217" s="54"/>
      <c r="P217" s="54"/>
    </row>
    <row r="218">
      <c r="M218" s="54"/>
      <c r="N218" s="54"/>
      <c r="O218" s="54"/>
      <c r="P218" s="54"/>
    </row>
    <row r="219">
      <c r="M219" s="54"/>
      <c r="N219" s="54"/>
      <c r="O219" s="54"/>
      <c r="P219" s="54"/>
    </row>
    <row r="220">
      <c r="M220" s="54"/>
      <c r="N220" s="54"/>
      <c r="O220" s="54"/>
      <c r="P220" s="54"/>
    </row>
    <row r="221">
      <c r="M221" s="54"/>
      <c r="N221" s="54"/>
      <c r="O221" s="54"/>
      <c r="P221" s="54"/>
    </row>
    <row r="222">
      <c r="M222" s="54"/>
      <c r="N222" s="54"/>
      <c r="O222" s="54"/>
      <c r="P222" s="54"/>
    </row>
    <row r="223">
      <c r="M223" s="54"/>
      <c r="N223" s="54"/>
      <c r="O223" s="54"/>
      <c r="P223" s="54"/>
    </row>
    <row r="224">
      <c r="M224" s="54"/>
      <c r="N224" s="54"/>
      <c r="O224" s="54"/>
      <c r="P224" s="54"/>
    </row>
    <row r="225">
      <c r="M225" s="54"/>
      <c r="N225" s="54"/>
      <c r="O225" s="54"/>
      <c r="P225" s="54"/>
    </row>
    <row r="226">
      <c r="M226" s="54"/>
      <c r="N226" s="54"/>
      <c r="O226" s="54"/>
      <c r="P226" s="54"/>
    </row>
    <row r="227">
      <c r="M227" s="54"/>
      <c r="N227" s="54"/>
      <c r="O227" s="54"/>
      <c r="P227" s="54"/>
    </row>
    <row r="228">
      <c r="M228" s="54"/>
      <c r="N228" s="54"/>
      <c r="O228" s="54"/>
      <c r="P228" s="54"/>
    </row>
    <row r="229">
      <c r="M229" s="54"/>
      <c r="N229" s="54"/>
      <c r="O229" s="54"/>
      <c r="P229" s="54"/>
    </row>
    <row r="230">
      <c r="M230" s="54"/>
      <c r="N230" s="54"/>
      <c r="O230" s="54"/>
      <c r="P230" s="54"/>
    </row>
    <row r="231">
      <c r="M231" s="54"/>
      <c r="N231" s="54"/>
      <c r="O231" s="54"/>
      <c r="P231" s="54"/>
    </row>
    <row r="232">
      <c r="M232" s="54"/>
      <c r="N232" s="54"/>
      <c r="O232" s="54"/>
      <c r="P232" s="54"/>
    </row>
    <row r="233">
      <c r="M233" s="54"/>
      <c r="N233" s="54"/>
      <c r="O233" s="54"/>
      <c r="P233" s="54"/>
    </row>
    <row r="234">
      <c r="M234" s="54"/>
      <c r="N234" s="54"/>
      <c r="O234" s="54"/>
      <c r="P234" s="54"/>
    </row>
    <row r="235">
      <c r="M235" s="54"/>
      <c r="N235" s="54"/>
      <c r="O235" s="54"/>
      <c r="P235" s="54"/>
    </row>
    <row r="236">
      <c r="M236" s="54"/>
      <c r="N236" s="54"/>
      <c r="O236" s="54"/>
      <c r="P236" s="54"/>
    </row>
    <row r="237">
      <c r="M237" s="54"/>
      <c r="N237" s="54"/>
      <c r="O237" s="54"/>
      <c r="P237" s="54"/>
    </row>
    <row r="238">
      <c r="M238" s="54"/>
      <c r="N238" s="54"/>
      <c r="O238" s="54"/>
      <c r="P238" s="54"/>
    </row>
    <row r="239">
      <c r="M239" s="54"/>
      <c r="N239" s="54"/>
      <c r="O239" s="54"/>
      <c r="P239" s="54"/>
    </row>
    <row r="240">
      <c r="M240" s="54"/>
      <c r="N240" s="54"/>
      <c r="O240" s="54"/>
      <c r="P240" s="54"/>
    </row>
    <row r="241">
      <c r="M241" s="54"/>
      <c r="N241" s="54"/>
      <c r="O241" s="54"/>
      <c r="P241" s="54"/>
    </row>
    <row r="242">
      <c r="M242" s="54"/>
      <c r="N242" s="54"/>
      <c r="O242" s="54"/>
      <c r="P242" s="54"/>
    </row>
    <row r="243">
      <c r="M243" s="54"/>
      <c r="N243" s="54"/>
      <c r="O243" s="54"/>
      <c r="P243" s="54"/>
    </row>
    <row r="244">
      <c r="M244" s="54"/>
      <c r="N244" s="54"/>
      <c r="O244" s="54"/>
      <c r="P244" s="54"/>
    </row>
    <row r="245">
      <c r="M245" s="54"/>
      <c r="N245" s="54"/>
      <c r="O245" s="54"/>
      <c r="P245" s="54"/>
    </row>
    <row r="246">
      <c r="M246" s="54"/>
      <c r="N246" s="54"/>
      <c r="O246" s="54"/>
      <c r="P246" s="54"/>
    </row>
    <row r="247">
      <c r="M247" s="54"/>
      <c r="N247" s="54"/>
      <c r="O247" s="54"/>
      <c r="P247" s="54"/>
    </row>
    <row r="248">
      <c r="M248" s="54"/>
      <c r="N248" s="54"/>
      <c r="O248" s="54"/>
      <c r="P248" s="54"/>
    </row>
    <row r="249">
      <c r="M249" s="54"/>
      <c r="N249" s="54"/>
      <c r="O249" s="54"/>
      <c r="P249" s="54"/>
    </row>
    <row r="250">
      <c r="M250" s="54"/>
      <c r="N250" s="54"/>
      <c r="O250" s="54"/>
      <c r="P250" s="54"/>
    </row>
    <row r="251">
      <c r="M251" s="54"/>
      <c r="N251" s="54"/>
      <c r="O251" s="54"/>
      <c r="P251" s="54"/>
    </row>
    <row r="252">
      <c r="M252" s="54"/>
      <c r="N252" s="54"/>
      <c r="O252" s="54"/>
      <c r="P252" s="54"/>
    </row>
    <row r="253">
      <c r="M253" s="54"/>
      <c r="N253" s="54"/>
      <c r="O253" s="54"/>
      <c r="P253" s="54"/>
    </row>
    <row r="254">
      <c r="M254" s="54"/>
      <c r="N254" s="54"/>
      <c r="O254" s="54"/>
      <c r="P254" s="54"/>
    </row>
    <row r="255">
      <c r="M255" s="54"/>
      <c r="N255" s="54"/>
      <c r="O255" s="54"/>
      <c r="P255" s="54"/>
    </row>
    <row r="256">
      <c r="M256" s="54"/>
      <c r="N256" s="54"/>
      <c r="O256" s="54"/>
      <c r="P256" s="54"/>
    </row>
    <row r="257">
      <c r="M257" s="54"/>
      <c r="N257" s="54"/>
      <c r="O257" s="54"/>
      <c r="P257" s="54"/>
    </row>
    <row r="258">
      <c r="M258" s="54"/>
      <c r="N258" s="54"/>
      <c r="O258" s="54"/>
      <c r="P258" s="54"/>
    </row>
    <row r="259">
      <c r="M259" s="54"/>
      <c r="N259" s="54"/>
      <c r="O259" s="54"/>
      <c r="P259" s="54"/>
    </row>
    <row r="260">
      <c r="M260" s="54"/>
      <c r="N260" s="54"/>
      <c r="O260" s="54"/>
      <c r="P260" s="54"/>
    </row>
    <row r="261">
      <c r="M261" s="54"/>
      <c r="N261" s="54"/>
      <c r="O261" s="54"/>
      <c r="P261" s="54"/>
    </row>
    <row r="262">
      <c r="M262" s="54"/>
      <c r="N262" s="54"/>
      <c r="O262" s="54"/>
      <c r="P262" s="54"/>
    </row>
    <row r="263">
      <c r="M263" s="54"/>
      <c r="N263" s="54"/>
      <c r="O263" s="54"/>
      <c r="P263" s="54"/>
    </row>
    <row r="264">
      <c r="M264" s="54"/>
      <c r="N264" s="54"/>
      <c r="O264" s="54"/>
      <c r="P264" s="54"/>
    </row>
    <row r="265">
      <c r="M265" s="54"/>
      <c r="N265" s="54"/>
      <c r="O265" s="54"/>
      <c r="P265" s="54"/>
    </row>
    <row r="266">
      <c r="M266" s="54"/>
      <c r="N266" s="54"/>
      <c r="O266" s="54"/>
      <c r="P266" s="54"/>
    </row>
    <row r="267">
      <c r="M267" s="54"/>
      <c r="N267" s="54"/>
      <c r="O267" s="54"/>
      <c r="P267" s="54"/>
    </row>
    <row r="268">
      <c r="M268" s="54"/>
      <c r="N268" s="54"/>
      <c r="O268" s="54"/>
      <c r="P268" s="54"/>
    </row>
    <row r="269">
      <c r="M269" s="54"/>
      <c r="N269" s="54"/>
      <c r="O269" s="54"/>
      <c r="P269" s="54"/>
    </row>
    <row r="270">
      <c r="M270" s="54"/>
      <c r="N270" s="54"/>
      <c r="O270" s="54"/>
      <c r="P270" s="54"/>
    </row>
    <row r="271">
      <c r="M271" s="54"/>
      <c r="N271" s="54"/>
      <c r="O271" s="54"/>
      <c r="P271" s="54"/>
    </row>
    <row r="272">
      <c r="M272" s="54"/>
      <c r="N272" s="54"/>
      <c r="O272" s="54"/>
      <c r="P272" s="54"/>
    </row>
    <row r="273">
      <c r="M273" s="54"/>
      <c r="N273" s="54"/>
      <c r="O273" s="54"/>
      <c r="P273" s="54"/>
    </row>
    <row r="274">
      <c r="M274" s="54"/>
      <c r="N274" s="54"/>
      <c r="O274" s="54"/>
      <c r="P274" s="54"/>
    </row>
    <row r="275">
      <c r="M275" s="54"/>
      <c r="N275" s="54"/>
      <c r="O275" s="54"/>
      <c r="P275" s="54"/>
    </row>
    <row r="276">
      <c r="M276" s="54"/>
      <c r="N276" s="54"/>
      <c r="O276" s="54"/>
      <c r="P276" s="54"/>
    </row>
    <row r="277">
      <c r="M277" s="54"/>
      <c r="N277" s="54"/>
      <c r="O277" s="54"/>
      <c r="P277" s="54"/>
    </row>
    <row r="278">
      <c r="M278" s="54"/>
      <c r="N278" s="54"/>
      <c r="O278" s="54"/>
      <c r="P278" s="54"/>
    </row>
    <row r="279">
      <c r="M279" s="54"/>
      <c r="N279" s="54"/>
      <c r="O279" s="54"/>
      <c r="P279" s="54"/>
    </row>
    <row r="280">
      <c r="M280" s="54"/>
      <c r="N280" s="54"/>
      <c r="O280" s="54"/>
      <c r="P280" s="54"/>
    </row>
    <row r="281">
      <c r="M281" s="54"/>
      <c r="N281" s="54"/>
      <c r="O281" s="54"/>
      <c r="P281" s="54"/>
    </row>
    <row r="282">
      <c r="M282" s="54"/>
      <c r="N282" s="54"/>
      <c r="O282" s="54"/>
      <c r="P282" s="54"/>
    </row>
    <row r="283">
      <c r="M283" s="54"/>
      <c r="N283" s="54"/>
      <c r="O283" s="54"/>
      <c r="P283" s="54"/>
    </row>
    <row r="284">
      <c r="M284" s="54"/>
      <c r="N284" s="54"/>
      <c r="O284" s="54"/>
      <c r="P284" s="54"/>
    </row>
    <row r="285">
      <c r="M285" s="54"/>
      <c r="N285" s="54"/>
      <c r="O285" s="54"/>
      <c r="P285" s="54"/>
    </row>
    <row r="286">
      <c r="M286" s="54"/>
      <c r="N286" s="54"/>
      <c r="O286" s="54"/>
      <c r="P286" s="54"/>
    </row>
    <row r="287">
      <c r="M287" s="54"/>
      <c r="N287" s="54"/>
      <c r="O287" s="54"/>
      <c r="P287" s="54"/>
    </row>
    <row r="288">
      <c r="M288" s="54"/>
      <c r="N288" s="54"/>
      <c r="O288" s="54"/>
      <c r="P288" s="54"/>
    </row>
    <row r="289">
      <c r="M289" s="54"/>
      <c r="N289" s="54"/>
      <c r="O289" s="54"/>
      <c r="P289" s="54"/>
    </row>
    <row r="290">
      <c r="M290" s="54"/>
      <c r="N290" s="54"/>
      <c r="O290" s="54"/>
      <c r="P290" s="54"/>
    </row>
    <row r="291">
      <c r="M291" s="54"/>
      <c r="N291" s="54"/>
      <c r="O291" s="54"/>
      <c r="P291" s="54"/>
    </row>
    <row r="292">
      <c r="M292" s="54"/>
      <c r="N292" s="54"/>
      <c r="O292" s="54"/>
      <c r="P292" s="54"/>
    </row>
    <row r="293">
      <c r="M293" s="54"/>
      <c r="N293" s="54"/>
      <c r="O293" s="54"/>
      <c r="P293" s="54"/>
    </row>
    <row r="294">
      <c r="M294" s="54"/>
      <c r="N294" s="54"/>
      <c r="O294" s="54"/>
      <c r="P294" s="54"/>
    </row>
    <row r="295">
      <c r="M295" s="54"/>
      <c r="N295" s="54"/>
      <c r="O295" s="54"/>
      <c r="P295" s="54"/>
    </row>
    <row r="296">
      <c r="M296" s="54"/>
      <c r="N296" s="54"/>
      <c r="O296" s="54"/>
      <c r="P296" s="54"/>
    </row>
    <row r="297">
      <c r="M297" s="54"/>
      <c r="N297" s="54"/>
      <c r="O297" s="54"/>
      <c r="P297" s="54"/>
    </row>
    <row r="298">
      <c r="M298" s="54"/>
      <c r="N298" s="54"/>
      <c r="O298" s="54"/>
      <c r="P298" s="54"/>
    </row>
    <row r="299">
      <c r="M299" s="54"/>
      <c r="N299" s="54"/>
      <c r="O299" s="54"/>
      <c r="P299" s="54"/>
    </row>
    <row r="300">
      <c r="M300" s="54"/>
      <c r="N300" s="54"/>
      <c r="O300" s="54"/>
      <c r="P300" s="54"/>
    </row>
    <row r="301">
      <c r="M301" s="54"/>
      <c r="N301" s="54"/>
      <c r="O301" s="54"/>
      <c r="P301" s="54"/>
    </row>
    <row r="302">
      <c r="M302" s="54"/>
      <c r="N302" s="54"/>
      <c r="O302" s="54"/>
      <c r="P302" s="54"/>
    </row>
    <row r="303">
      <c r="M303" s="54"/>
      <c r="N303" s="54"/>
      <c r="O303" s="54"/>
      <c r="P303" s="54"/>
    </row>
    <row r="304">
      <c r="M304" s="54"/>
      <c r="N304" s="54"/>
      <c r="O304" s="54"/>
      <c r="P304" s="54"/>
    </row>
    <row r="305">
      <c r="M305" s="54"/>
      <c r="N305" s="54"/>
      <c r="O305" s="54"/>
      <c r="P305" s="54"/>
    </row>
    <row r="306">
      <c r="M306" s="54"/>
      <c r="N306" s="54"/>
      <c r="O306" s="54"/>
      <c r="P306" s="54"/>
    </row>
    <row r="307">
      <c r="M307" s="54"/>
      <c r="N307" s="54"/>
      <c r="O307" s="54"/>
      <c r="P307" s="54"/>
    </row>
    <row r="308">
      <c r="M308" s="54"/>
      <c r="N308" s="54"/>
      <c r="O308" s="54"/>
      <c r="P308" s="54"/>
    </row>
    <row r="309">
      <c r="M309" s="54"/>
      <c r="N309" s="54"/>
      <c r="O309" s="54"/>
      <c r="P309" s="54"/>
    </row>
    <row r="310">
      <c r="M310" s="54"/>
      <c r="N310" s="54"/>
      <c r="O310" s="54"/>
      <c r="P310" s="54"/>
    </row>
    <row r="311">
      <c r="M311" s="54"/>
      <c r="N311" s="54"/>
      <c r="O311" s="54"/>
      <c r="P311" s="54"/>
    </row>
    <row r="312">
      <c r="M312" s="54"/>
      <c r="N312" s="54"/>
      <c r="O312" s="54"/>
      <c r="P312" s="54"/>
    </row>
    <row r="313">
      <c r="M313" s="54"/>
      <c r="N313" s="54"/>
      <c r="O313" s="54"/>
      <c r="P313" s="54"/>
    </row>
    <row r="314">
      <c r="M314" s="54"/>
      <c r="N314" s="54"/>
      <c r="O314" s="54"/>
      <c r="P314" s="54"/>
    </row>
    <row r="315">
      <c r="M315" s="54"/>
      <c r="N315" s="54"/>
      <c r="O315" s="54"/>
      <c r="P315" s="54"/>
    </row>
    <row r="316">
      <c r="M316" s="54"/>
      <c r="N316" s="54"/>
      <c r="O316" s="54"/>
      <c r="P316" s="54"/>
    </row>
    <row r="317">
      <c r="M317" s="54"/>
      <c r="N317" s="54"/>
      <c r="O317" s="54"/>
      <c r="P317" s="54"/>
    </row>
    <row r="318">
      <c r="M318" s="54"/>
      <c r="N318" s="54"/>
      <c r="O318" s="54"/>
      <c r="P318" s="54"/>
    </row>
    <row r="319">
      <c r="M319" s="54"/>
      <c r="N319" s="54"/>
      <c r="O319" s="54"/>
      <c r="P319" s="54"/>
    </row>
    <row r="320">
      <c r="M320" s="54"/>
      <c r="N320" s="54"/>
      <c r="O320" s="54"/>
      <c r="P320" s="54"/>
    </row>
    <row r="321">
      <c r="M321" s="54"/>
      <c r="N321" s="54"/>
      <c r="O321" s="54"/>
      <c r="P321" s="54"/>
    </row>
    <row r="322">
      <c r="M322" s="54"/>
      <c r="N322" s="54"/>
      <c r="O322" s="54"/>
      <c r="P322" s="54"/>
    </row>
    <row r="323">
      <c r="M323" s="54"/>
      <c r="N323" s="54"/>
      <c r="O323" s="54"/>
      <c r="P323" s="54"/>
    </row>
    <row r="324">
      <c r="M324" s="54"/>
      <c r="N324" s="54"/>
      <c r="O324" s="54"/>
      <c r="P324" s="54"/>
    </row>
    <row r="325">
      <c r="M325" s="54"/>
      <c r="N325" s="54"/>
      <c r="O325" s="54"/>
      <c r="P325" s="54"/>
    </row>
    <row r="326">
      <c r="M326" s="54"/>
      <c r="N326" s="54"/>
      <c r="O326" s="54"/>
      <c r="P326" s="54"/>
    </row>
    <row r="327">
      <c r="M327" s="54"/>
      <c r="N327" s="54"/>
      <c r="O327" s="54"/>
      <c r="P327" s="54"/>
    </row>
    <row r="328">
      <c r="M328" s="54"/>
      <c r="N328" s="54"/>
      <c r="O328" s="54"/>
      <c r="P328" s="54"/>
    </row>
    <row r="329">
      <c r="M329" s="54"/>
      <c r="N329" s="54"/>
      <c r="O329" s="54"/>
      <c r="P329" s="54"/>
    </row>
    <row r="330">
      <c r="M330" s="54"/>
      <c r="N330" s="54"/>
      <c r="O330" s="54"/>
      <c r="P330" s="54"/>
    </row>
    <row r="331">
      <c r="M331" s="54"/>
      <c r="N331" s="54"/>
      <c r="O331" s="54"/>
      <c r="P331" s="54"/>
    </row>
    <row r="332">
      <c r="M332" s="54"/>
      <c r="N332" s="54"/>
      <c r="O332" s="54"/>
      <c r="P332" s="54"/>
    </row>
    <row r="333">
      <c r="M333" s="54"/>
      <c r="N333" s="54"/>
      <c r="O333" s="54"/>
      <c r="P333" s="54"/>
    </row>
    <row r="334">
      <c r="M334" s="54"/>
      <c r="N334" s="54"/>
      <c r="O334" s="54"/>
      <c r="P334" s="54"/>
    </row>
    <row r="335">
      <c r="M335" s="54"/>
      <c r="N335" s="54"/>
      <c r="O335" s="54"/>
      <c r="P335" s="54"/>
    </row>
    <row r="336">
      <c r="M336" s="54"/>
      <c r="N336" s="54"/>
      <c r="O336" s="54"/>
      <c r="P336" s="54"/>
    </row>
    <row r="337">
      <c r="M337" s="54"/>
      <c r="N337" s="54"/>
      <c r="O337" s="54"/>
      <c r="P337" s="54"/>
    </row>
    <row r="338">
      <c r="M338" s="54"/>
      <c r="N338" s="54"/>
      <c r="O338" s="54"/>
      <c r="P338" s="54"/>
    </row>
    <row r="339">
      <c r="M339" s="54"/>
      <c r="N339" s="54"/>
      <c r="O339" s="54"/>
      <c r="P339" s="54"/>
    </row>
    <row r="340">
      <c r="M340" s="54"/>
      <c r="N340" s="54"/>
      <c r="O340" s="54"/>
      <c r="P340" s="54"/>
    </row>
    <row r="341">
      <c r="M341" s="54"/>
      <c r="N341" s="54"/>
      <c r="O341" s="54"/>
      <c r="P341" s="54"/>
    </row>
    <row r="342">
      <c r="M342" s="54"/>
      <c r="N342" s="54"/>
      <c r="O342" s="54"/>
      <c r="P342" s="54"/>
    </row>
    <row r="343">
      <c r="M343" s="54"/>
      <c r="N343" s="54"/>
      <c r="O343" s="54"/>
      <c r="P343" s="54"/>
    </row>
    <row r="344">
      <c r="M344" s="54"/>
      <c r="N344" s="54"/>
      <c r="O344" s="54"/>
      <c r="P344" s="54"/>
    </row>
    <row r="345">
      <c r="M345" s="54"/>
      <c r="N345" s="54"/>
      <c r="O345" s="54"/>
      <c r="P345" s="54"/>
    </row>
    <row r="346">
      <c r="M346" s="54"/>
      <c r="N346" s="54"/>
      <c r="O346" s="54"/>
      <c r="P346" s="54"/>
    </row>
    <row r="347">
      <c r="M347" s="54"/>
      <c r="N347" s="54"/>
      <c r="O347" s="54"/>
      <c r="P347" s="54"/>
    </row>
    <row r="348">
      <c r="M348" s="54"/>
      <c r="N348" s="54"/>
      <c r="O348" s="54"/>
      <c r="P348" s="54"/>
    </row>
    <row r="349">
      <c r="M349" s="54"/>
      <c r="N349" s="54"/>
      <c r="O349" s="54"/>
      <c r="P349" s="54"/>
    </row>
    <row r="350">
      <c r="M350" s="54"/>
      <c r="N350" s="54"/>
      <c r="O350" s="54"/>
      <c r="P350" s="54"/>
    </row>
    <row r="351">
      <c r="M351" s="54"/>
      <c r="N351" s="54"/>
      <c r="O351" s="54"/>
      <c r="P351" s="54"/>
    </row>
    <row r="352">
      <c r="M352" s="54"/>
      <c r="N352" s="54"/>
      <c r="O352" s="54"/>
      <c r="P352" s="54"/>
    </row>
    <row r="353">
      <c r="M353" s="54"/>
      <c r="N353" s="54"/>
      <c r="O353" s="54"/>
      <c r="P353" s="54"/>
    </row>
    <row r="354">
      <c r="M354" s="54"/>
      <c r="N354" s="54"/>
      <c r="O354" s="54"/>
      <c r="P354" s="54"/>
    </row>
    <row r="355">
      <c r="M355" s="54"/>
      <c r="N355" s="54"/>
      <c r="O355" s="54"/>
      <c r="P355" s="54"/>
    </row>
    <row r="356">
      <c r="M356" s="54"/>
      <c r="N356" s="54"/>
      <c r="O356" s="54"/>
      <c r="P356" s="54"/>
    </row>
    <row r="357">
      <c r="M357" s="54"/>
      <c r="N357" s="54"/>
      <c r="O357" s="54"/>
      <c r="P357" s="54"/>
    </row>
    <row r="358">
      <c r="M358" s="54"/>
      <c r="N358" s="54"/>
      <c r="O358" s="54"/>
      <c r="P358" s="54"/>
    </row>
    <row r="359">
      <c r="M359" s="54"/>
      <c r="N359" s="54"/>
      <c r="O359" s="54"/>
      <c r="P359" s="54"/>
    </row>
    <row r="360">
      <c r="M360" s="54"/>
      <c r="N360" s="54"/>
      <c r="O360" s="54"/>
      <c r="P360" s="54"/>
    </row>
    <row r="361">
      <c r="M361" s="54"/>
      <c r="N361" s="54"/>
      <c r="O361" s="54"/>
      <c r="P361" s="54"/>
    </row>
    <row r="362">
      <c r="M362" s="54"/>
      <c r="N362" s="54"/>
      <c r="O362" s="54"/>
      <c r="P362" s="54"/>
    </row>
    <row r="363">
      <c r="M363" s="54"/>
      <c r="N363" s="54"/>
      <c r="O363" s="54"/>
      <c r="P363" s="54"/>
    </row>
    <row r="364">
      <c r="M364" s="54"/>
      <c r="N364" s="54"/>
      <c r="O364" s="54"/>
      <c r="P364" s="54"/>
    </row>
    <row r="365">
      <c r="M365" s="54"/>
      <c r="N365" s="54"/>
      <c r="O365" s="54"/>
      <c r="P365" s="54"/>
    </row>
    <row r="366">
      <c r="M366" s="54"/>
      <c r="N366" s="54"/>
      <c r="O366" s="54"/>
      <c r="P366" s="54"/>
    </row>
    <row r="367">
      <c r="M367" s="54"/>
      <c r="N367" s="54"/>
      <c r="O367" s="54"/>
      <c r="P367" s="54"/>
    </row>
    <row r="368">
      <c r="M368" s="54"/>
      <c r="N368" s="54"/>
      <c r="O368" s="54"/>
      <c r="P368" s="54"/>
    </row>
    <row r="369">
      <c r="M369" s="54"/>
      <c r="N369" s="54"/>
      <c r="O369" s="54"/>
      <c r="P369" s="54"/>
    </row>
    <row r="370">
      <c r="M370" s="54"/>
      <c r="N370" s="54"/>
      <c r="O370" s="54"/>
      <c r="P370" s="54"/>
    </row>
    <row r="371">
      <c r="M371" s="54"/>
      <c r="N371" s="54"/>
      <c r="O371" s="54"/>
      <c r="P371" s="54"/>
    </row>
    <row r="372">
      <c r="M372" s="54"/>
      <c r="N372" s="54"/>
      <c r="O372" s="54"/>
      <c r="P372" s="54"/>
    </row>
    <row r="373">
      <c r="M373" s="54"/>
      <c r="N373" s="54"/>
      <c r="O373" s="54"/>
      <c r="P373" s="54"/>
    </row>
    <row r="374">
      <c r="M374" s="54"/>
      <c r="N374" s="54"/>
      <c r="O374" s="54"/>
      <c r="P374" s="54"/>
    </row>
    <row r="375">
      <c r="M375" s="54"/>
      <c r="N375" s="54"/>
      <c r="O375" s="54"/>
      <c r="P375" s="54"/>
    </row>
    <row r="376">
      <c r="M376" s="54"/>
      <c r="N376" s="54"/>
      <c r="O376" s="54"/>
      <c r="P376" s="54"/>
    </row>
    <row r="377">
      <c r="M377" s="54"/>
      <c r="N377" s="54"/>
      <c r="O377" s="54"/>
      <c r="P377" s="54"/>
    </row>
    <row r="378">
      <c r="M378" s="54"/>
      <c r="N378" s="54"/>
      <c r="O378" s="54"/>
      <c r="P378" s="54"/>
    </row>
    <row r="379">
      <c r="M379" s="54"/>
      <c r="N379" s="54"/>
      <c r="O379" s="54"/>
      <c r="P379" s="54"/>
    </row>
    <row r="380">
      <c r="M380" s="54"/>
      <c r="N380" s="54"/>
      <c r="O380" s="54"/>
      <c r="P380" s="54"/>
    </row>
    <row r="381">
      <c r="M381" s="54"/>
      <c r="N381" s="54"/>
      <c r="O381" s="54"/>
      <c r="P381" s="54"/>
    </row>
    <row r="382">
      <c r="M382" s="54"/>
      <c r="N382" s="54"/>
      <c r="O382" s="54"/>
      <c r="P382" s="54"/>
    </row>
    <row r="383">
      <c r="M383" s="54"/>
      <c r="N383" s="54"/>
      <c r="O383" s="54"/>
      <c r="P383" s="54"/>
    </row>
    <row r="384">
      <c r="M384" s="54"/>
      <c r="N384" s="54"/>
      <c r="O384" s="54"/>
      <c r="P384" s="54"/>
    </row>
    <row r="385">
      <c r="M385" s="54"/>
      <c r="N385" s="54"/>
      <c r="O385" s="54"/>
      <c r="P385" s="54"/>
    </row>
    <row r="386">
      <c r="M386" s="54"/>
      <c r="N386" s="54"/>
      <c r="O386" s="54"/>
      <c r="P386" s="54"/>
    </row>
    <row r="387">
      <c r="M387" s="54"/>
      <c r="N387" s="54"/>
      <c r="O387" s="54"/>
      <c r="P387" s="54"/>
    </row>
    <row r="388">
      <c r="M388" s="54"/>
      <c r="N388" s="54"/>
      <c r="O388" s="54"/>
      <c r="P388" s="54"/>
    </row>
    <row r="389">
      <c r="M389" s="54"/>
      <c r="N389" s="54"/>
      <c r="O389" s="54"/>
      <c r="P389" s="54"/>
    </row>
    <row r="390">
      <c r="M390" s="54"/>
      <c r="N390" s="54"/>
      <c r="O390" s="54"/>
      <c r="P390" s="54"/>
    </row>
    <row r="391">
      <c r="M391" s="54"/>
      <c r="N391" s="54"/>
      <c r="O391" s="54"/>
      <c r="P391" s="54"/>
    </row>
    <row r="392">
      <c r="M392" s="54"/>
      <c r="N392" s="54"/>
      <c r="O392" s="54"/>
      <c r="P392" s="54"/>
    </row>
    <row r="393">
      <c r="M393" s="54"/>
      <c r="N393" s="54"/>
      <c r="O393" s="54"/>
      <c r="P393" s="54"/>
    </row>
    <row r="394">
      <c r="M394" s="54"/>
      <c r="N394" s="54"/>
      <c r="O394" s="54"/>
      <c r="P394" s="54"/>
    </row>
    <row r="395">
      <c r="M395" s="54"/>
      <c r="N395" s="54"/>
      <c r="O395" s="54"/>
      <c r="P395" s="54"/>
    </row>
    <row r="396">
      <c r="M396" s="54"/>
      <c r="N396" s="54"/>
      <c r="O396" s="54"/>
      <c r="P396" s="54"/>
    </row>
    <row r="397">
      <c r="M397" s="54"/>
      <c r="N397" s="54"/>
      <c r="O397" s="54"/>
      <c r="P397" s="54"/>
    </row>
    <row r="398">
      <c r="M398" s="54"/>
      <c r="N398" s="54"/>
      <c r="O398" s="54"/>
      <c r="P398" s="54"/>
    </row>
    <row r="399">
      <c r="M399" s="54"/>
      <c r="N399" s="54"/>
      <c r="O399" s="54"/>
      <c r="P399" s="54"/>
    </row>
    <row r="400">
      <c r="M400" s="54"/>
      <c r="N400" s="54"/>
      <c r="O400" s="54"/>
      <c r="P400" s="54"/>
    </row>
    <row r="401">
      <c r="M401" s="54"/>
      <c r="N401" s="54"/>
      <c r="O401" s="54"/>
      <c r="P401" s="54"/>
    </row>
    <row r="402">
      <c r="M402" s="54"/>
      <c r="N402" s="54"/>
      <c r="O402" s="54"/>
      <c r="P402" s="54"/>
    </row>
    <row r="403">
      <c r="M403" s="54"/>
      <c r="N403" s="54"/>
      <c r="O403" s="54"/>
      <c r="P403" s="54"/>
    </row>
    <row r="404">
      <c r="M404" s="54"/>
      <c r="N404" s="54"/>
      <c r="O404" s="54"/>
      <c r="P404" s="54"/>
    </row>
    <row r="405">
      <c r="M405" s="54"/>
      <c r="N405" s="54"/>
      <c r="O405" s="54"/>
      <c r="P405" s="54"/>
    </row>
    <row r="406">
      <c r="M406" s="54"/>
      <c r="N406" s="54"/>
      <c r="O406" s="54"/>
      <c r="P406" s="54"/>
    </row>
    <row r="407">
      <c r="M407" s="54"/>
      <c r="N407" s="54"/>
      <c r="O407" s="54"/>
      <c r="P407" s="54"/>
    </row>
    <row r="408">
      <c r="M408" s="54"/>
      <c r="N408" s="54"/>
      <c r="O408" s="54"/>
      <c r="P408" s="54"/>
    </row>
    <row r="409">
      <c r="M409" s="54"/>
      <c r="N409" s="54"/>
      <c r="O409" s="54"/>
      <c r="P409" s="54"/>
    </row>
    <row r="410">
      <c r="M410" s="54"/>
      <c r="N410" s="54"/>
      <c r="O410" s="54"/>
      <c r="P410" s="54"/>
    </row>
    <row r="411">
      <c r="M411" s="54"/>
      <c r="N411" s="54"/>
      <c r="O411" s="54"/>
      <c r="P411" s="54"/>
    </row>
    <row r="412">
      <c r="M412" s="54"/>
      <c r="N412" s="54"/>
      <c r="O412" s="54"/>
      <c r="P412" s="54"/>
    </row>
    <row r="413">
      <c r="M413" s="54"/>
      <c r="N413" s="54"/>
      <c r="O413" s="54"/>
      <c r="P413" s="54"/>
    </row>
    <row r="414">
      <c r="M414" s="54"/>
      <c r="N414" s="54"/>
      <c r="O414" s="54"/>
      <c r="P414" s="54"/>
    </row>
    <row r="415">
      <c r="M415" s="54"/>
      <c r="N415" s="54"/>
      <c r="O415" s="54"/>
      <c r="P415" s="54"/>
    </row>
    <row r="416">
      <c r="M416" s="54"/>
      <c r="N416" s="54"/>
      <c r="O416" s="54"/>
      <c r="P416" s="54"/>
    </row>
    <row r="417">
      <c r="M417" s="54"/>
      <c r="N417" s="54"/>
      <c r="O417" s="54"/>
      <c r="P417" s="54"/>
    </row>
    <row r="418">
      <c r="M418" s="54"/>
      <c r="N418" s="54"/>
      <c r="O418" s="54"/>
      <c r="P418" s="54"/>
    </row>
    <row r="419">
      <c r="M419" s="54"/>
      <c r="N419" s="54"/>
      <c r="O419" s="54"/>
      <c r="P419" s="54"/>
    </row>
    <row r="420">
      <c r="M420" s="54"/>
      <c r="N420" s="54"/>
      <c r="O420" s="54"/>
      <c r="P420" s="54"/>
    </row>
    <row r="421">
      <c r="M421" s="54"/>
      <c r="N421" s="54"/>
      <c r="O421" s="54"/>
      <c r="P421" s="54"/>
    </row>
    <row r="422">
      <c r="M422" s="54"/>
      <c r="N422" s="54"/>
      <c r="O422" s="54"/>
      <c r="P422" s="54"/>
    </row>
    <row r="423">
      <c r="M423" s="54"/>
      <c r="N423" s="54"/>
      <c r="O423" s="54"/>
      <c r="P423" s="54"/>
    </row>
    <row r="424">
      <c r="M424" s="54"/>
      <c r="N424" s="54"/>
      <c r="O424" s="54"/>
      <c r="P424" s="54"/>
    </row>
    <row r="425">
      <c r="M425" s="54"/>
      <c r="N425" s="54"/>
      <c r="O425" s="54"/>
      <c r="P425" s="54"/>
    </row>
    <row r="426">
      <c r="M426" s="54"/>
      <c r="N426" s="54"/>
      <c r="O426" s="54"/>
      <c r="P426" s="54"/>
    </row>
    <row r="427">
      <c r="M427" s="54"/>
      <c r="N427" s="54"/>
      <c r="O427" s="54"/>
      <c r="P427" s="54"/>
    </row>
    <row r="428">
      <c r="M428" s="54"/>
      <c r="N428" s="54"/>
      <c r="O428" s="54"/>
      <c r="P428" s="54"/>
    </row>
    <row r="429">
      <c r="M429" s="54"/>
      <c r="N429" s="54"/>
      <c r="O429" s="54"/>
      <c r="P429" s="54"/>
    </row>
    <row r="430">
      <c r="M430" s="54"/>
      <c r="N430" s="54"/>
      <c r="O430" s="54"/>
      <c r="P430" s="54"/>
    </row>
    <row r="431">
      <c r="M431" s="54"/>
      <c r="N431" s="54"/>
      <c r="O431" s="54"/>
      <c r="P431" s="54"/>
    </row>
    <row r="432">
      <c r="M432" s="54"/>
      <c r="N432" s="54"/>
      <c r="O432" s="54"/>
      <c r="P432" s="54"/>
    </row>
    <row r="433">
      <c r="M433" s="54"/>
      <c r="N433" s="54"/>
      <c r="O433" s="54"/>
      <c r="P433" s="54"/>
    </row>
    <row r="434">
      <c r="M434" s="54"/>
      <c r="N434" s="54"/>
      <c r="O434" s="54"/>
      <c r="P434" s="54"/>
    </row>
    <row r="435">
      <c r="M435" s="54"/>
      <c r="N435" s="54"/>
      <c r="O435" s="54"/>
      <c r="P435" s="54"/>
    </row>
    <row r="436">
      <c r="M436" s="54"/>
      <c r="N436" s="54"/>
      <c r="O436" s="54"/>
      <c r="P436" s="54"/>
    </row>
    <row r="437">
      <c r="M437" s="54"/>
      <c r="N437" s="54"/>
      <c r="O437" s="54"/>
      <c r="P437" s="54"/>
    </row>
    <row r="438">
      <c r="M438" s="54"/>
      <c r="N438" s="54"/>
      <c r="O438" s="54"/>
      <c r="P438" s="54"/>
    </row>
    <row r="439">
      <c r="M439" s="54"/>
      <c r="N439" s="54"/>
      <c r="O439" s="54"/>
      <c r="P439" s="54"/>
    </row>
    <row r="440">
      <c r="M440" s="54"/>
      <c r="N440" s="54"/>
      <c r="O440" s="54"/>
      <c r="P440" s="54"/>
    </row>
    <row r="441">
      <c r="M441" s="54"/>
      <c r="N441" s="54"/>
      <c r="O441" s="54"/>
      <c r="P441" s="54"/>
    </row>
    <row r="442">
      <c r="M442" s="54"/>
      <c r="N442" s="54"/>
      <c r="O442" s="54"/>
      <c r="P442" s="54"/>
    </row>
    <row r="443">
      <c r="M443" s="54"/>
      <c r="N443" s="54"/>
      <c r="O443" s="54"/>
      <c r="P443" s="54"/>
    </row>
    <row r="444">
      <c r="M444" s="54"/>
      <c r="N444" s="54"/>
      <c r="O444" s="54"/>
      <c r="P444" s="54"/>
    </row>
    <row r="445">
      <c r="M445" s="54"/>
      <c r="N445" s="54"/>
      <c r="O445" s="54"/>
      <c r="P445" s="54"/>
    </row>
    <row r="446">
      <c r="M446" s="54"/>
      <c r="N446" s="54"/>
      <c r="O446" s="54"/>
      <c r="P446" s="54"/>
    </row>
    <row r="447">
      <c r="M447" s="54"/>
      <c r="N447" s="54"/>
      <c r="O447" s="54"/>
      <c r="P447" s="54"/>
    </row>
    <row r="448">
      <c r="M448" s="54"/>
      <c r="N448" s="54"/>
      <c r="O448" s="54"/>
      <c r="P448" s="54"/>
    </row>
    <row r="449">
      <c r="M449" s="54"/>
      <c r="N449" s="54"/>
      <c r="O449" s="54"/>
      <c r="P449" s="54"/>
    </row>
    <row r="450">
      <c r="M450" s="54"/>
      <c r="N450" s="54"/>
      <c r="O450" s="54"/>
      <c r="P450" s="54"/>
    </row>
    <row r="451">
      <c r="M451" s="54"/>
      <c r="N451" s="54"/>
      <c r="O451" s="54"/>
      <c r="P451" s="54"/>
    </row>
    <row r="452">
      <c r="M452" s="54"/>
      <c r="N452" s="54"/>
      <c r="O452" s="54"/>
      <c r="P452" s="54"/>
    </row>
    <row r="453">
      <c r="M453" s="54"/>
      <c r="N453" s="54"/>
      <c r="O453" s="54"/>
      <c r="P453" s="54"/>
    </row>
    <row r="454">
      <c r="M454" s="54"/>
      <c r="N454" s="54"/>
      <c r="O454" s="54"/>
      <c r="P454" s="54"/>
    </row>
    <row r="455">
      <c r="M455" s="54"/>
      <c r="N455" s="54"/>
      <c r="O455" s="54"/>
      <c r="P455" s="54"/>
    </row>
    <row r="456">
      <c r="M456" s="54"/>
      <c r="N456" s="54"/>
      <c r="O456" s="54"/>
      <c r="P456" s="54"/>
    </row>
    <row r="457">
      <c r="M457" s="54"/>
      <c r="N457" s="54"/>
      <c r="O457" s="54"/>
      <c r="P457" s="54"/>
    </row>
    <row r="458">
      <c r="M458" s="54"/>
      <c r="N458" s="54"/>
      <c r="O458" s="54"/>
      <c r="P458" s="54"/>
    </row>
    <row r="459">
      <c r="M459" s="54"/>
      <c r="N459" s="54"/>
      <c r="O459" s="54"/>
      <c r="P459" s="54"/>
    </row>
    <row r="460">
      <c r="M460" s="54"/>
      <c r="N460" s="54"/>
      <c r="O460" s="54"/>
      <c r="P460" s="54"/>
    </row>
    <row r="461">
      <c r="M461" s="54"/>
      <c r="N461" s="54"/>
      <c r="O461" s="54"/>
      <c r="P461" s="54"/>
    </row>
    <row r="462">
      <c r="M462" s="54"/>
      <c r="N462" s="54"/>
      <c r="O462" s="54"/>
      <c r="P462" s="54"/>
    </row>
    <row r="463">
      <c r="M463" s="54"/>
      <c r="N463" s="54"/>
      <c r="O463" s="54"/>
      <c r="P463" s="54"/>
    </row>
    <row r="464">
      <c r="M464" s="54"/>
      <c r="N464" s="54"/>
      <c r="O464" s="54"/>
      <c r="P464" s="54"/>
    </row>
    <row r="465">
      <c r="M465" s="54"/>
      <c r="N465" s="54"/>
      <c r="O465" s="54"/>
      <c r="P465" s="54"/>
    </row>
    <row r="466">
      <c r="M466" s="54"/>
      <c r="N466" s="54"/>
      <c r="O466" s="54"/>
      <c r="P466" s="54"/>
    </row>
    <row r="467">
      <c r="M467" s="54"/>
      <c r="N467" s="54"/>
      <c r="O467" s="54"/>
      <c r="P467" s="54"/>
    </row>
    <row r="468">
      <c r="M468" s="54"/>
      <c r="N468" s="54"/>
      <c r="O468" s="54"/>
      <c r="P468" s="54"/>
    </row>
    <row r="469">
      <c r="M469" s="54"/>
      <c r="N469" s="54"/>
      <c r="O469" s="54"/>
      <c r="P469" s="54"/>
    </row>
    <row r="470">
      <c r="M470" s="54"/>
      <c r="N470" s="54"/>
      <c r="O470" s="54"/>
      <c r="P470" s="54"/>
    </row>
    <row r="471">
      <c r="M471" s="54"/>
      <c r="N471" s="54"/>
      <c r="O471" s="54"/>
      <c r="P471" s="54"/>
    </row>
    <row r="472">
      <c r="M472" s="54"/>
      <c r="N472" s="54"/>
      <c r="O472" s="54"/>
      <c r="P472" s="54"/>
    </row>
    <row r="473">
      <c r="M473" s="54"/>
      <c r="N473" s="54"/>
      <c r="O473" s="54"/>
      <c r="P473" s="54"/>
    </row>
    <row r="474">
      <c r="M474" s="54"/>
      <c r="N474" s="54"/>
      <c r="O474" s="54"/>
      <c r="P474" s="54"/>
    </row>
    <row r="475">
      <c r="M475" s="54"/>
      <c r="N475" s="54"/>
      <c r="O475" s="54"/>
      <c r="P475" s="54"/>
    </row>
    <row r="476">
      <c r="M476" s="54"/>
      <c r="N476" s="54"/>
      <c r="O476" s="54"/>
      <c r="P476" s="54"/>
    </row>
    <row r="477">
      <c r="M477" s="54"/>
      <c r="N477" s="54"/>
      <c r="O477" s="54"/>
      <c r="P477" s="54"/>
    </row>
    <row r="478">
      <c r="M478" s="54"/>
      <c r="N478" s="54"/>
      <c r="O478" s="54"/>
      <c r="P478" s="54"/>
    </row>
    <row r="479">
      <c r="M479" s="54"/>
      <c r="N479" s="54"/>
      <c r="O479" s="54"/>
      <c r="P479" s="54"/>
    </row>
    <row r="480">
      <c r="M480" s="54"/>
      <c r="N480" s="54"/>
      <c r="O480" s="54"/>
      <c r="P480" s="54"/>
    </row>
    <row r="481">
      <c r="M481" s="54"/>
      <c r="N481" s="54"/>
      <c r="O481" s="54"/>
      <c r="P481" s="54"/>
    </row>
    <row r="482">
      <c r="M482" s="54"/>
      <c r="N482" s="54"/>
      <c r="O482" s="54"/>
      <c r="P482" s="54"/>
    </row>
    <row r="483">
      <c r="M483" s="54"/>
      <c r="N483" s="54"/>
      <c r="O483" s="54"/>
      <c r="P483" s="54"/>
    </row>
    <row r="484">
      <c r="M484" s="54"/>
      <c r="N484" s="54"/>
      <c r="O484" s="54"/>
      <c r="P484" s="54"/>
    </row>
    <row r="485">
      <c r="M485" s="54"/>
      <c r="N485" s="54"/>
      <c r="O485" s="54"/>
      <c r="P485" s="54"/>
    </row>
    <row r="486">
      <c r="M486" s="54"/>
      <c r="N486" s="54"/>
      <c r="O486" s="54"/>
      <c r="P486" s="54"/>
    </row>
    <row r="487">
      <c r="M487" s="54"/>
      <c r="N487" s="54"/>
      <c r="O487" s="54"/>
      <c r="P487" s="54"/>
    </row>
    <row r="488">
      <c r="M488" s="54"/>
      <c r="N488" s="54"/>
      <c r="O488" s="54"/>
      <c r="P488" s="54"/>
    </row>
    <row r="489">
      <c r="M489" s="54"/>
      <c r="N489" s="54"/>
      <c r="O489" s="54"/>
      <c r="P489" s="54"/>
    </row>
    <row r="490">
      <c r="M490" s="54"/>
      <c r="N490" s="54"/>
      <c r="O490" s="54"/>
      <c r="P490" s="54"/>
    </row>
    <row r="491">
      <c r="M491" s="54"/>
      <c r="N491" s="54"/>
      <c r="O491" s="54"/>
      <c r="P491" s="54"/>
    </row>
    <row r="492">
      <c r="M492" s="54"/>
      <c r="N492" s="54"/>
      <c r="O492" s="54"/>
      <c r="P492" s="54"/>
    </row>
    <row r="493">
      <c r="M493" s="54"/>
      <c r="N493" s="54"/>
      <c r="O493" s="54"/>
      <c r="P493" s="54"/>
    </row>
    <row r="494">
      <c r="M494" s="54"/>
      <c r="N494" s="54"/>
      <c r="O494" s="54"/>
      <c r="P494" s="54"/>
    </row>
    <row r="495">
      <c r="M495" s="54"/>
      <c r="N495" s="54"/>
      <c r="O495" s="54"/>
      <c r="P495" s="54"/>
    </row>
    <row r="496">
      <c r="M496" s="54"/>
      <c r="N496" s="54"/>
      <c r="O496" s="54"/>
      <c r="P496" s="54"/>
    </row>
    <row r="497">
      <c r="M497" s="54"/>
      <c r="N497" s="54"/>
      <c r="O497" s="54"/>
      <c r="P497" s="54"/>
    </row>
    <row r="498">
      <c r="M498" s="54"/>
      <c r="N498" s="54"/>
      <c r="O498" s="54"/>
      <c r="P498" s="54"/>
    </row>
    <row r="499">
      <c r="M499" s="54"/>
      <c r="N499" s="54"/>
      <c r="O499" s="54"/>
      <c r="P499" s="54"/>
    </row>
    <row r="500">
      <c r="M500" s="54"/>
      <c r="N500" s="54"/>
      <c r="O500" s="54"/>
      <c r="P500" s="54"/>
    </row>
    <row r="501">
      <c r="M501" s="54"/>
      <c r="N501" s="54"/>
      <c r="O501" s="54"/>
      <c r="P501" s="54"/>
    </row>
    <row r="502">
      <c r="M502" s="54"/>
      <c r="N502" s="54"/>
      <c r="O502" s="54"/>
      <c r="P502" s="54"/>
    </row>
    <row r="503">
      <c r="M503" s="54"/>
      <c r="N503" s="54"/>
      <c r="O503" s="54"/>
      <c r="P503" s="54"/>
    </row>
    <row r="504">
      <c r="M504" s="54"/>
      <c r="N504" s="54"/>
      <c r="O504" s="54"/>
      <c r="P504" s="54"/>
    </row>
    <row r="505">
      <c r="M505" s="54"/>
      <c r="N505" s="54"/>
      <c r="O505" s="54"/>
      <c r="P505" s="54"/>
    </row>
    <row r="506">
      <c r="M506" s="54"/>
      <c r="N506" s="54"/>
      <c r="O506" s="54"/>
      <c r="P506" s="54"/>
    </row>
    <row r="507">
      <c r="M507" s="54"/>
      <c r="N507" s="54"/>
      <c r="O507" s="54"/>
      <c r="P507" s="54"/>
    </row>
    <row r="508">
      <c r="M508" s="54"/>
      <c r="N508" s="54"/>
      <c r="O508" s="54"/>
      <c r="P508" s="54"/>
    </row>
    <row r="509">
      <c r="M509" s="54"/>
      <c r="N509" s="54"/>
      <c r="O509" s="54"/>
      <c r="P509" s="54"/>
    </row>
    <row r="510">
      <c r="M510" s="54"/>
      <c r="N510" s="54"/>
      <c r="O510" s="54"/>
      <c r="P510" s="54"/>
    </row>
    <row r="511">
      <c r="M511" s="54"/>
      <c r="N511" s="54"/>
      <c r="O511" s="54"/>
      <c r="P511" s="54"/>
    </row>
    <row r="512">
      <c r="M512" s="54"/>
      <c r="N512" s="54"/>
      <c r="O512" s="54"/>
      <c r="P512" s="54"/>
    </row>
    <row r="513">
      <c r="M513" s="54"/>
      <c r="N513" s="54"/>
      <c r="O513" s="54"/>
      <c r="P513" s="54"/>
    </row>
    <row r="514">
      <c r="M514" s="54"/>
      <c r="N514" s="54"/>
      <c r="O514" s="54"/>
      <c r="P514" s="54"/>
    </row>
    <row r="515">
      <c r="M515" s="54"/>
      <c r="N515" s="54"/>
      <c r="O515" s="54"/>
      <c r="P515" s="54"/>
    </row>
    <row r="516">
      <c r="M516" s="54"/>
      <c r="N516" s="54"/>
      <c r="O516" s="54"/>
      <c r="P516" s="54"/>
    </row>
    <row r="517">
      <c r="M517" s="54"/>
      <c r="N517" s="54"/>
      <c r="O517" s="54"/>
      <c r="P517" s="54"/>
    </row>
    <row r="518">
      <c r="M518" s="54"/>
      <c r="N518" s="54"/>
      <c r="O518" s="54"/>
      <c r="P518" s="54"/>
    </row>
    <row r="519">
      <c r="M519" s="54"/>
      <c r="N519" s="54"/>
      <c r="O519" s="54"/>
      <c r="P519" s="54"/>
    </row>
    <row r="520">
      <c r="M520" s="54"/>
      <c r="N520" s="54"/>
      <c r="O520" s="54"/>
      <c r="P520" s="54"/>
    </row>
    <row r="521">
      <c r="M521" s="54"/>
      <c r="N521" s="54"/>
      <c r="O521" s="54"/>
      <c r="P521" s="54"/>
    </row>
    <row r="522">
      <c r="M522" s="54"/>
      <c r="N522" s="54"/>
      <c r="O522" s="54"/>
      <c r="P522" s="54"/>
    </row>
    <row r="523">
      <c r="M523" s="54"/>
      <c r="N523" s="54"/>
      <c r="O523" s="54"/>
      <c r="P523" s="54"/>
    </row>
    <row r="524">
      <c r="M524" s="54"/>
      <c r="N524" s="54"/>
      <c r="O524" s="54"/>
      <c r="P524" s="54"/>
    </row>
    <row r="525">
      <c r="M525" s="54"/>
      <c r="N525" s="54"/>
      <c r="O525" s="54"/>
      <c r="P525" s="54"/>
    </row>
    <row r="526">
      <c r="M526" s="54"/>
      <c r="N526" s="54"/>
      <c r="O526" s="54"/>
      <c r="P526" s="54"/>
    </row>
    <row r="527">
      <c r="M527" s="54"/>
      <c r="N527" s="54"/>
      <c r="O527" s="54"/>
      <c r="P527" s="54"/>
    </row>
    <row r="528">
      <c r="M528" s="54"/>
      <c r="N528" s="54"/>
      <c r="O528" s="54"/>
      <c r="P528" s="54"/>
    </row>
    <row r="529">
      <c r="M529" s="54"/>
      <c r="N529" s="54"/>
      <c r="O529" s="54"/>
      <c r="P529" s="54"/>
    </row>
    <row r="530">
      <c r="M530" s="54"/>
      <c r="N530" s="54"/>
      <c r="O530" s="54"/>
      <c r="P530" s="54"/>
    </row>
    <row r="531">
      <c r="M531" s="54"/>
      <c r="N531" s="54"/>
      <c r="O531" s="54"/>
      <c r="P531" s="54"/>
    </row>
    <row r="532">
      <c r="M532" s="54"/>
      <c r="N532" s="54"/>
      <c r="O532" s="54"/>
      <c r="P532" s="54"/>
    </row>
    <row r="533">
      <c r="M533" s="54"/>
      <c r="N533" s="54"/>
      <c r="O533" s="54"/>
      <c r="P533" s="54"/>
    </row>
    <row r="534">
      <c r="M534" s="54"/>
      <c r="N534" s="54"/>
      <c r="O534" s="54"/>
      <c r="P534" s="54"/>
    </row>
    <row r="535">
      <c r="M535" s="54"/>
      <c r="N535" s="54"/>
      <c r="O535" s="54"/>
      <c r="P535" s="54"/>
    </row>
    <row r="536">
      <c r="M536" s="54"/>
      <c r="N536" s="54"/>
      <c r="O536" s="54"/>
      <c r="P536" s="54"/>
    </row>
    <row r="537">
      <c r="M537" s="54"/>
      <c r="N537" s="54"/>
      <c r="O537" s="54"/>
      <c r="P537" s="54"/>
    </row>
    <row r="538">
      <c r="M538" s="54"/>
      <c r="N538" s="54"/>
      <c r="O538" s="54"/>
      <c r="P538" s="54"/>
    </row>
    <row r="539">
      <c r="M539" s="54"/>
      <c r="N539" s="54"/>
      <c r="O539" s="54"/>
      <c r="P539" s="54"/>
    </row>
    <row r="540">
      <c r="M540" s="54"/>
      <c r="N540" s="54"/>
      <c r="O540" s="54"/>
      <c r="P540" s="54"/>
    </row>
    <row r="541">
      <c r="M541" s="54"/>
      <c r="N541" s="54"/>
      <c r="O541" s="54"/>
      <c r="P541" s="54"/>
    </row>
    <row r="542">
      <c r="M542" s="54"/>
      <c r="N542" s="54"/>
      <c r="O542" s="54"/>
      <c r="P542" s="54"/>
    </row>
    <row r="543">
      <c r="M543" s="54"/>
      <c r="N543" s="54"/>
      <c r="O543" s="54"/>
      <c r="P543" s="54"/>
    </row>
    <row r="544">
      <c r="M544" s="54"/>
      <c r="N544" s="54"/>
      <c r="O544" s="54"/>
      <c r="P544" s="54"/>
    </row>
    <row r="545">
      <c r="M545" s="54"/>
      <c r="N545" s="54"/>
      <c r="O545" s="54"/>
      <c r="P545" s="54"/>
    </row>
    <row r="546">
      <c r="M546" s="54"/>
      <c r="N546" s="54"/>
      <c r="O546" s="54"/>
      <c r="P546" s="54"/>
    </row>
    <row r="547">
      <c r="M547" s="54"/>
      <c r="N547" s="54"/>
      <c r="O547" s="54"/>
      <c r="P547" s="54"/>
    </row>
    <row r="548">
      <c r="M548" s="54"/>
      <c r="N548" s="54"/>
      <c r="O548" s="54"/>
      <c r="P548" s="54"/>
    </row>
    <row r="549">
      <c r="M549" s="54"/>
      <c r="N549" s="54"/>
      <c r="O549" s="54"/>
      <c r="P549" s="54"/>
    </row>
    <row r="550">
      <c r="M550" s="54"/>
      <c r="N550" s="54"/>
      <c r="O550" s="54"/>
      <c r="P550" s="54"/>
    </row>
    <row r="551">
      <c r="M551" s="54"/>
      <c r="N551" s="54"/>
      <c r="O551" s="54"/>
      <c r="P551" s="54"/>
    </row>
    <row r="552">
      <c r="M552" s="54"/>
      <c r="N552" s="54"/>
      <c r="O552" s="54"/>
      <c r="P552" s="54"/>
    </row>
    <row r="553">
      <c r="M553" s="54"/>
      <c r="N553" s="54"/>
      <c r="O553" s="54"/>
      <c r="P553" s="54"/>
    </row>
    <row r="554">
      <c r="M554" s="54"/>
      <c r="N554" s="54"/>
      <c r="O554" s="54"/>
      <c r="P554" s="54"/>
    </row>
    <row r="555">
      <c r="M555" s="54"/>
      <c r="N555" s="54"/>
      <c r="O555" s="54"/>
      <c r="P555" s="54"/>
    </row>
    <row r="556">
      <c r="M556" s="54"/>
      <c r="N556" s="54"/>
      <c r="O556" s="54"/>
      <c r="P556" s="54"/>
    </row>
    <row r="557">
      <c r="M557" s="54"/>
      <c r="N557" s="54"/>
      <c r="O557" s="54"/>
      <c r="P557" s="54"/>
    </row>
    <row r="558">
      <c r="M558" s="54"/>
      <c r="N558" s="54"/>
      <c r="O558" s="54"/>
      <c r="P558" s="54"/>
    </row>
    <row r="559">
      <c r="M559" s="54"/>
      <c r="N559" s="54"/>
      <c r="O559" s="54"/>
      <c r="P559" s="54"/>
    </row>
    <row r="560">
      <c r="M560" s="54"/>
      <c r="N560" s="54"/>
      <c r="O560" s="54"/>
      <c r="P560" s="54"/>
    </row>
    <row r="561">
      <c r="M561" s="54"/>
      <c r="N561" s="54"/>
      <c r="O561" s="54"/>
      <c r="P561" s="54"/>
    </row>
    <row r="562">
      <c r="M562" s="54"/>
      <c r="N562" s="54"/>
      <c r="O562" s="54"/>
      <c r="P562" s="54"/>
    </row>
    <row r="563">
      <c r="M563" s="54"/>
      <c r="N563" s="54"/>
      <c r="O563" s="54"/>
      <c r="P563" s="54"/>
    </row>
    <row r="564">
      <c r="M564" s="54"/>
      <c r="N564" s="54"/>
      <c r="O564" s="54"/>
      <c r="P564" s="54"/>
    </row>
    <row r="565">
      <c r="M565" s="54"/>
      <c r="N565" s="54"/>
      <c r="O565" s="54"/>
      <c r="P565" s="54"/>
    </row>
    <row r="566">
      <c r="M566" s="54"/>
      <c r="N566" s="54"/>
      <c r="O566" s="54"/>
      <c r="P566" s="54"/>
    </row>
    <row r="567">
      <c r="M567" s="54"/>
      <c r="N567" s="54"/>
      <c r="O567" s="54"/>
      <c r="P567" s="54"/>
    </row>
    <row r="568">
      <c r="M568" s="54"/>
      <c r="N568" s="54"/>
      <c r="O568" s="54"/>
      <c r="P568" s="54"/>
    </row>
    <row r="569">
      <c r="M569" s="54"/>
      <c r="N569" s="54"/>
      <c r="O569" s="54"/>
      <c r="P569" s="54"/>
    </row>
    <row r="570">
      <c r="M570" s="54"/>
      <c r="N570" s="54"/>
      <c r="O570" s="54"/>
      <c r="P570" s="54"/>
    </row>
    <row r="571">
      <c r="M571" s="54"/>
      <c r="N571" s="54"/>
      <c r="O571" s="54"/>
      <c r="P571" s="54"/>
    </row>
    <row r="572">
      <c r="M572" s="54"/>
      <c r="N572" s="54"/>
      <c r="O572" s="54"/>
      <c r="P572" s="54"/>
    </row>
    <row r="573">
      <c r="M573" s="54"/>
      <c r="N573" s="54"/>
      <c r="O573" s="54"/>
      <c r="P573" s="54"/>
    </row>
    <row r="574">
      <c r="M574" s="54"/>
      <c r="N574" s="54"/>
      <c r="O574" s="54"/>
      <c r="P574" s="54"/>
    </row>
    <row r="575">
      <c r="M575" s="54"/>
      <c r="N575" s="54"/>
      <c r="O575" s="54"/>
      <c r="P575" s="54"/>
    </row>
    <row r="576">
      <c r="M576" s="54"/>
      <c r="N576" s="54"/>
      <c r="O576" s="54"/>
      <c r="P576" s="54"/>
    </row>
    <row r="577">
      <c r="M577" s="54"/>
      <c r="N577" s="54"/>
      <c r="O577" s="54"/>
      <c r="P577" s="54"/>
    </row>
    <row r="578">
      <c r="M578" s="54"/>
      <c r="N578" s="54"/>
      <c r="O578" s="54"/>
      <c r="P578" s="54"/>
    </row>
    <row r="579">
      <c r="M579" s="54"/>
      <c r="N579" s="54"/>
      <c r="O579" s="54"/>
      <c r="P579" s="54"/>
    </row>
    <row r="580">
      <c r="M580" s="54"/>
      <c r="N580" s="54"/>
      <c r="O580" s="54"/>
      <c r="P580" s="54"/>
    </row>
    <row r="581">
      <c r="M581" s="54"/>
      <c r="N581" s="54"/>
      <c r="O581" s="54"/>
      <c r="P581" s="54"/>
    </row>
    <row r="582">
      <c r="M582" s="54"/>
      <c r="N582" s="54"/>
      <c r="O582" s="54"/>
      <c r="P582" s="54"/>
    </row>
    <row r="583">
      <c r="M583" s="54"/>
      <c r="N583" s="54"/>
      <c r="O583" s="54"/>
      <c r="P583" s="54"/>
    </row>
    <row r="584">
      <c r="M584" s="54"/>
      <c r="N584" s="54"/>
      <c r="O584" s="54"/>
      <c r="P584" s="54"/>
    </row>
    <row r="585">
      <c r="M585" s="54"/>
      <c r="N585" s="54"/>
      <c r="O585" s="54"/>
      <c r="P585" s="54"/>
    </row>
    <row r="586">
      <c r="M586" s="54"/>
      <c r="N586" s="54"/>
      <c r="O586" s="54"/>
      <c r="P586" s="54"/>
    </row>
    <row r="587">
      <c r="M587" s="54"/>
      <c r="N587" s="54"/>
      <c r="O587" s="54"/>
      <c r="P587" s="54"/>
    </row>
    <row r="588">
      <c r="M588" s="54"/>
      <c r="N588" s="54"/>
      <c r="O588" s="54"/>
      <c r="P588" s="54"/>
    </row>
    <row r="589">
      <c r="M589" s="54"/>
      <c r="N589" s="54"/>
      <c r="O589" s="54"/>
      <c r="P589" s="54"/>
    </row>
    <row r="590">
      <c r="M590" s="54"/>
      <c r="N590" s="54"/>
      <c r="O590" s="54"/>
      <c r="P590" s="54"/>
    </row>
    <row r="591">
      <c r="M591" s="54"/>
      <c r="N591" s="54"/>
      <c r="O591" s="54"/>
      <c r="P591" s="54"/>
    </row>
    <row r="592">
      <c r="M592" s="54"/>
      <c r="N592" s="54"/>
      <c r="O592" s="54"/>
      <c r="P592" s="54"/>
    </row>
    <row r="593">
      <c r="M593" s="54"/>
      <c r="N593" s="54"/>
      <c r="O593" s="54"/>
      <c r="P593" s="54"/>
    </row>
    <row r="594">
      <c r="M594" s="54"/>
      <c r="N594" s="54"/>
      <c r="O594" s="54"/>
      <c r="P594" s="54"/>
    </row>
    <row r="595">
      <c r="M595" s="54"/>
      <c r="N595" s="54"/>
      <c r="O595" s="54"/>
      <c r="P595" s="54"/>
    </row>
    <row r="596">
      <c r="M596" s="54"/>
      <c r="N596" s="54"/>
      <c r="O596" s="54"/>
      <c r="P596" s="54"/>
    </row>
    <row r="597">
      <c r="M597" s="54"/>
      <c r="N597" s="54"/>
      <c r="O597" s="54"/>
      <c r="P597" s="54"/>
    </row>
    <row r="598">
      <c r="M598" s="54"/>
      <c r="N598" s="54"/>
      <c r="O598" s="54"/>
      <c r="P598" s="54"/>
    </row>
    <row r="599">
      <c r="M599" s="54"/>
      <c r="N599" s="54"/>
      <c r="O599" s="54"/>
      <c r="P599" s="54"/>
    </row>
    <row r="600">
      <c r="M600" s="54"/>
      <c r="N600" s="54"/>
      <c r="O600" s="54"/>
      <c r="P600" s="54"/>
    </row>
    <row r="601">
      <c r="M601" s="54"/>
      <c r="N601" s="54"/>
      <c r="O601" s="54"/>
      <c r="P601" s="54"/>
    </row>
    <row r="602">
      <c r="M602" s="54"/>
      <c r="N602" s="54"/>
      <c r="O602" s="54"/>
      <c r="P602" s="54"/>
    </row>
    <row r="603">
      <c r="M603" s="54"/>
      <c r="N603" s="54"/>
      <c r="O603" s="54"/>
      <c r="P603" s="54"/>
    </row>
    <row r="604">
      <c r="M604" s="54"/>
      <c r="N604" s="54"/>
      <c r="O604" s="54"/>
      <c r="P604" s="54"/>
    </row>
    <row r="605">
      <c r="M605" s="54"/>
      <c r="N605" s="54"/>
      <c r="O605" s="54"/>
      <c r="P605" s="54"/>
    </row>
    <row r="606">
      <c r="M606" s="54"/>
      <c r="N606" s="54"/>
      <c r="O606" s="54"/>
      <c r="P606" s="54"/>
    </row>
    <row r="607">
      <c r="M607" s="54"/>
      <c r="N607" s="54"/>
      <c r="O607" s="54"/>
      <c r="P607" s="54"/>
    </row>
    <row r="608">
      <c r="M608" s="54"/>
      <c r="N608" s="54"/>
      <c r="O608" s="54"/>
      <c r="P608" s="54"/>
    </row>
    <row r="609">
      <c r="M609" s="54"/>
      <c r="N609" s="54"/>
      <c r="O609" s="54"/>
      <c r="P609" s="54"/>
    </row>
    <row r="610">
      <c r="M610" s="54"/>
      <c r="N610" s="54"/>
      <c r="O610" s="54"/>
      <c r="P610" s="54"/>
    </row>
    <row r="611">
      <c r="M611" s="54"/>
      <c r="N611" s="54"/>
      <c r="O611" s="54"/>
      <c r="P611" s="54"/>
    </row>
    <row r="612">
      <c r="M612" s="54"/>
      <c r="N612" s="54"/>
      <c r="O612" s="54"/>
      <c r="P612" s="54"/>
    </row>
    <row r="613">
      <c r="M613" s="54"/>
      <c r="N613" s="54"/>
      <c r="O613" s="54"/>
      <c r="P613" s="54"/>
    </row>
    <row r="614">
      <c r="M614" s="54"/>
      <c r="N614" s="54"/>
      <c r="O614" s="54"/>
      <c r="P614" s="54"/>
    </row>
    <row r="615">
      <c r="M615" s="54"/>
      <c r="N615" s="54"/>
      <c r="O615" s="54"/>
      <c r="P615" s="54"/>
    </row>
    <row r="616">
      <c r="M616" s="54"/>
      <c r="N616" s="54"/>
      <c r="O616" s="54"/>
      <c r="P616" s="54"/>
    </row>
    <row r="617">
      <c r="M617" s="54"/>
      <c r="N617" s="54"/>
      <c r="O617" s="54"/>
      <c r="P617" s="54"/>
    </row>
    <row r="618">
      <c r="M618" s="54"/>
      <c r="N618" s="54"/>
      <c r="O618" s="54"/>
      <c r="P618" s="54"/>
    </row>
    <row r="619">
      <c r="M619" s="54"/>
      <c r="N619" s="54"/>
      <c r="O619" s="54"/>
      <c r="P619" s="54"/>
    </row>
    <row r="620">
      <c r="M620" s="54"/>
      <c r="N620" s="54"/>
      <c r="O620" s="54"/>
      <c r="P620" s="54"/>
    </row>
    <row r="621">
      <c r="M621" s="54"/>
      <c r="N621" s="54"/>
      <c r="O621" s="54"/>
      <c r="P621" s="54"/>
    </row>
    <row r="622">
      <c r="M622" s="54"/>
      <c r="N622" s="54"/>
      <c r="O622" s="54"/>
      <c r="P622" s="54"/>
    </row>
    <row r="623">
      <c r="M623" s="54"/>
      <c r="N623" s="54"/>
      <c r="O623" s="54"/>
      <c r="P623" s="54"/>
    </row>
    <row r="624">
      <c r="M624" s="54"/>
      <c r="N624" s="54"/>
      <c r="O624" s="54"/>
      <c r="P624" s="54"/>
    </row>
    <row r="625">
      <c r="M625" s="54"/>
      <c r="N625" s="54"/>
      <c r="O625" s="54"/>
      <c r="P625" s="54"/>
    </row>
    <row r="626">
      <c r="M626" s="54"/>
      <c r="N626" s="54"/>
      <c r="O626" s="54"/>
      <c r="P626" s="54"/>
    </row>
    <row r="627">
      <c r="M627" s="54"/>
      <c r="N627" s="54"/>
      <c r="O627" s="54"/>
      <c r="P627" s="54"/>
    </row>
    <row r="628">
      <c r="M628" s="54"/>
      <c r="N628" s="54"/>
      <c r="O628" s="54"/>
      <c r="P628" s="54"/>
    </row>
    <row r="629">
      <c r="M629" s="54"/>
      <c r="N629" s="54"/>
      <c r="O629" s="54"/>
      <c r="P629" s="54"/>
    </row>
    <row r="630">
      <c r="M630" s="54"/>
      <c r="N630" s="54"/>
      <c r="O630" s="54"/>
      <c r="P630" s="54"/>
    </row>
    <row r="631">
      <c r="M631" s="54"/>
      <c r="N631" s="54"/>
      <c r="O631" s="54"/>
      <c r="P631" s="54"/>
    </row>
    <row r="632">
      <c r="M632" s="54"/>
      <c r="N632" s="54"/>
      <c r="O632" s="54"/>
      <c r="P632" s="54"/>
    </row>
    <row r="633">
      <c r="M633" s="54"/>
      <c r="N633" s="54"/>
      <c r="O633" s="54"/>
      <c r="P633" s="54"/>
    </row>
    <row r="634">
      <c r="M634" s="54"/>
      <c r="N634" s="54"/>
      <c r="O634" s="54"/>
      <c r="P634" s="54"/>
    </row>
    <row r="635">
      <c r="M635" s="54"/>
      <c r="N635" s="54"/>
      <c r="O635" s="54"/>
      <c r="P635" s="54"/>
    </row>
    <row r="636">
      <c r="M636" s="54"/>
      <c r="N636" s="54"/>
      <c r="O636" s="54"/>
      <c r="P636" s="54"/>
    </row>
    <row r="637">
      <c r="M637" s="54"/>
      <c r="N637" s="54"/>
      <c r="O637" s="54"/>
      <c r="P637" s="54"/>
    </row>
    <row r="638">
      <c r="M638" s="54"/>
      <c r="N638" s="54"/>
      <c r="O638" s="54"/>
      <c r="P638" s="54"/>
    </row>
    <row r="639">
      <c r="M639" s="54"/>
      <c r="N639" s="54"/>
      <c r="O639" s="54"/>
      <c r="P639" s="54"/>
    </row>
    <row r="640">
      <c r="M640" s="54"/>
      <c r="N640" s="54"/>
      <c r="O640" s="54"/>
      <c r="P640" s="54"/>
    </row>
    <row r="641">
      <c r="M641" s="54"/>
      <c r="N641" s="54"/>
      <c r="O641" s="54"/>
      <c r="P641" s="54"/>
    </row>
    <row r="642">
      <c r="M642" s="54"/>
      <c r="N642" s="54"/>
      <c r="O642" s="54"/>
      <c r="P642" s="54"/>
    </row>
    <row r="643">
      <c r="M643" s="54"/>
      <c r="N643" s="54"/>
      <c r="O643" s="54"/>
      <c r="P643" s="54"/>
    </row>
    <row r="644">
      <c r="M644" s="54"/>
      <c r="N644" s="54"/>
      <c r="O644" s="54"/>
      <c r="P644" s="54"/>
    </row>
    <row r="645">
      <c r="M645" s="54"/>
      <c r="N645" s="54"/>
      <c r="O645" s="54"/>
      <c r="P645" s="54"/>
    </row>
    <row r="646">
      <c r="M646" s="54"/>
      <c r="N646" s="54"/>
      <c r="O646" s="54"/>
      <c r="P646" s="54"/>
    </row>
    <row r="647">
      <c r="M647" s="54"/>
      <c r="N647" s="54"/>
      <c r="O647" s="54"/>
      <c r="P647" s="54"/>
    </row>
    <row r="648">
      <c r="M648" s="54"/>
      <c r="N648" s="54"/>
      <c r="O648" s="54"/>
      <c r="P648" s="54"/>
    </row>
    <row r="649">
      <c r="M649" s="54"/>
      <c r="N649" s="54"/>
      <c r="O649" s="54"/>
      <c r="P649" s="54"/>
    </row>
    <row r="650">
      <c r="M650" s="54"/>
      <c r="N650" s="54"/>
      <c r="O650" s="54"/>
      <c r="P650" s="54"/>
    </row>
    <row r="651">
      <c r="M651" s="54"/>
      <c r="N651" s="54"/>
      <c r="O651" s="54"/>
      <c r="P651" s="54"/>
    </row>
    <row r="652">
      <c r="M652" s="54"/>
      <c r="N652" s="54"/>
      <c r="O652" s="54"/>
      <c r="P652" s="54"/>
    </row>
    <row r="653">
      <c r="M653" s="54"/>
      <c r="N653" s="54"/>
      <c r="O653" s="54"/>
      <c r="P653" s="54"/>
    </row>
    <row r="654">
      <c r="M654" s="54"/>
      <c r="N654" s="54"/>
      <c r="O654" s="54"/>
      <c r="P654" s="54"/>
    </row>
    <row r="655">
      <c r="M655" s="54"/>
      <c r="N655" s="54"/>
      <c r="O655" s="54"/>
      <c r="P655" s="54"/>
    </row>
    <row r="656">
      <c r="M656" s="54"/>
      <c r="N656" s="54"/>
      <c r="O656" s="54"/>
      <c r="P656" s="54"/>
    </row>
    <row r="657">
      <c r="M657" s="54"/>
      <c r="N657" s="54"/>
      <c r="O657" s="54"/>
      <c r="P657" s="54"/>
    </row>
    <row r="658">
      <c r="M658" s="54"/>
      <c r="N658" s="54"/>
      <c r="O658" s="54"/>
      <c r="P658" s="54"/>
    </row>
    <row r="659">
      <c r="M659" s="54"/>
      <c r="N659" s="54"/>
      <c r="O659" s="54"/>
      <c r="P659" s="54"/>
    </row>
    <row r="660">
      <c r="M660" s="54"/>
      <c r="N660" s="54"/>
      <c r="O660" s="54"/>
      <c r="P660" s="54"/>
    </row>
    <row r="661">
      <c r="M661" s="54"/>
      <c r="N661" s="54"/>
      <c r="O661" s="54"/>
      <c r="P661" s="54"/>
    </row>
    <row r="662">
      <c r="M662" s="54"/>
      <c r="N662" s="54"/>
      <c r="O662" s="54"/>
      <c r="P662" s="54"/>
    </row>
    <row r="663">
      <c r="M663" s="54"/>
      <c r="N663" s="54"/>
      <c r="O663" s="54"/>
      <c r="P663" s="54"/>
    </row>
    <row r="664">
      <c r="M664" s="54"/>
      <c r="N664" s="54"/>
      <c r="O664" s="54"/>
      <c r="P664" s="54"/>
    </row>
    <row r="665">
      <c r="M665" s="54"/>
      <c r="N665" s="54"/>
      <c r="O665" s="54"/>
      <c r="P665" s="54"/>
    </row>
    <row r="666">
      <c r="M666" s="54"/>
      <c r="N666" s="54"/>
      <c r="O666" s="54"/>
      <c r="P666" s="54"/>
    </row>
    <row r="667">
      <c r="M667" s="54"/>
      <c r="N667" s="54"/>
      <c r="O667" s="54"/>
      <c r="P667" s="54"/>
    </row>
    <row r="668">
      <c r="M668" s="54"/>
      <c r="N668" s="54"/>
      <c r="O668" s="54"/>
      <c r="P668" s="54"/>
    </row>
    <row r="669">
      <c r="M669" s="54"/>
      <c r="N669" s="54"/>
      <c r="O669" s="54"/>
      <c r="P669" s="54"/>
    </row>
    <row r="670">
      <c r="M670" s="54"/>
      <c r="N670" s="54"/>
      <c r="O670" s="54"/>
      <c r="P670" s="54"/>
    </row>
    <row r="671">
      <c r="M671" s="54"/>
      <c r="N671" s="54"/>
      <c r="O671" s="54"/>
      <c r="P671" s="54"/>
    </row>
    <row r="672">
      <c r="M672" s="54"/>
      <c r="N672" s="54"/>
      <c r="O672" s="54"/>
      <c r="P672" s="54"/>
    </row>
    <row r="673">
      <c r="M673" s="54"/>
      <c r="N673" s="54"/>
      <c r="O673" s="54"/>
      <c r="P673" s="54"/>
    </row>
    <row r="674">
      <c r="M674" s="54"/>
      <c r="N674" s="54"/>
      <c r="O674" s="54"/>
      <c r="P674" s="54"/>
    </row>
    <row r="675">
      <c r="M675" s="54"/>
      <c r="N675" s="54"/>
      <c r="O675" s="54"/>
      <c r="P675" s="54"/>
    </row>
    <row r="676">
      <c r="M676" s="54"/>
      <c r="N676" s="54"/>
      <c r="O676" s="54"/>
      <c r="P676" s="54"/>
    </row>
    <row r="677">
      <c r="M677" s="54"/>
      <c r="N677" s="54"/>
      <c r="O677" s="54"/>
      <c r="P677" s="54"/>
    </row>
    <row r="678">
      <c r="M678" s="54"/>
      <c r="N678" s="54"/>
      <c r="O678" s="54"/>
      <c r="P678" s="54"/>
    </row>
    <row r="679">
      <c r="M679" s="54"/>
      <c r="N679" s="54"/>
      <c r="O679" s="54"/>
      <c r="P679" s="54"/>
    </row>
    <row r="680">
      <c r="M680" s="54"/>
      <c r="N680" s="54"/>
      <c r="O680" s="54"/>
      <c r="P680" s="54"/>
    </row>
    <row r="681">
      <c r="M681" s="54"/>
      <c r="N681" s="54"/>
      <c r="O681" s="54"/>
      <c r="P681" s="54"/>
    </row>
    <row r="682">
      <c r="M682" s="54"/>
      <c r="N682" s="54"/>
      <c r="O682" s="54"/>
      <c r="P682" s="54"/>
    </row>
    <row r="683">
      <c r="M683" s="54"/>
      <c r="N683" s="54"/>
      <c r="O683" s="54"/>
      <c r="P683" s="54"/>
    </row>
    <row r="684">
      <c r="M684" s="54"/>
      <c r="N684" s="54"/>
      <c r="O684" s="54"/>
      <c r="P684" s="54"/>
    </row>
    <row r="685">
      <c r="M685" s="54"/>
      <c r="N685" s="54"/>
      <c r="O685" s="54"/>
      <c r="P685" s="54"/>
    </row>
    <row r="686">
      <c r="M686" s="54"/>
      <c r="N686" s="54"/>
      <c r="O686" s="54"/>
      <c r="P686" s="54"/>
    </row>
    <row r="687">
      <c r="M687" s="54"/>
      <c r="N687" s="54"/>
      <c r="O687" s="54"/>
      <c r="P687" s="54"/>
    </row>
    <row r="688">
      <c r="M688" s="54"/>
      <c r="N688" s="54"/>
      <c r="O688" s="54"/>
      <c r="P688" s="54"/>
    </row>
    <row r="689">
      <c r="M689" s="54"/>
      <c r="N689" s="54"/>
      <c r="O689" s="54"/>
      <c r="P689" s="54"/>
    </row>
    <row r="690">
      <c r="M690" s="54"/>
      <c r="N690" s="54"/>
      <c r="O690" s="54"/>
      <c r="P690" s="54"/>
    </row>
    <row r="691">
      <c r="M691" s="54"/>
      <c r="N691" s="54"/>
      <c r="O691" s="54"/>
      <c r="P691" s="54"/>
    </row>
    <row r="692">
      <c r="M692" s="54"/>
      <c r="N692" s="54"/>
      <c r="O692" s="54"/>
      <c r="P692" s="54"/>
    </row>
    <row r="693">
      <c r="M693" s="54"/>
      <c r="N693" s="54"/>
      <c r="O693" s="54"/>
      <c r="P693" s="54"/>
    </row>
    <row r="694">
      <c r="M694" s="54"/>
      <c r="N694" s="54"/>
      <c r="O694" s="54"/>
      <c r="P694" s="54"/>
    </row>
    <row r="695">
      <c r="M695" s="54"/>
      <c r="N695" s="54"/>
      <c r="O695" s="54"/>
      <c r="P695" s="54"/>
    </row>
    <row r="696">
      <c r="M696" s="54"/>
      <c r="N696" s="54"/>
      <c r="O696" s="54"/>
      <c r="P696" s="54"/>
    </row>
    <row r="697">
      <c r="M697" s="54"/>
      <c r="N697" s="54"/>
      <c r="O697" s="54"/>
      <c r="P697" s="54"/>
    </row>
    <row r="698">
      <c r="M698" s="54"/>
      <c r="N698" s="54"/>
      <c r="O698" s="54"/>
      <c r="P698" s="54"/>
    </row>
    <row r="699">
      <c r="M699" s="54"/>
      <c r="N699" s="54"/>
      <c r="O699" s="54"/>
      <c r="P699" s="54"/>
    </row>
    <row r="700">
      <c r="M700" s="54"/>
      <c r="N700" s="54"/>
      <c r="O700" s="54"/>
      <c r="P700" s="54"/>
    </row>
    <row r="701">
      <c r="M701" s="54"/>
      <c r="N701" s="54"/>
      <c r="O701" s="54"/>
      <c r="P701" s="54"/>
    </row>
    <row r="702">
      <c r="M702" s="54"/>
      <c r="N702" s="54"/>
      <c r="O702" s="54"/>
      <c r="P702" s="54"/>
    </row>
    <row r="703">
      <c r="M703" s="54"/>
      <c r="N703" s="54"/>
      <c r="O703" s="54"/>
      <c r="P703" s="54"/>
    </row>
    <row r="704">
      <c r="M704" s="54"/>
      <c r="N704" s="54"/>
      <c r="O704" s="54"/>
      <c r="P704" s="54"/>
    </row>
    <row r="705">
      <c r="M705" s="54"/>
      <c r="N705" s="54"/>
      <c r="O705" s="54"/>
      <c r="P705" s="54"/>
    </row>
    <row r="706">
      <c r="M706" s="54"/>
      <c r="N706" s="54"/>
      <c r="O706" s="54"/>
      <c r="P706" s="54"/>
    </row>
    <row r="707">
      <c r="M707" s="54"/>
      <c r="N707" s="54"/>
      <c r="O707" s="54"/>
      <c r="P707" s="54"/>
    </row>
    <row r="708">
      <c r="M708" s="54"/>
      <c r="N708" s="54"/>
      <c r="O708" s="54"/>
      <c r="P708" s="54"/>
    </row>
    <row r="709">
      <c r="M709" s="54"/>
      <c r="N709" s="54"/>
      <c r="O709" s="54"/>
      <c r="P709" s="54"/>
    </row>
    <row r="710">
      <c r="M710" s="54"/>
      <c r="N710" s="54"/>
      <c r="O710" s="54"/>
      <c r="P710" s="54"/>
    </row>
    <row r="711">
      <c r="M711" s="54"/>
      <c r="N711" s="54"/>
      <c r="O711" s="54"/>
      <c r="P711" s="54"/>
    </row>
    <row r="712">
      <c r="M712" s="54"/>
      <c r="N712" s="54"/>
      <c r="O712" s="54"/>
      <c r="P712" s="54"/>
    </row>
    <row r="713">
      <c r="M713" s="54"/>
      <c r="N713" s="54"/>
      <c r="O713" s="54"/>
      <c r="P713" s="54"/>
    </row>
    <row r="714">
      <c r="M714" s="54"/>
      <c r="N714" s="54"/>
      <c r="O714" s="54"/>
      <c r="P714" s="54"/>
    </row>
    <row r="715">
      <c r="M715" s="54"/>
      <c r="N715" s="54"/>
      <c r="O715" s="54"/>
      <c r="P715" s="54"/>
    </row>
    <row r="716">
      <c r="M716" s="54"/>
      <c r="N716" s="54"/>
      <c r="O716" s="54"/>
      <c r="P716" s="54"/>
    </row>
    <row r="717">
      <c r="M717" s="54"/>
      <c r="N717" s="54"/>
      <c r="O717" s="54"/>
      <c r="P717" s="54"/>
    </row>
    <row r="718">
      <c r="M718" s="54"/>
      <c r="N718" s="54"/>
      <c r="O718" s="54"/>
      <c r="P718" s="54"/>
    </row>
    <row r="719">
      <c r="M719" s="54"/>
      <c r="N719" s="54"/>
      <c r="O719" s="54"/>
      <c r="P719" s="54"/>
    </row>
    <row r="720">
      <c r="M720" s="54"/>
      <c r="N720" s="54"/>
      <c r="O720" s="54"/>
      <c r="P720" s="54"/>
    </row>
    <row r="721">
      <c r="M721" s="54"/>
      <c r="N721" s="54"/>
      <c r="O721" s="54"/>
      <c r="P721" s="54"/>
    </row>
    <row r="722">
      <c r="M722" s="54"/>
      <c r="N722" s="54"/>
      <c r="O722" s="54"/>
      <c r="P722" s="54"/>
    </row>
    <row r="723">
      <c r="M723" s="54"/>
      <c r="N723" s="54"/>
      <c r="O723" s="54"/>
      <c r="P723" s="54"/>
    </row>
    <row r="724">
      <c r="M724" s="54"/>
      <c r="N724" s="54"/>
      <c r="O724" s="54"/>
      <c r="P724" s="54"/>
    </row>
    <row r="725">
      <c r="M725" s="54"/>
      <c r="N725" s="54"/>
      <c r="O725" s="54"/>
      <c r="P725" s="54"/>
    </row>
    <row r="726">
      <c r="M726" s="54"/>
      <c r="N726" s="54"/>
      <c r="O726" s="54"/>
      <c r="P726" s="54"/>
    </row>
    <row r="727">
      <c r="M727" s="54"/>
      <c r="N727" s="54"/>
      <c r="O727" s="54"/>
      <c r="P727" s="54"/>
    </row>
    <row r="728">
      <c r="M728" s="54"/>
      <c r="N728" s="54"/>
      <c r="O728" s="54"/>
      <c r="P728" s="54"/>
    </row>
    <row r="729">
      <c r="M729" s="54"/>
      <c r="N729" s="54"/>
      <c r="O729" s="54"/>
      <c r="P729" s="54"/>
    </row>
    <row r="730">
      <c r="M730" s="54"/>
      <c r="N730" s="54"/>
      <c r="O730" s="54"/>
      <c r="P730" s="54"/>
    </row>
    <row r="731">
      <c r="M731" s="54"/>
      <c r="N731" s="54"/>
      <c r="O731" s="54"/>
      <c r="P731" s="54"/>
    </row>
    <row r="732">
      <c r="M732" s="54"/>
      <c r="N732" s="54"/>
      <c r="O732" s="54"/>
      <c r="P732" s="54"/>
    </row>
    <row r="733">
      <c r="M733" s="54"/>
      <c r="N733" s="54"/>
      <c r="O733" s="54"/>
      <c r="P733" s="54"/>
    </row>
    <row r="734">
      <c r="M734" s="54"/>
      <c r="N734" s="54"/>
      <c r="O734" s="54"/>
      <c r="P734" s="54"/>
    </row>
    <row r="735">
      <c r="M735" s="54"/>
      <c r="N735" s="54"/>
      <c r="O735" s="54"/>
      <c r="P735" s="54"/>
    </row>
    <row r="736">
      <c r="M736" s="54"/>
      <c r="N736" s="54"/>
      <c r="O736" s="54"/>
      <c r="P736" s="54"/>
    </row>
    <row r="737">
      <c r="M737" s="54"/>
      <c r="N737" s="54"/>
      <c r="O737" s="54"/>
      <c r="P737" s="54"/>
    </row>
    <row r="738">
      <c r="M738" s="54"/>
      <c r="N738" s="54"/>
      <c r="O738" s="54"/>
      <c r="P738" s="54"/>
    </row>
    <row r="739">
      <c r="M739" s="54"/>
      <c r="N739" s="54"/>
      <c r="O739" s="54"/>
      <c r="P739" s="54"/>
    </row>
    <row r="740">
      <c r="M740" s="54"/>
      <c r="N740" s="54"/>
      <c r="O740" s="54"/>
      <c r="P740" s="54"/>
    </row>
    <row r="741">
      <c r="M741" s="54"/>
      <c r="N741" s="54"/>
      <c r="O741" s="54"/>
      <c r="P741" s="54"/>
    </row>
    <row r="742">
      <c r="M742" s="54"/>
      <c r="N742" s="54"/>
      <c r="O742" s="54"/>
      <c r="P742" s="54"/>
    </row>
    <row r="743">
      <c r="M743" s="54"/>
      <c r="N743" s="54"/>
      <c r="O743" s="54"/>
      <c r="P743" s="54"/>
    </row>
    <row r="744">
      <c r="M744" s="54"/>
      <c r="N744" s="54"/>
      <c r="O744" s="54"/>
      <c r="P744" s="54"/>
    </row>
    <row r="745">
      <c r="M745" s="54"/>
      <c r="N745" s="54"/>
      <c r="O745" s="54"/>
      <c r="P745" s="54"/>
    </row>
    <row r="746">
      <c r="M746" s="54"/>
      <c r="N746" s="54"/>
      <c r="O746" s="54"/>
      <c r="P746" s="54"/>
    </row>
    <row r="747">
      <c r="M747" s="54"/>
      <c r="N747" s="54"/>
      <c r="O747" s="54"/>
      <c r="P747" s="54"/>
    </row>
    <row r="748">
      <c r="M748" s="54"/>
      <c r="N748" s="54"/>
      <c r="O748" s="54"/>
      <c r="P748" s="54"/>
    </row>
    <row r="749">
      <c r="M749" s="54"/>
      <c r="N749" s="54"/>
      <c r="O749" s="54"/>
      <c r="P749" s="54"/>
    </row>
    <row r="750">
      <c r="M750" s="54"/>
      <c r="N750" s="54"/>
      <c r="O750" s="54"/>
      <c r="P750" s="54"/>
    </row>
    <row r="751">
      <c r="M751" s="54"/>
      <c r="N751" s="54"/>
      <c r="O751" s="54"/>
      <c r="P751" s="54"/>
    </row>
    <row r="752">
      <c r="M752" s="54"/>
      <c r="N752" s="54"/>
      <c r="O752" s="54"/>
      <c r="P752" s="54"/>
    </row>
    <row r="753">
      <c r="M753" s="54"/>
      <c r="N753" s="54"/>
      <c r="O753" s="54"/>
      <c r="P753" s="54"/>
    </row>
    <row r="754">
      <c r="M754" s="54"/>
      <c r="N754" s="54"/>
      <c r="O754" s="54"/>
      <c r="P754" s="54"/>
    </row>
    <row r="755">
      <c r="M755" s="54"/>
      <c r="N755" s="54"/>
      <c r="O755" s="54"/>
      <c r="P755" s="54"/>
    </row>
    <row r="756">
      <c r="M756" s="54"/>
      <c r="N756" s="54"/>
      <c r="O756" s="54"/>
      <c r="P756" s="54"/>
    </row>
    <row r="757">
      <c r="M757" s="54"/>
      <c r="N757" s="54"/>
      <c r="O757" s="54"/>
      <c r="P757" s="54"/>
    </row>
    <row r="758">
      <c r="M758" s="54"/>
      <c r="N758" s="54"/>
      <c r="O758" s="54"/>
      <c r="P758" s="54"/>
    </row>
    <row r="759">
      <c r="M759" s="54"/>
      <c r="N759" s="54"/>
      <c r="O759" s="54"/>
      <c r="P759" s="54"/>
    </row>
    <row r="760">
      <c r="M760" s="54"/>
      <c r="N760" s="54"/>
      <c r="O760" s="54"/>
      <c r="P760" s="54"/>
    </row>
    <row r="761">
      <c r="M761" s="54"/>
      <c r="N761" s="54"/>
      <c r="O761" s="54"/>
      <c r="P761" s="54"/>
    </row>
    <row r="762">
      <c r="M762" s="54"/>
      <c r="N762" s="54"/>
      <c r="O762" s="54"/>
      <c r="P762" s="54"/>
    </row>
    <row r="763">
      <c r="M763" s="54"/>
      <c r="N763" s="54"/>
      <c r="O763" s="54"/>
      <c r="P763" s="54"/>
    </row>
    <row r="764">
      <c r="M764" s="54"/>
      <c r="N764" s="54"/>
      <c r="O764" s="54"/>
      <c r="P764" s="54"/>
    </row>
    <row r="765">
      <c r="M765" s="54"/>
      <c r="N765" s="54"/>
      <c r="O765" s="54"/>
      <c r="P765" s="54"/>
    </row>
    <row r="766">
      <c r="M766" s="54"/>
      <c r="N766" s="54"/>
      <c r="O766" s="54"/>
      <c r="P766" s="54"/>
    </row>
    <row r="767">
      <c r="M767" s="54"/>
      <c r="N767" s="54"/>
      <c r="O767" s="54"/>
      <c r="P767" s="54"/>
    </row>
    <row r="768">
      <c r="M768" s="54"/>
      <c r="N768" s="54"/>
      <c r="O768" s="54"/>
      <c r="P768" s="54"/>
    </row>
    <row r="769">
      <c r="M769" s="54"/>
      <c r="N769" s="54"/>
      <c r="O769" s="54"/>
      <c r="P769" s="54"/>
    </row>
    <row r="770">
      <c r="M770" s="54"/>
      <c r="N770" s="54"/>
      <c r="O770" s="54"/>
      <c r="P770" s="54"/>
    </row>
    <row r="771">
      <c r="M771" s="54"/>
      <c r="N771" s="54"/>
      <c r="O771" s="54"/>
      <c r="P771" s="54"/>
    </row>
    <row r="772">
      <c r="M772" s="54"/>
      <c r="N772" s="54"/>
      <c r="O772" s="54"/>
      <c r="P772" s="54"/>
    </row>
    <row r="773">
      <c r="M773" s="54"/>
      <c r="N773" s="54"/>
      <c r="O773" s="54"/>
      <c r="P773" s="54"/>
    </row>
    <row r="774">
      <c r="M774" s="54"/>
      <c r="N774" s="54"/>
      <c r="O774" s="54"/>
      <c r="P774" s="54"/>
    </row>
    <row r="775">
      <c r="M775" s="54"/>
      <c r="N775" s="54"/>
      <c r="O775" s="54"/>
      <c r="P775" s="54"/>
    </row>
    <row r="776">
      <c r="M776" s="54"/>
      <c r="N776" s="54"/>
      <c r="O776" s="54"/>
      <c r="P776" s="54"/>
    </row>
    <row r="777">
      <c r="M777" s="54"/>
      <c r="N777" s="54"/>
      <c r="O777" s="54"/>
      <c r="P777" s="54"/>
    </row>
    <row r="778">
      <c r="M778" s="54"/>
      <c r="N778" s="54"/>
      <c r="O778" s="54"/>
      <c r="P778" s="54"/>
    </row>
    <row r="779">
      <c r="M779" s="54"/>
      <c r="N779" s="54"/>
      <c r="O779" s="54"/>
      <c r="P779" s="54"/>
    </row>
    <row r="780">
      <c r="M780" s="54"/>
      <c r="N780" s="54"/>
      <c r="O780" s="54"/>
      <c r="P780" s="54"/>
    </row>
    <row r="781">
      <c r="M781" s="54"/>
      <c r="N781" s="54"/>
      <c r="O781" s="54"/>
      <c r="P781" s="54"/>
    </row>
    <row r="782">
      <c r="M782" s="54"/>
      <c r="N782" s="54"/>
      <c r="O782" s="54"/>
      <c r="P782" s="54"/>
    </row>
    <row r="783">
      <c r="M783" s="54"/>
      <c r="N783" s="54"/>
      <c r="O783" s="54"/>
      <c r="P783" s="54"/>
    </row>
    <row r="784">
      <c r="M784" s="54"/>
      <c r="N784" s="54"/>
      <c r="O784" s="54"/>
      <c r="P784" s="54"/>
    </row>
    <row r="785">
      <c r="M785" s="54"/>
      <c r="N785" s="54"/>
      <c r="O785" s="54"/>
      <c r="P785" s="54"/>
    </row>
    <row r="786">
      <c r="M786" s="54"/>
      <c r="N786" s="54"/>
      <c r="O786" s="54"/>
      <c r="P786" s="54"/>
    </row>
    <row r="787">
      <c r="M787" s="54"/>
      <c r="N787" s="54"/>
      <c r="O787" s="54"/>
      <c r="P787" s="54"/>
    </row>
    <row r="788">
      <c r="M788" s="54"/>
      <c r="N788" s="54"/>
      <c r="O788" s="54"/>
      <c r="P788" s="54"/>
    </row>
    <row r="789">
      <c r="M789" s="54"/>
      <c r="N789" s="54"/>
      <c r="O789" s="54"/>
      <c r="P789" s="54"/>
    </row>
    <row r="790">
      <c r="M790" s="54"/>
      <c r="N790" s="54"/>
      <c r="O790" s="54"/>
      <c r="P790" s="54"/>
    </row>
    <row r="791">
      <c r="M791" s="54"/>
      <c r="N791" s="54"/>
      <c r="O791" s="54"/>
      <c r="P791" s="54"/>
    </row>
    <row r="792">
      <c r="M792" s="54"/>
      <c r="N792" s="54"/>
      <c r="O792" s="54"/>
      <c r="P792" s="54"/>
    </row>
    <row r="793">
      <c r="M793" s="54"/>
      <c r="N793" s="54"/>
      <c r="O793" s="54"/>
      <c r="P793" s="54"/>
    </row>
    <row r="794">
      <c r="M794" s="54"/>
      <c r="N794" s="54"/>
      <c r="O794" s="54"/>
      <c r="P794" s="54"/>
    </row>
    <row r="795">
      <c r="M795" s="54"/>
      <c r="N795" s="54"/>
      <c r="O795" s="54"/>
      <c r="P795" s="54"/>
    </row>
    <row r="796">
      <c r="M796" s="54"/>
      <c r="N796" s="54"/>
      <c r="O796" s="54"/>
      <c r="P796" s="54"/>
    </row>
    <row r="797">
      <c r="M797" s="54"/>
      <c r="N797" s="54"/>
      <c r="O797" s="54"/>
      <c r="P797" s="54"/>
    </row>
    <row r="798">
      <c r="M798" s="54"/>
      <c r="N798" s="54"/>
      <c r="O798" s="54"/>
      <c r="P798" s="54"/>
    </row>
    <row r="799">
      <c r="M799" s="54"/>
      <c r="N799" s="54"/>
      <c r="O799" s="54"/>
      <c r="P799" s="54"/>
    </row>
    <row r="800">
      <c r="M800" s="54"/>
      <c r="N800" s="54"/>
      <c r="O800" s="54"/>
      <c r="P800" s="54"/>
    </row>
    <row r="801">
      <c r="M801" s="54"/>
      <c r="N801" s="54"/>
      <c r="O801" s="54"/>
      <c r="P801" s="54"/>
    </row>
    <row r="802">
      <c r="M802" s="54"/>
      <c r="N802" s="54"/>
      <c r="O802" s="54"/>
      <c r="P802" s="54"/>
    </row>
    <row r="803">
      <c r="M803" s="54"/>
      <c r="N803" s="54"/>
      <c r="O803" s="54"/>
      <c r="P803" s="54"/>
    </row>
    <row r="804">
      <c r="M804" s="54"/>
      <c r="N804" s="54"/>
      <c r="O804" s="54"/>
      <c r="P804" s="54"/>
    </row>
    <row r="805">
      <c r="M805" s="54"/>
      <c r="N805" s="54"/>
      <c r="O805" s="54"/>
      <c r="P805" s="54"/>
    </row>
    <row r="806">
      <c r="M806" s="54"/>
      <c r="N806" s="54"/>
      <c r="O806" s="54"/>
      <c r="P806" s="54"/>
    </row>
    <row r="807">
      <c r="M807" s="54"/>
      <c r="N807" s="54"/>
      <c r="O807" s="54"/>
      <c r="P807" s="54"/>
    </row>
    <row r="808">
      <c r="M808" s="54"/>
      <c r="N808" s="54"/>
      <c r="O808" s="54"/>
      <c r="P808" s="54"/>
    </row>
    <row r="809">
      <c r="M809" s="54"/>
      <c r="N809" s="54"/>
      <c r="O809" s="54"/>
      <c r="P809" s="54"/>
    </row>
    <row r="810">
      <c r="M810" s="54"/>
      <c r="N810" s="54"/>
      <c r="O810" s="54"/>
      <c r="P810" s="54"/>
    </row>
    <row r="811">
      <c r="M811" s="54"/>
      <c r="N811" s="54"/>
      <c r="O811" s="54"/>
      <c r="P811" s="54"/>
    </row>
    <row r="812">
      <c r="M812" s="54"/>
      <c r="N812" s="54"/>
      <c r="O812" s="54"/>
      <c r="P812" s="54"/>
    </row>
    <row r="813">
      <c r="M813" s="54"/>
      <c r="N813" s="54"/>
      <c r="O813" s="54"/>
      <c r="P813" s="54"/>
    </row>
    <row r="814">
      <c r="M814" s="54"/>
      <c r="N814" s="54"/>
      <c r="O814" s="54"/>
      <c r="P814" s="54"/>
    </row>
    <row r="815">
      <c r="M815" s="54"/>
      <c r="N815" s="54"/>
      <c r="O815" s="54"/>
      <c r="P815" s="54"/>
    </row>
    <row r="816">
      <c r="M816" s="54"/>
      <c r="N816" s="54"/>
      <c r="O816" s="54"/>
      <c r="P816" s="54"/>
    </row>
    <row r="817">
      <c r="M817" s="54"/>
      <c r="N817" s="54"/>
      <c r="O817" s="54"/>
      <c r="P817" s="54"/>
    </row>
    <row r="818">
      <c r="M818" s="54"/>
      <c r="N818" s="54"/>
      <c r="O818" s="54"/>
      <c r="P818" s="54"/>
    </row>
    <row r="819">
      <c r="M819" s="54"/>
      <c r="N819" s="54"/>
      <c r="O819" s="54"/>
      <c r="P819" s="54"/>
    </row>
    <row r="820">
      <c r="M820" s="54"/>
      <c r="N820" s="54"/>
      <c r="O820" s="54"/>
      <c r="P820" s="54"/>
    </row>
    <row r="821">
      <c r="M821" s="54"/>
      <c r="N821" s="54"/>
      <c r="O821" s="54"/>
      <c r="P821" s="54"/>
    </row>
    <row r="822">
      <c r="M822" s="54"/>
      <c r="N822" s="54"/>
      <c r="O822" s="54"/>
      <c r="P822" s="54"/>
    </row>
    <row r="823">
      <c r="M823" s="54"/>
      <c r="N823" s="54"/>
      <c r="O823" s="54"/>
      <c r="P823" s="54"/>
    </row>
    <row r="824">
      <c r="M824" s="54"/>
      <c r="N824" s="54"/>
      <c r="O824" s="54"/>
      <c r="P824" s="54"/>
    </row>
    <row r="825">
      <c r="M825" s="54"/>
      <c r="N825" s="54"/>
      <c r="O825" s="54"/>
      <c r="P825" s="54"/>
    </row>
    <row r="826">
      <c r="M826" s="54"/>
      <c r="N826" s="54"/>
      <c r="O826" s="54"/>
      <c r="P826" s="54"/>
    </row>
    <row r="827">
      <c r="M827" s="54"/>
      <c r="N827" s="54"/>
      <c r="O827" s="54"/>
      <c r="P827" s="54"/>
    </row>
    <row r="828">
      <c r="M828" s="54"/>
      <c r="N828" s="54"/>
      <c r="O828" s="54"/>
      <c r="P828" s="54"/>
    </row>
    <row r="829">
      <c r="M829" s="54"/>
      <c r="N829" s="54"/>
      <c r="O829" s="54"/>
      <c r="P829" s="54"/>
    </row>
    <row r="830">
      <c r="M830" s="54"/>
      <c r="N830" s="54"/>
      <c r="O830" s="54"/>
      <c r="P830" s="54"/>
    </row>
    <row r="831">
      <c r="M831" s="54"/>
      <c r="N831" s="54"/>
      <c r="O831" s="54"/>
      <c r="P831" s="54"/>
    </row>
    <row r="832">
      <c r="M832" s="54"/>
      <c r="N832" s="54"/>
      <c r="O832" s="54"/>
      <c r="P832" s="54"/>
    </row>
    <row r="833">
      <c r="M833" s="54"/>
      <c r="N833" s="54"/>
      <c r="O833" s="54"/>
      <c r="P833" s="54"/>
    </row>
    <row r="834">
      <c r="M834" s="54"/>
      <c r="N834" s="54"/>
      <c r="O834" s="54"/>
      <c r="P834" s="54"/>
    </row>
    <row r="835">
      <c r="M835" s="54"/>
      <c r="N835" s="54"/>
      <c r="O835" s="54"/>
      <c r="P835" s="54"/>
    </row>
    <row r="836">
      <c r="M836" s="54"/>
      <c r="N836" s="54"/>
      <c r="O836" s="54"/>
      <c r="P836" s="54"/>
    </row>
    <row r="837">
      <c r="M837" s="54"/>
      <c r="N837" s="54"/>
      <c r="O837" s="54"/>
      <c r="P837" s="54"/>
    </row>
    <row r="838">
      <c r="M838" s="54"/>
      <c r="N838" s="54"/>
      <c r="O838" s="54"/>
      <c r="P838" s="54"/>
    </row>
    <row r="839">
      <c r="M839" s="54"/>
      <c r="N839" s="54"/>
      <c r="O839" s="54"/>
      <c r="P839" s="54"/>
    </row>
    <row r="840">
      <c r="M840" s="54"/>
      <c r="N840" s="54"/>
      <c r="O840" s="54"/>
      <c r="P840" s="54"/>
    </row>
    <row r="841">
      <c r="M841" s="54"/>
      <c r="N841" s="54"/>
      <c r="O841" s="54"/>
      <c r="P841" s="54"/>
    </row>
    <row r="842">
      <c r="M842" s="54"/>
      <c r="N842" s="54"/>
      <c r="O842" s="54"/>
      <c r="P842" s="54"/>
    </row>
    <row r="843">
      <c r="M843" s="54"/>
      <c r="N843" s="54"/>
      <c r="O843" s="54"/>
      <c r="P843" s="54"/>
    </row>
    <row r="844">
      <c r="M844" s="54"/>
      <c r="N844" s="54"/>
      <c r="O844" s="54"/>
      <c r="P844" s="54"/>
    </row>
    <row r="845">
      <c r="M845" s="54"/>
      <c r="N845" s="54"/>
      <c r="O845" s="54"/>
      <c r="P845" s="54"/>
    </row>
    <row r="846">
      <c r="M846" s="54"/>
      <c r="N846" s="54"/>
      <c r="O846" s="54"/>
      <c r="P846" s="54"/>
    </row>
    <row r="847">
      <c r="M847" s="54"/>
      <c r="N847" s="54"/>
      <c r="O847" s="54"/>
      <c r="P847" s="54"/>
    </row>
    <row r="848">
      <c r="M848" s="54"/>
      <c r="N848" s="54"/>
      <c r="O848" s="54"/>
      <c r="P848" s="54"/>
    </row>
    <row r="849">
      <c r="M849" s="54"/>
      <c r="N849" s="54"/>
      <c r="O849" s="54"/>
      <c r="P849" s="54"/>
    </row>
    <row r="850">
      <c r="M850" s="54"/>
      <c r="N850" s="54"/>
      <c r="O850" s="54"/>
      <c r="P850" s="54"/>
    </row>
    <row r="851">
      <c r="M851" s="54"/>
      <c r="N851" s="54"/>
      <c r="O851" s="54"/>
      <c r="P851" s="54"/>
    </row>
    <row r="852">
      <c r="M852" s="54"/>
      <c r="N852" s="54"/>
      <c r="O852" s="54"/>
      <c r="P852" s="54"/>
    </row>
    <row r="853">
      <c r="M853" s="54"/>
      <c r="N853" s="54"/>
      <c r="O853" s="54"/>
      <c r="P853" s="54"/>
    </row>
    <row r="854">
      <c r="M854" s="54"/>
      <c r="N854" s="54"/>
      <c r="O854" s="54"/>
      <c r="P854" s="54"/>
    </row>
    <row r="855">
      <c r="M855" s="54"/>
      <c r="N855" s="54"/>
      <c r="O855" s="54"/>
      <c r="P855" s="54"/>
    </row>
    <row r="856">
      <c r="M856" s="54"/>
      <c r="N856" s="54"/>
      <c r="O856" s="54"/>
      <c r="P856" s="54"/>
    </row>
    <row r="857">
      <c r="M857" s="54"/>
      <c r="N857" s="54"/>
      <c r="O857" s="54"/>
      <c r="P857" s="54"/>
    </row>
    <row r="858">
      <c r="M858" s="54"/>
      <c r="N858" s="54"/>
      <c r="O858" s="54"/>
      <c r="P858" s="54"/>
    </row>
    <row r="859">
      <c r="M859" s="54"/>
      <c r="N859" s="54"/>
      <c r="O859" s="54"/>
      <c r="P859" s="54"/>
    </row>
    <row r="860">
      <c r="M860" s="54"/>
      <c r="N860" s="54"/>
      <c r="O860" s="54"/>
      <c r="P860" s="54"/>
    </row>
    <row r="861">
      <c r="M861" s="54"/>
      <c r="N861" s="54"/>
      <c r="O861" s="54"/>
      <c r="P861" s="54"/>
    </row>
    <row r="862">
      <c r="M862" s="54"/>
      <c r="N862" s="54"/>
      <c r="O862" s="54"/>
      <c r="P862" s="54"/>
    </row>
    <row r="863">
      <c r="M863" s="54"/>
      <c r="N863" s="54"/>
      <c r="O863" s="54"/>
      <c r="P863" s="54"/>
    </row>
    <row r="864">
      <c r="M864" s="54"/>
      <c r="N864" s="54"/>
      <c r="O864" s="54"/>
      <c r="P864" s="54"/>
    </row>
    <row r="865">
      <c r="M865" s="54"/>
      <c r="N865" s="54"/>
      <c r="O865" s="54"/>
      <c r="P865" s="54"/>
    </row>
    <row r="866">
      <c r="M866" s="54"/>
      <c r="N866" s="54"/>
      <c r="O866" s="54"/>
      <c r="P866" s="54"/>
    </row>
    <row r="867">
      <c r="M867" s="54"/>
      <c r="N867" s="54"/>
      <c r="O867" s="54"/>
      <c r="P867" s="54"/>
    </row>
    <row r="868">
      <c r="M868" s="54"/>
      <c r="N868" s="54"/>
      <c r="O868" s="54"/>
      <c r="P868" s="54"/>
    </row>
    <row r="869">
      <c r="M869" s="54"/>
      <c r="N869" s="54"/>
      <c r="O869" s="54"/>
      <c r="P869" s="54"/>
    </row>
    <row r="870">
      <c r="M870" s="54"/>
      <c r="N870" s="54"/>
      <c r="O870" s="54"/>
      <c r="P870" s="54"/>
    </row>
    <row r="871">
      <c r="M871" s="54"/>
      <c r="N871" s="54"/>
      <c r="O871" s="54"/>
      <c r="P871" s="54"/>
    </row>
    <row r="872">
      <c r="M872" s="54"/>
      <c r="N872" s="54"/>
      <c r="O872" s="54"/>
      <c r="P872" s="54"/>
    </row>
    <row r="873">
      <c r="M873" s="54"/>
      <c r="N873" s="54"/>
      <c r="O873" s="54"/>
      <c r="P873" s="54"/>
    </row>
    <row r="874">
      <c r="M874" s="54"/>
      <c r="N874" s="54"/>
      <c r="O874" s="54"/>
      <c r="P874" s="54"/>
    </row>
    <row r="875">
      <c r="M875" s="54"/>
      <c r="N875" s="54"/>
      <c r="O875" s="54"/>
      <c r="P875" s="54"/>
    </row>
    <row r="876">
      <c r="M876" s="54"/>
      <c r="N876" s="54"/>
      <c r="O876" s="54"/>
      <c r="P876" s="54"/>
    </row>
    <row r="877">
      <c r="M877" s="54"/>
      <c r="N877" s="54"/>
      <c r="O877" s="54"/>
      <c r="P877" s="54"/>
    </row>
    <row r="878">
      <c r="M878" s="54"/>
      <c r="N878" s="54"/>
      <c r="O878" s="54"/>
      <c r="P878" s="54"/>
    </row>
    <row r="879">
      <c r="M879" s="54"/>
      <c r="N879" s="54"/>
      <c r="O879" s="54"/>
      <c r="P879" s="54"/>
    </row>
    <row r="880">
      <c r="M880" s="54"/>
      <c r="N880" s="54"/>
      <c r="O880" s="54"/>
      <c r="P880" s="54"/>
    </row>
    <row r="881">
      <c r="M881" s="54"/>
      <c r="N881" s="54"/>
      <c r="O881" s="54"/>
      <c r="P881" s="54"/>
    </row>
    <row r="882">
      <c r="M882" s="54"/>
      <c r="N882" s="54"/>
      <c r="O882" s="54"/>
      <c r="P882" s="54"/>
    </row>
    <row r="883">
      <c r="M883" s="54"/>
      <c r="N883" s="54"/>
      <c r="O883" s="54"/>
      <c r="P883" s="54"/>
    </row>
    <row r="884">
      <c r="M884" s="54"/>
      <c r="N884" s="54"/>
      <c r="O884" s="54"/>
      <c r="P884" s="54"/>
    </row>
    <row r="885">
      <c r="M885" s="54"/>
      <c r="N885" s="54"/>
      <c r="O885" s="54"/>
      <c r="P885" s="54"/>
    </row>
    <row r="886">
      <c r="M886" s="54"/>
      <c r="N886" s="54"/>
      <c r="O886" s="54"/>
      <c r="P886" s="54"/>
    </row>
    <row r="887">
      <c r="M887" s="54"/>
      <c r="N887" s="54"/>
      <c r="O887" s="54"/>
      <c r="P887" s="54"/>
    </row>
    <row r="888">
      <c r="M888" s="54"/>
      <c r="N888" s="54"/>
      <c r="O888" s="54"/>
      <c r="P888" s="54"/>
    </row>
    <row r="889">
      <c r="M889" s="54"/>
      <c r="N889" s="54"/>
      <c r="O889" s="54"/>
      <c r="P889" s="54"/>
    </row>
    <row r="890">
      <c r="M890" s="54"/>
      <c r="N890" s="54"/>
      <c r="O890" s="54"/>
      <c r="P890" s="54"/>
    </row>
    <row r="891">
      <c r="M891" s="54"/>
      <c r="N891" s="54"/>
      <c r="O891" s="54"/>
      <c r="P891" s="54"/>
    </row>
    <row r="892">
      <c r="M892" s="54"/>
      <c r="N892" s="54"/>
      <c r="O892" s="54"/>
      <c r="P892" s="54"/>
    </row>
    <row r="893">
      <c r="M893" s="54"/>
      <c r="N893" s="54"/>
      <c r="O893" s="54"/>
      <c r="P893" s="54"/>
    </row>
    <row r="894">
      <c r="M894" s="54"/>
      <c r="N894" s="54"/>
      <c r="O894" s="54"/>
      <c r="P894" s="54"/>
    </row>
    <row r="895">
      <c r="M895" s="54"/>
      <c r="N895" s="54"/>
      <c r="O895" s="54"/>
      <c r="P895" s="54"/>
    </row>
    <row r="896">
      <c r="M896" s="54"/>
      <c r="N896" s="54"/>
      <c r="O896" s="54"/>
      <c r="P896" s="54"/>
    </row>
    <row r="897">
      <c r="M897" s="54"/>
      <c r="N897" s="54"/>
      <c r="O897" s="54"/>
      <c r="P897" s="54"/>
    </row>
    <row r="898">
      <c r="M898" s="54"/>
      <c r="N898" s="54"/>
      <c r="O898" s="54"/>
      <c r="P898" s="54"/>
    </row>
    <row r="899">
      <c r="M899" s="54"/>
      <c r="N899" s="54"/>
      <c r="O899" s="54"/>
      <c r="P899" s="54"/>
    </row>
    <row r="900">
      <c r="M900" s="54"/>
      <c r="N900" s="54"/>
      <c r="O900" s="54"/>
      <c r="P900" s="54"/>
    </row>
    <row r="901">
      <c r="M901" s="54"/>
      <c r="N901" s="54"/>
      <c r="O901" s="54"/>
      <c r="P901" s="54"/>
    </row>
    <row r="902">
      <c r="M902" s="54"/>
      <c r="N902" s="54"/>
      <c r="O902" s="54"/>
      <c r="P902" s="54"/>
    </row>
    <row r="903">
      <c r="M903" s="54"/>
      <c r="N903" s="54"/>
      <c r="O903" s="54"/>
      <c r="P903" s="54"/>
    </row>
    <row r="904">
      <c r="M904" s="54"/>
      <c r="N904" s="54"/>
      <c r="O904" s="54"/>
      <c r="P904" s="54"/>
    </row>
    <row r="905">
      <c r="M905" s="54"/>
      <c r="N905" s="54"/>
      <c r="O905" s="54"/>
      <c r="P905" s="54"/>
    </row>
    <row r="906">
      <c r="M906" s="54"/>
      <c r="N906" s="54"/>
      <c r="O906" s="54"/>
      <c r="P906" s="54"/>
    </row>
    <row r="907">
      <c r="M907" s="54"/>
      <c r="N907" s="54"/>
      <c r="O907" s="54"/>
      <c r="P907" s="54"/>
    </row>
    <row r="908">
      <c r="M908" s="54"/>
      <c r="N908" s="54"/>
      <c r="O908" s="54"/>
      <c r="P908" s="54"/>
    </row>
    <row r="909">
      <c r="M909" s="54"/>
      <c r="N909" s="54"/>
      <c r="O909" s="54"/>
      <c r="P909" s="54"/>
    </row>
    <row r="910">
      <c r="M910" s="54"/>
      <c r="N910" s="54"/>
      <c r="O910" s="54"/>
      <c r="P910" s="54"/>
    </row>
    <row r="911">
      <c r="M911" s="54"/>
      <c r="N911" s="54"/>
      <c r="O911" s="54"/>
      <c r="P911" s="54"/>
    </row>
    <row r="912">
      <c r="M912" s="54"/>
      <c r="N912" s="54"/>
      <c r="O912" s="54"/>
      <c r="P912" s="54"/>
    </row>
    <row r="913">
      <c r="M913" s="54"/>
      <c r="N913" s="54"/>
      <c r="O913" s="54"/>
      <c r="P913" s="54"/>
    </row>
    <row r="914">
      <c r="M914" s="54"/>
      <c r="N914" s="54"/>
      <c r="O914" s="54"/>
      <c r="P914" s="54"/>
    </row>
    <row r="915">
      <c r="M915" s="54"/>
      <c r="N915" s="54"/>
      <c r="O915" s="54"/>
      <c r="P915" s="54"/>
    </row>
    <row r="916">
      <c r="M916" s="54"/>
      <c r="N916" s="54"/>
      <c r="O916" s="54"/>
      <c r="P916" s="54"/>
    </row>
    <row r="917">
      <c r="M917" s="54"/>
      <c r="N917" s="54"/>
      <c r="O917" s="54"/>
      <c r="P917" s="54"/>
    </row>
    <row r="918">
      <c r="M918" s="54"/>
      <c r="N918" s="54"/>
      <c r="O918" s="54"/>
      <c r="P918" s="54"/>
    </row>
    <row r="919">
      <c r="M919" s="54"/>
      <c r="N919" s="54"/>
      <c r="O919" s="54"/>
      <c r="P919" s="54"/>
    </row>
    <row r="920">
      <c r="M920" s="54"/>
      <c r="N920" s="54"/>
      <c r="O920" s="54"/>
      <c r="P920" s="54"/>
    </row>
    <row r="921">
      <c r="M921" s="54"/>
      <c r="N921" s="54"/>
      <c r="O921" s="54"/>
      <c r="P921" s="54"/>
    </row>
    <row r="922">
      <c r="M922" s="54"/>
      <c r="N922" s="54"/>
      <c r="O922" s="54"/>
      <c r="P922" s="54"/>
    </row>
    <row r="923">
      <c r="M923" s="54"/>
      <c r="N923" s="54"/>
      <c r="O923" s="54"/>
      <c r="P923" s="54"/>
    </row>
    <row r="924">
      <c r="M924" s="54"/>
      <c r="N924" s="54"/>
      <c r="O924" s="54"/>
      <c r="P924" s="54"/>
    </row>
    <row r="925">
      <c r="M925" s="54"/>
      <c r="N925" s="54"/>
      <c r="O925" s="54"/>
      <c r="P925" s="54"/>
    </row>
    <row r="926">
      <c r="M926" s="54"/>
      <c r="N926" s="54"/>
      <c r="O926" s="54"/>
      <c r="P926" s="54"/>
    </row>
    <row r="927">
      <c r="M927" s="54"/>
      <c r="N927" s="54"/>
      <c r="O927" s="54"/>
      <c r="P927" s="54"/>
    </row>
    <row r="928">
      <c r="M928" s="54"/>
      <c r="N928" s="54"/>
      <c r="O928" s="54"/>
      <c r="P928" s="54"/>
    </row>
    <row r="929">
      <c r="M929" s="54"/>
      <c r="N929" s="54"/>
      <c r="O929" s="54"/>
      <c r="P929" s="54"/>
    </row>
    <row r="930">
      <c r="M930" s="54"/>
      <c r="N930" s="54"/>
      <c r="O930" s="54"/>
      <c r="P930" s="54"/>
    </row>
    <row r="931">
      <c r="M931" s="54"/>
      <c r="N931" s="54"/>
      <c r="O931" s="54"/>
      <c r="P931" s="54"/>
    </row>
    <row r="932">
      <c r="M932" s="54"/>
      <c r="N932" s="54"/>
      <c r="O932" s="54"/>
      <c r="P932" s="54"/>
    </row>
    <row r="933">
      <c r="M933" s="54"/>
      <c r="N933" s="54"/>
      <c r="O933" s="54"/>
      <c r="P933" s="54"/>
    </row>
    <row r="934">
      <c r="M934" s="54"/>
      <c r="N934" s="54"/>
      <c r="O934" s="54"/>
      <c r="P934" s="54"/>
    </row>
    <row r="935">
      <c r="M935" s="54"/>
      <c r="N935" s="54"/>
      <c r="O935" s="54"/>
      <c r="P935" s="54"/>
    </row>
    <row r="936">
      <c r="M936" s="54"/>
      <c r="N936" s="54"/>
      <c r="O936" s="54"/>
      <c r="P936" s="54"/>
    </row>
    <row r="937">
      <c r="M937" s="54"/>
      <c r="N937" s="54"/>
      <c r="O937" s="54"/>
      <c r="P937" s="54"/>
    </row>
    <row r="938">
      <c r="M938" s="54"/>
      <c r="N938" s="54"/>
      <c r="O938" s="54"/>
      <c r="P938" s="54"/>
    </row>
    <row r="939">
      <c r="M939" s="54"/>
      <c r="N939" s="54"/>
      <c r="O939" s="54"/>
      <c r="P939" s="54"/>
    </row>
    <row r="940">
      <c r="M940" s="54"/>
      <c r="N940" s="54"/>
      <c r="O940" s="54"/>
      <c r="P940" s="54"/>
    </row>
    <row r="941">
      <c r="M941" s="54"/>
      <c r="N941" s="54"/>
      <c r="O941" s="54"/>
      <c r="P941" s="54"/>
    </row>
    <row r="942">
      <c r="M942" s="54"/>
      <c r="N942" s="54"/>
      <c r="O942" s="54"/>
      <c r="P942" s="54"/>
    </row>
    <row r="943">
      <c r="M943" s="54"/>
      <c r="N943" s="54"/>
      <c r="O943" s="54"/>
      <c r="P943" s="54"/>
    </row>
    <row r="944">
      <c r="M944" s="54"/>
      <c r="N944" s="54"/>
      <c r="O944" s="54"/>
      <c r="P944" s="54"/>
    </row>
    <row r="945">
      <c r="M945" s="54"/>
      <c r="N945" s="54"/>
      <c r="O945" s="54"/>
      <c r="P945" s="54"/>
    </row>
    <row r="946">
      <c r="M946" s="54"/>
      <c r="N946" s="54"/>
      <c r="O946" s="54"/>
      <c r="P946" s="54"/>
    </row>
    <row r="947">
      <c r="M947" s="54"/>
      <c r="N947" s="54"/>
      <c r="O947" s="54"/>
      <c r="P947" s="54"/>
    </row>
    <row r="948">
      <c r="M948" s="54"/>
      <c r="N948" s="54"/>
      <c r="O948" s="54"/>
      <c r="P948" s="54"/>
    </row>
    <row r="949">
      <c r="M949" s="54"/>
      <c r="N949" s="54"/>
      <c r="O949" s="54"/>
      <c r="P949" s="54"/>
    </row>
    <row r="950">
      <c r="M950" s="54"/>
      <c r="N950" s="54"/>
      <c r="O950" s="54"/>
      <c r="P950" s="54"/>
    </row>
    <row r="951">
      <c r="M951" s="54"/>
      <c r="N951" s="54"/>
      <c r="O951" s="54"/>
      <c r="P951" s="54"/>
    </row>
    <row r="952">
      <c r="M952" s="54"/>
      <c r="N952" s="54"/>
      <c r="O952" s="54"/>
      <c r="P952" s="54"/>
    </row>
    <row r="953">
      <c r="M953" s="54"/>
      <c r="N953" s="54"/>
      <c r="O953" s="54"/>
      <c r="P953" s="54"/>
    </row>
    <row r="954">
      <c r="M954" s="54"/>
      <c r="N954" s="54"/>
      <c r="O954" s="54"/>
      <c r="P954" s="54"/>
    </row>
    <row r="955">
      <c r="M955" s="54"/>
      <c r="N955" s="54"/>
      <c r="O955" s="54"/>
      <c r="P955" s="54"/>
    </row>
    <row r="956">
      <c r="M956" s="54"/>
      <c r="N956" s="54"/>
      <c r="O956" s="54"/>
      <c r="P956" s="54"/>
    </row>
    <row r="957">
      <c r="M957" s="54"/>
      <c r="N957" s="54"/>
      <c r="O957" s="54"/>
      <c r="P957" s="54"/>
    </row>
    <row r="958">
      <c r="M958" s="54"/>
      <c r="N958" s="54"/>
      <c r="O958" s="54"/>
      <c r="P958" s="54"/>
    </row>
    <row r="959">
      <c r="M959" s="54"/>
      <c r="N959" s="54"/>
      <c r="O959" s="54"/>
      <c r="P959" s="54"/>
    </row>
    <row r="960">
      <c r="M960" s="54"/>
      <c r="N960" s="54"/>
      <c r="O960" s="54"/>
      <c r="P960" s="54"/>
    </row>
    <row r="961">
      <c r="M961" s="54"/>
      <c r="N961" s="54"/>
      <c r="O961" s="54"/>
      <c r="P961" s="54"/>
    </row>
    <row r="962">
      <c r="M962" s="54"/>
      <c r="N962" s="54"/>
      <c r="O962" s="54"/>
      <c r="P962" s="54"/>
    </row>
    <row r="963">
      <c r="M963" s="54"/>
      <c r="N963" s="54"/>
      <c r="O963" s="54"/>
      <c r="P963" s="54"/>
    </row>
    <row r="964">
      <c r="M964" s="54"/>
      <c r="N964" s="54"/>
      <c r="O964" s="54"/>
      <c r="P964" s="54"/>
    </row>
    <row r="965">
      <c r="M965" s="54"/>
      <c r="N965" s="54"/>
      <c r="O965" s="54"/>
      <c r="P965" s="54"/>
    </row>
    <row r="966">
      <c r="M966" s="54"/>
      <c r="N966" s="54"/>
      <c r="O966" s="54"/>
      <c r="P966" s="54"/>
    </row>
    <row r="967">
      <c r="M967" s="54"/>
      <c r="N967" s="54"/>
      <c r="O967" s="54"/>
      <c r="P967" s="54"/>
    </row>
    <row r="968">
      <c r="M968" s="54"/>
      <c r="N968" s="54"/>
      <c r="O968" s="54"/>
      <c r="P968" s="54"/>
    </row>
    <row r="969">
      <c r="M969" s="54"/>
      <c r="N969" s="54"/>
      <c r="O969" s="54"/>
      <c r="P969" s="54"/>
    </row>
    <row r="970">
      <c r="M970" s="54"/>
      <c r="N970" s="54"/>
      <c r="O970" s="54"/>
      <c r="P970" s="54"/>
    </row>
    <row r="971">
      <c r="M971" s="54"/>
      <c r="N971" s="54"/>
      <c r="O971" s="54"/>
      <c r="P971" s="54"/>
    </row>
    <row r="972">
      <c r="M972" s="54"/>
      <c r="N972" s="54"/>
      <c r="O972" s="54"/>
      <c r="P972" s="54"/>
    </row>
    <row r="973">
      <c r="M973" s="54"/>
      <c r="N973" s="54"/>
      <c r="O973" s="54"/>
      <c r="P973" s="54"/>
    </row>
    <row r="974">
      <c r="M974" s="54"/>
      <c r="N974" s="54"/>
      <c r="O974" s="54"/>
      <c r="P974" s="54"/>
    </row>
    <row r="975">
      <c r="M975" s="54"/>
      <c r="N975" s="54"/>
      <c r="O975" s="54"/>
      <c r="P975" s="54"/>
    </row>
    <row r="976">
      <c r="M976" s="54"/>
      <c r="N976" s="54"/>
      <c r="O976" s="54"/>
      <c r="P976" s="54"/>
    </row>
    <row r="977">
      <c r="M977" s="54"/>
      <c r="N977" s="54"/>
      <c r="O977" s="54"/>
      <c r="P977" s="54"/>
    </row>
    <row r="978">
      <c r="M978" s="54"/>
      <c r="N978" s="54"/>
      <c r="O978" s="54"/>
      <c r="P978" s="54"/>
    </row>
    <row r="979">
      <c r="M979" s="54"/>
      <c r="N979" s="54"/>
      <c r="O979" s="54"/>
      <c r="P979" s="54"/>
    </row>
    <row r="980">
      <c r="M980" s="54"/>
      <c r="N980" s="54"/>
      <c r="O980" s="54"/>
      <c r="P980" s="54"/>
    </row>
    <row r="981">
      <c r="M981" s="54"/>
      <c r="N981" s="54"/>
      <c r="O981" s="54"/>
      <c r="P981" s="54"/>
    </row>
    <row r="982">
      <c r="M982" s="54"/>
      <c r="N982" s="54"/>
      <c r="O982" s="54"/>
      <c r="P982" s="54"/>
    </row>
    <row r="983">
      <c r="M983" s="54"/>
      <c r="N983" s="54"/>
      <c r="O983" s="54"/>
      <c r="P983" s="54"/>
    </row>
    <row r="984">
      <c r="M984" s="54"/>
      <c r="N984" s="54"/>
      <c r="O984" s="54"/>
      <c r="P984" s="54"/>
    </row>
    <row r="985">
      <c r="M985" s="54"/>
      <c r="N985" s="54"/>
      <c r="O985" s="54"/>
      <c r="P985" s="54"/>
    </row>
    <row r="986">
      <c r="M986" s="54"/>
      <c r="N986" s="54"/>
      <c r="O986" s="54"/>
      <c r="P986" s="54"/>
    </row>
    <row r="987">
      <c r="M987" s="54"/>
      <c r="N987" s="54"/>
      <c r="O987" s="54"/>
      <c r="P987" s="54"/>
    </row>
    <row r="988">
      <c r="M988" s="54"/>
      <c r="N988" s="54"/>
      <c r="O988" s="54"/>
      <c r="P988" s="54"/>
    </row>
    <row r="989">
      <c r="M989" s="54"/>
      <c r="N989" s="54"/>
      <c r="O989" s="54"/>
      <c r="P989" s="54"/>
    </row>
    <row r="990">
      <c r="M990" s="54"/>
      <c r="N990" s="54"/>
      <c r="O990" s="54"/>
      <c r="P990" s="54"/>
    </row>
    <row r="991">
      <c r="M991" s="54"/>
      <c r="N991" s="54"/>
      <c r="O991" s="54"/>
      <c r="P991" s="54"/>
    </row>
    <row r="992">
      <c r="M992" s="54"/>
      <c r="N992" s="54"/>
      <c r="O992" s="54"/>
      <c r="P992" s="54"/>
    </row>
    <row r="993">
      <c r="M993" s="54"/>
      <c r="N993" s="54"/>
      <c r="O993" s="54"/>
      <c r="P993" s="54"/>
    </row>
    <row r="994">
      <c r="M994" s="54"/>
      <c r="N994" s="54"/>
      <c r="O994" s="54"/>
      <c r="P994" s="54"/>
    </row>
    <row r="995">
      <c r="M995" s="54"/>
      <c r="N995" s="54"/>
      <c r="O995" s="54"/>
      <c r="P995" s="54"/>
    </row>
    <row r="996">
      <c r="M996" s="54"/>
      <c r="N996" s="54"/>
      <c r="O996" s="54"/>
      <c r="P996" s="54"/>
    </row>
    <row r="997">
      <c r="M997" s="54"/>
      <c r="N997" s="54"/>
      <c r="O997" s="54"/>
      <c r="P997" s="54"/>
    </row>
    <row r="998">
      <c r="M998" s="54"/>
      <c r="N998" s="54"/>
      <c r="O998" s="54"/>
      <c r="P998" s="54"/>
    </row>
    <row r="999">
      <c r="M999" s="54"/>
      <c r="N999" s="54"/>
      <c r="O999" s="54"/>
      <c r="P999" s="54"/>
    </row>
    <row r="1000">
      <c r="M1000" s="54"/>
      <c r="N1000" s="54"/>
      <c r="O1000" s="54"/>
      <c r="P1000" s="54"/>
    </row>
    <row r="1001">
      <c r="M1001" s="54"/>
      <c r="N1001" s="54"/>
      <c r="O1001" s="54"/>
      <c r="P1001" s="5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2.14"/>
    <col customWidth="1" min="3" max="3" width="12.43"/>
    <col customWidth="1" min="4" max="4" width="15.57"/>
    <col customWidth="1" min="8" max="8" width="26.71"/>
    <col customWidth="1" min="10" max="10" width="14.43"/>
  </cols>
  <sheetData>
    <row r="1">
      <c r="A1" s="2" t="s">
        <v>44</v>
      </c>
      <c r="B1" s="65"/>
      <c r="C1" s="65"/>
      <c r="D1" s="66"/>
      <c r="G1" s="67"/>
      <c r="H1" s="68"/>
      <c r="I1" s="69"/>
      <c r="L1" s="51"/>
      <c r="M1" s="70"/>
    </row>
    <row r="2">
      <c r="A2" s="71" t="s">
        <v>45</v>
      </c>
      <c r="B2" s="72" t="s">
        <v>46</v>
      </c>
      <c r="C2" s="73">
        <v>0.0</v>
      </c>
      <c r="E2" s="74"/>
      <c r="F2" s="74"/>
      <c r="G2" s="75"/>
      <c r="H2" s="72"/>
      <c r="I2" s="73"/>
      <c r="K2" s="68"/>
      <c r="L2" s="76"/>
      <c r="M2" s="52"/>
      <c r="N2" s="51"/>
      <c r="O2" s="51"/>
    </row>
    <row r="3">
      <c r="A3" s="77"/>
      <c r="B3" s="72" t="s">
        <v>47</v>
      </c>
      <c r="C3" s="73">
        <v>0.0</v>
      </c>
      <c r="E3" s="78"/>
      <c r="F3" s="78"/>
      <c r="G3" s="79"/>
      <c r="H3" s="72"/>
      <c r="I3" s="73"/>
      <c r="K3" s="79"/>
      <c r="L3" s="51"/>
      <c r="M3" s="51"/>
      <c r="N3" s="51"/>
      <c r="O3" s="51"/>
    </row>
    <row r="4">
      <c r="A4" s="65"/>
      <c r="B4" s="65"/>
      <c r="C4" s="65"/>
      <c r="D4" s="66"/>
      <c r="E4" s="80"/>
      <c r="F4" s="80"/>
      <c r="G4" s="79"/>
      <c r="H4" s="79"/>
      <c r="I4" s="69"/>
      <c r="J4" s="81"/>
      <c r="K4" s="81"/>
      <c r="L4" s="51"/>
      <c r="M4" s="70"/>
      <c r="N4" s="82"/>
      <c r="O4" s="82"/>
    </row>
    <row r="5">
      <c r="A5" s="2" t="s">
        <v>48</v>
      </c>
      <c r="B5" s="83" t="s">
        <v>49</v>
      </c>
      <c r="C5" s="65"/>
      <c r="D5" s="66"/>
      <c r="E5" s="80"/>
      <c r="F5" s="80"/>
      <c r="G5" s="2"/>
      <c r="H5" s="83"/>
      <c r="I5" s="65"/>
      <c r="J5" s="81"/>
      <c r="K5" s="81"/>
      <c r="L5" s="52"/>
      <c r="M5" s="84"/>
      <c r="N5" s="82"/>
      <c r="O5" s="82"/>
    </row>
    <row r="6">
      <c r="A6" s="85"/>
      <c r="B6" s="86" t="s">
        <v>50</v>
      </c>
      <c r="C6" s="65"/>
      <c r="D6" s="66"/>
      <c r="E6" s="80"/>
      <c r="F6" s="80"/>
      <c r="G6" s="79"/>
      <c r="I6" s="69"/>
      <c r="J6" s="81"/>
      <c r="K6" s="81"/>
      <c r="L6" s="52"/>
      <c r="M6" s="84"/>
      <c r="N6" s="82"/>
      <c r="O6" s="82"/>
    </row>
    <row r="7">
      <c r="A7" s="87"/>
      <c r="B7" s="88" t="s">
        <v>51</v>
      </c>
      <c r="C7" s="65"/>
      <c r="D7" s="66"/>
      <c r="E7" s="80"/>
      <c r="F7" s="74"/>
      <c r="G7" s="79"/>
      <c r="H7" s="89"/>
      <c r="I7" s="81"/>
      <c r="J7" s="81"/>
      <c r="K7" s="68"/>
      <c r="L7" s="52"/>
      <c r="M7" s="90"/>
      <c r="N7" s="82"/>
      <c r="O7" s="51"/>
    </row>
    <row r="8">
      <c r="A8" s="79"/>
      <c r="B8" s="91"/>
      <c r="C8" s="65"/>
      <c r="D8" s="66"/>
      <c r="E8" s="80"/>
      <c r="F8" s="92"/>
      <c r="G8" s="79"/>
      <c r="H8" s="79"/>
      <c r="I8" s="69"/>
      <c r="J8" s="81"/>
      <c r="K8" s="68"/>
      <c r="L8" s="52"/>
      <c r="M8" s="70"/>
      <c r="N8" s="82"/>
      <c r="O8" s="51"/>
    </row>
    <row r="9">
      <c r="A9" s="79"/>
      <c r="B9" s="93"/>
      <c r="C9" s="65"/>
      <c r="D9" s="66"/>
      <c r="E9" s="80"/>
      <c r="F9" s="92"/>
      <c r="G9" s="79"/>
      <c r="H9" s="79"/>
      <c r="I9" s="69"/>
      <c r="J9" s="81"/>
      <c r="K9" s="68"/>
      <c r="L9" s="52"/>
      <c r="M9" s="70"/>
      <c r="N9" s="82"/>
      <c r="O9" s="51"/>
    </row>
    <row r="10">
      <c r="A10" s="65"/>
      <c r="B10" s="65"/>
      <c r="C10" s="65"/>
      <c r="D10" s="66"/>
      <c r="E10" s="80"/>
      <c r="F10" s="92"/>
      <c r="G10" s="79"/>
      <c r="H10" s="79"/>
      <c r="I10" s="69"/>
      <c r="J10" s="81"/>
      <c r="K10" s="68"/>
      <c r="L10" s="52"/>
      <c r="M10" s="70"/>
      <c r="N10" s="82"/>
      <c r="O10" s="51"/>
    </row>
    <row r="11">
      <c r="A11" s="2" t="s">
        <v>52</v>
      </c>
      <c r="B11" s="94" t="s">
        <v>31</v>
      </c>
      <c r="C11" s="95">
        <v>0.001</v>
      </c>
      <c r="D11" s="52"/>
      <c r="E11" s="80"/>
      <c r="F11" s="92"/>
      <c r="G11" s="67"/>
      <c r="H11" s="96"/>
      <c r="I11" s="97"/>
      <c r="J11" s="81"/>
      <c r="K11" s="68"/>
      <c r="L11" s="52"/>
      <c r="M11" s="70"/>
      <c r="N11" s="82"/>
      <c r="O11" s="51"/>
    </row>
    <row r="12">
      <c r="B12" s="52"/>
      <c r="C12" s="95"/>
      <c r="D12" s="52"/>
      <c r="E12" s="80"/>
      <c r="F12" s="92"/>
      <c r="H12" s="98"/>
      <c r="I12" s="93"/>
      <c r="J12" s="81"/>
      <c r="K12" s="68"/>
      <c r="L12" s="52"/>
      <c r="M12" s="70"/>
      <c r="N12" s="82"/>
      <c r="O12" s="51"/>
    </row>
    <row r="13">
      <c r="A13" s="99" t="s">
        <v>53</v>
      </c>
      <c r="B13" s="52" t="s">
        <v>54</v>
      </c>
      <c r="C13" s="100">
        <v>5.0E-4</v>
      </c>
      <c r="D13" s="66"/>
      <c r="E13" s="80"/>
      <c r="F13" s="92"/>
      <c r="G13" s="101"/>
      <c r="H13" s="72"/>
      <c r="I13" s="102"/>
      <c r="J13" s="81"/>
      <c r="K13" s="68"/>
      <c r="L13" s="52"/>
      <c r="M13" s="70"/>
      <c r="N13" s="82"/>
      <c r="O13" s="51"/>
    </row>
    <row r="14">
      <c r="A14" s="51"/>
      <c r="B14" s="51" t="s">
        <v>55</v>
      </c>
      <c r="C14" s="95">
        <v>68.0</v>
      </c>
      <c r="D14" s="66"/>
      <c r="E14" s="80"/>
      <c r="F14" s="92"/>
      <c r="G14" s="101"/>
      <c r="H14" s="103"/>
      <c r="I14" s="104"/>
      <c r="J14" s="65"/>
      <c r="K14" s="66"/>
      <c r="L14" s="105"/>
      <c r="M14" s="106"/>
    </row>
    <row r="15">
      <c r="A15" s="2"/>
      <c r="B15" s="107" t="s">
        <v>56</v>
      </c>
      <c r="C15" s="95">
        <f>_xlfn.T.INV.2T(C13,C14)</f>
        <v>3.656140448</v>
      </c>
      <c r="D15" s="65"/>
      <c r="E15" s="65"/>
      <c r="F15" s="65"/>
      <c r="G15" s="65"/>
      <c r="H15" s="108"/>
      <c r="I15" s="104"/>
      <c r="J15" s="65"/>
      <c r="K15" s="65"/>
      <c r="L15" s="65"/>
    </row>
    <row r="16">
      <c r="A16" s="65"/>
      <c r="B16" s="109"/>
      <c r="C16" s="109"/>
      <c r="D16" s="65"/>
      <c r="E16" s="65"/>
      <c r="F16" s="65"/>
      <c r="G16" s="65"/>
      <c r="H16" s="110"/>
      <c r="I16" s="111"/>
      <c r="J16" s="65"/>
      <c r="K16" s="65"/>
      <c r="L16" s="65"/>
    </row>
    <row r="17">
      <c r="A17" s="71" t="s">
        <v>57</v>
      </c>
      <c r="B17" s="109" t="s">
        <v>58</v>
      </c>
      <c r="C17" s="109" t="s">
        <v>59</v>
      </c>
      <c r="D17" s="65"/>
      <c r="E17" s="65"/>
      <c r="F17" s="65"/>
      <c r="G17" s="71"/>
      <c r="H17" s="109"/>
      <c r="I17" s="109"/>
      <c r="J17" s="112"/>
    </row>
    <row r="18">
      <c r="A18" s="66"/>
      <c r="E18" s="65"/>
      <c r="F18" s="66"/>
      <c r="G18" s="66"/>
      <c r="J18" s="112"/>
      <c r="K18" s="65"/>
      <c r="L18" s="65"/>
    </row>
    <row r="19">
      <c r="A19" s="65"/>
      <c r="B19" s="66" t="s">
        <v>60</v>
      </c>
      <c r="C19" s="113" t="s">
        <v>61</v>
      </c>
      <c r="D19" s="114"/>
      <c r="E19" s="65"/>
      <c r="F19" s="92"/>
      <c r="G19" s="65"/>
      <c r="H19" s="66"/>
      <c r="I19" s="113"/>
      <c r="K19" s="65"/>
      <c r="L19" s="65"/>
      <c r="M19" s="115"/>
    </row>
    <row r="20">
      <c r="A20" s="65"/>
      <c r="B20" s="116" t="s">
        <v>62</v>
      </c>
      <c r="C20" s="113" t="s">
        <v>63</v>
      </c>
      <c r="D20" s="117"/>
      <c r="E20" s="65"/>
      <c r="F20" s="111"/>
      <c r="G20" s="65"/>
      <c r="H20" s="116"/>
      <c r="I20" s="113"/>
      <c r="J20" s="115"/>
      <c r="K20" s="65"/>
      <c r="L20" s="65"/>
      <c r="M20" s="118"/>
    </row>
    <row r="21">
      <c r="A21" s="65"/>
      <c r="B21" s="66" t="s">
        <v>64</v>
      </c>
      <c r="C21" s="113" t="s">
        <v>65</v>
      </c>
      <c r="D21" s="119"/>
      <c r="E21" s="65"/>
      <c r="F21" s="80"/>
      <c r="G21" s="65"/>
      <c r="H21" s="66"/>
      <c r="I21" s="113"/>
      <c r="J21" s="118"/>
      <c r="K21" s="65"/>
      <c r="L21" s="65"/>
      <c r="M21" s="120"/>
    </row>
    <row r="22">
      <c r="A22" s="121"/>
      <c r="B22" s="66"/>
      <c r="C22" s="119"/>
      <c r="D22" s="119"/>
      <c r="E22" s="65"/>
      <c r="F22" s="80"/>
      <c r="G22" s="80"/>
      <c r="H22" s="65"/>
      <c r="I22" s="65"/>
      <c r="J22" s="120"/>
      <c r="K22" s="65"/>
      <c r="L22" s="65"/>
      <c r="M22" s="122"/>
    </row>
    <row r="23">
      <c r="A23" s="121" t="s">
        <v>66</v>
      </c>
      <c r="B23" s="66" t="s">
        <v>67</v>
      </c>
      <c r="C23" s="119"/>
      <c r="D23" s="119"/>
      <c r="E23" s="65"/>
      <c r="F23" s="80"/>
      <c r="G23" s="80"/>
      <c r="H23" s="65"/>
      <c r="I23" s="65"/>
      <c r="J23" s="122"/>
      <c r="K23" s="65"/>
      <c r="L23" s="65"/>
      <c r="M23" s="122"/>
      <c r="P23" s="115"/>
    </row>
    <row r="24">
      <c r="A24" s="65"/>
      <c r="B24" s="123"/>
      <c r="C24" s="80"/>
      <c r="D24" s="124"/>
      <c r="E24" s="65"/>
      <c r="F24" s="74"/>
      <c r="G24" s="74"/>
      <c r="H24" s="65"/>
      <c r="I24" s="65"/>
      <c r="J24" s="122"/>
      <c r="K24" s="65"/>
      <c r="L24" s="65"/>
      <c r="M24" s="122"/>
      <c r="P24" s="118"/>
      <c r="Q24" s="118"/>
      <c r="R24" s="118"/>
    </row>
    <row r="25">
      <c r="A25" s="65"/>
      <c r="B25" s="123"/>
      <c r="C25" s="119"/>
      <c r="D25" s="124"/>
      <c r="E25" s="65"/>
      <c r="F25" s="74"/>
      <c r="G25" s="74"/>
      <c r="H25" s="65"/>
      <c r="I25" s="65"/>
      <c r="J25" s="122"/>
      <c r="K25" s="65"/>
      <c r="L25" s="65"/>
      <c r="M25" s="118"/>
      <c r="P25" s="125"/>
      <c r="Q25" s="120"/>
      <c r="R25" s="120"/>
    </row>
    <row r="26">
      <c r="A26" s="65"/>
      <c r="B26" s="123"/>
      <c r="C26" s="119"/>
      <c r="D26" s="124"/>
      <c r="E26" s="65"/>
      <c r="F26" s="74"/>
      <c r="G26" s="74"/>
      <c r="H26" s="65"/>
      <c r="I26" s="65"/>
      <c r="J26" s="118"/>
      <c r="K26" s="65"/>
      <c r="L26" s="65"/>
      <c r="M26" s="118"/>
      <c r="P26" s="115"/>
      <c r="Q26" s="122"/>
      <c r="R26" s="122"/>
    </row>
    <row r="27">
      <c r="A27" s="99"/>
      <c r="B27" s="126" t="s">
        <v>68</v>
      </c>
      <c r="E27" s="65"/>
      <c r="F27" s="127"/>
      <c r="G27" s="92"/>
      <c r="H27" s="65"/>
      <c r="I27" s="65"/>
      <c r="J27" s="118"/>
      <c r="K27" s="65"/>
      <c r="L27" s="65"/>
      <c r="M27" s="118"/>
      <c r="P27" s="115"/>
      <c r="Q27" s="122"/>
      <c r="R27" s="122"/>
    </row>
    <row r="28">
      <c r="A28" s="51"/>
      <c r="B28" s="128"/>
      <c r="C28" s="128"/>
      <c r="D28" s="128"/>
      <c r="E28" s="65"/>
      <c r="F28" s="74"/>
      <c r="G28" s="92"/>
      <c r="H28" s="65"/>
      <c r="I28" s="65"/>
      <c r="J28" s="118"/>
      <c r="K28" s="65"/>
      <c r="L28" s="65"/>
      <c r="M28" s="118"/>
      <c r="P28" s="115"/>
      <c r="Q28" s="122"/>
      <c r="R28" s="122"/>
    </row>
    <row r="29">
      <c r="A29" s="51"/>
      <c r="B29" s="129"/>
      <c r="C29" s="130" t="s">
        <v>69</v>
      </c>
      <c r="D29" s="130" t="s">
        <v>70</v>
      </c>
      <c r="E29" s="65"/>
      <c r="F29" s="127"/>
      <c r="G29" s="92"/>
      <c r="H29" s="65"/>
      <c r="I29" s="65"/>
      <c r="J29" s="118"/>
      <c r="K29" s="65"/>
      <c r="L29" s="65"/>
      <c r="M29" s="118"/>
      <c r="P29" s="115"/>
      <c r="Q29" s="122"/>
      <c r="R29" s="118"/>
    </row>
    <row r="30">
      <c r="A30" s="51"/>
      <c r="B30" s="126" t="s">
        <v>71</v>
      </c>
      <c r="C30" s="131">
        <v>0.018431</v>
      </c>
      <c r="D30" s="131">
        <v>9.94E-4</v>
      </c>
      <c r="E30" s="65"/>
      <c r="F30" s="74"/>
      <c r="G30" s="92"/>
      <c r="H30" s="65"/>
      <c r="I30" s="65"/>
      <c r="J30" s="118"/>
      <c r="K30" s="65"/>
      <c r="L30" s="65"/>
      <c r="M30" s="118"/>
      <c r="P30" s="115"/>
      <c r="Q30" s="122"/>
      <c r="R30" s="118"/>
    </row>
    <row r="31">
      <c r="A31" s="51"/>
      <c r="B31" s="126" t="s">
        <v>72</v>
      </c>
      <c r="C31" s="131">
        <v>0.001347</v>
      </c>
      <c r="D31" s="131">
        <v>0.001894</v>
      </c>
      <c r="E31" s="65"/>
      <c r="F31" s="65"/>
      <c r="G31" s="132"/>
      <c r="H31" s="65"/>
      <c r="I31" s="65"/>
      <c r="J31" s="118"/>
      <c r="K31" s="66"/>
      <c r="L31" s="80"/>
      <c r="M31" s="118"/>
      <c r="P31" s="115"/>
      <c r="Q31" s="122"/>
      <c r="R31" s="118"/>
    </row>
    <row r="32">
      <c r="A32" s="52"/>
      <c r="B32" s="126" t="s">
        <v>73</v>
      </c>
      <c r="C32" s="131">
        <v>35.0</v>
      </c>
      <c r="D32" s="131">
        <v>35.0</v>
      </c>
      <c r="E32" s="65"/>
      <c r="F32" s="65"/>
      <c r="G32" s="2"/>
      <c r="H32" s="66"/>
      <c r="I32" s="80"/>
      <c r="J32" s="118"/>
      <c r="K32" s="65"/>
      <c r="L32" s="65"/>
      <c r="P32" s="115"/>
      <c r="Q32" s="122"/>
      <c r="R32" s="118"/>
    </row>
    <row r="33">
      <c r="A33" s="51"/>
      <c r="B33" s="126" t="s">
        <v>74</v>
      </c>
      <c r="C33" s="131">
        <v>0.001621</v>
      </c>
      <c r="D33" s="55"/>
      <c r="E33" s="115"/>
      <c r="H33" s="65"/>
      <c r="I33" s="65"/>
      <c r="P33" s="115"/>
      <c r="Q33" s="122"/>
      <c r="R33" s="118"/>
    </row>
    <row r="34">
      <c r="A34" s="51"/>
      <c r="B34" s="126" t="s">
        <v>75</v>
      </c>
      <c r="C34" s="131">
        <v>0.0</v>
      </c>
      <c r="D34" s="55"/>
      <c r="E34" s="118"/>
      <c r="F34" s="118"/>
      <c r="P34" s="115"/>
      <c r="Q34" s="122"/>
      <c r="R34" s="118"/>
    </row>
    <row r="35">
      <c r="A35" s="52"/>
      <c r="B35" s="126" t="s">
        <v>76</v>
      </c>
      <c r="C35" s="131">
        <v>68.0</v>
      </c>
      <c r="D35" s="55"/>
      <c r="E35" s="125"/>
      <c r="F35" s="120"/>
      <c r="G35" s="3"/>
      <c r="P35" s="115"/>
      <c r="Q35" s="122"/>
      <c r="R35" s="118"/>
    </row>
    <row r="36">
      <c r="A36" s="52"/>
      <c r="B36" s="133" t="s">
        <v>77</v>
      </c>
      <c r="C36" s="134">
        <v>1.811962</v>
      </c>
      <c r="D36" s="55"/>
      <c r="E36" s="115"/>
      <c r="F36" s="122"/>
      <c r="G36" s="122"/>
    </row>
    <row r="37">
      <c r="A37" s="52"/>
      <c r="B37" s="126" t="s">
        <v>78</v>
      </c>
      <c r="C37" s="131">
        <v>0.037204</v>
      </c>
      <c r="D37" s="55"/>
      <c r="E37" s="115"/>
      <c r="F37" s="122"/>
      <c r="G37" s="135"/>
    </row>
    <row r="38">
      <c r="A38" s="52"/>
      <c r="B38" s="126" t="s">
        <v>79</v>
      </c>
      <c r="C38" s="131">
        <v>3.214463</v>
      </c>
      <c r="D38" s="55"/>
      <c r="E38" s="115"/>
      <c r="F38" s="122"/>
      <c r="G38" s="122"/>
    </row>
    <row r="39">
      <c r="A39" s="52"/>
      <c r="B39" s="126" t="s">
        <v>80</v>
      </c>
      <c r="C39" s="131">
        <v>0.074407</v>
      </c>
      <c r="D39" s="55"/>
      <c r="E39" s="115"/>
      <c r="F39" s="122"/>
      <c r="G39" s="118"/>
    </row>
    <row r="40">
      <c r="A40" s="52"/>
      <c r="B40" s="136" t="s">
        <v>81</v>
      </c>
      <c r="C40" s="137">
        <v>3.439435</v>
      </c>
      <c r="D40" s="138"/>
      <c r="E40" s="115"/>
      <c r="F40" s="122"/>
      <c r="G40" s="118"/>
    </row>
    <row r="41">
      <c r="A41" s="76"/>
      <c r="B41" s="51"/>
      <c r="C41" s="51"/>
      <c r="D41" s="51"/>
      <c r="E41" s="115"/>
      <c r="F41" s="122"/>
      <c r="G41" s="118"/>
    </row>
    <row r="42">
      <c r="A42" s="52"/>
      <c r="B42" s="51"/>
      <c r="C42" s="51"/>
      <c r="D42" s="51"/>
      <c r="E42" s="115"/>
      <c r="F42" s="135"/>
      <c r="G42" s="118"/>
    </row>
    <row r="43">
      <c r="A43" s="76" t="s">
        <v>82</v>
      </c>
      <c r="B43" s="139" t="s">
        <v>83</v>
      </c>
      <c r="C43" s="51"/>
      <c r="D43" s="51"/>
      <c r="E43" s="115"/>
      <c r="F43" s="135"/>
      <c r="G43" s="118"/>
    </row>
    <row r="44">
      <c r="A44" s="52"/>
      <c r="B44" s="107" t="s">
        <v>84</v>
      </c>
      <c r="C44" s="51"/>
      <c r="D44" s="51"/>
      <c r="E44" s="115"/>
      <c r="F44" s="135"/>
      <c r="G44" s="118"/>
    </row>
    <row r="45">
      <c r="A45" s="52"/>
      <c r="B45" s="51"/>
      <c r="C45" s="51"/>
      <c r="D45" s="51"/>
      <c r="E45" s="115"/>
      <c r="F45" s="135"/>
      <c r="G45" s="118"/>
    </row>
    <row r="46">
      <c r="A46" s="76" t="s">
        <v>85</v>
      </c>
      <c r="B46" s="4" t="s">
        <v>86</v>
      </c>
      <c r="C46" s="51"/>
      <c r="D46" s="51"/>
    </row>
    <row r="47">
      <c r="A47" s="140"/>
      <c r="B47" s="141" t="s">
        <v>87</v>
      </c>
    </row>
    <row r="48">
      <c r="A48" s="140"/>
      <c r="B48" s="141" t="s">
        <v>88</v>
      </c>
    </row>
    <row r="58">
      <c r="A58" s="51"/>
      <c r="B58" s="70"/>
    </row>
    <row r="59">
      <c r="A59" s="99"/>
      <c r="B59" s="51"/>
      <c r="C59" s="51"/>
      <c r="D59" s="51"/>
    </row>
    <row r="60">
      <c r="A60" s="51"/>
      <c r="B60" s="51"/>
      <c r="C60" s="51"/>
      <c r="D60" s="51"/>
    </row>
    <row r="61">
      <c r="A61" s="51"/>
      <c r="B61" s="70"/>
      <c r="C61" s="82"/>
      <c r="D61" s="82"/>
    </row>
    <row r="62">
      <c r="A62" s="51"/>
      <c r="B62" s="70"/>
      <c r="C62" s="82"/>
      <c r="D62" s="82"/>
    </row>
    <row r="63">
      <c r="A63" s="51"/>
      <c r="B63" s="70"/>
      <c r="C63" s="82"/>
      <c r="D63" s="82"/>
    </row>
    <row r="64">
      <c r="A64" s="51"/>
      <c r="B64" s="142"/>
      <c r="C64" s="82"/>
      <c r="D64" s="51"/>
    </row>
    <row r="65">
      <c r="A65" s="51"/>
      <c r="B65" s="70"/>
      <c r="C65" s="82"/>
      <c r="D65" s="51"/>
    </row>
    <row r="66">
      <c r="A66" s="51"/>
      <c r="B66" s="70"/>
      <c r="C66" s="82"/>
      <c r="D66" s="51"/>
    </row>
    <row r="67">
      <c r="A67" s="51"/>
      <c r="B67" s="70"/>
      <c r="C67" s="82"/>
      <c r="D67" s="51"/>
    </row>
    <row r="68">
      <c r="A68" s="51"/>
      <c r="B68" s="70"/>
      <c r="C68" s="82"/>
      <c r="D68" s="51"/>
    </row>
    <row r="69">
      <c r="A69" s="51"/>
      <c r="B69" s="70"/>
      <c r="C69" s="82"/>
      <c r="D69" s="51"/>
    </row>
    <row r="70">
      <c r="A70" s="51"/>
      <c r="B70" s="70"/>
      <c r="C70" s="82"/>
      <c r="D70" s="51"/>
    </row>
  </sheetData>
  <mergeCells count="10">
    <mergeCell ref="B27:D27"/>
    <mergeCell ref="E33:G33"/>
    <mergeCell ref="B58:D58"/>
    <mergeCell ref="D1:F1"/>
    <mergeCell ref="I1:K1"/>
    <mergeCell ref="M1:O1"/>
    <mergeCell ref="J17:L17"/>
    <mergeCell ref="A18:C18"/>
    <mergeCell ref="G18:I18"/>
    <mergeCell ref="P23:R23"/>
  </mergeCells>
  <drawing r:id="rId1"/>
</worksheet>
</file>