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<sst xmlns="http://schemas.openxmlformats.org/spreadsheetml/2006/main" count="22" uniqueCount="22">
  <si>
    <t xml:space="preserve">Design Clock (MHz)</t>
  </si>
  <si>
    <t xml:space="preserve">System Clock (MHz)</t>
  </si>
  <si>
    <t xml:space="preserve">Horizontal timing</t>
  </si>
  <si>
    <t xml:space="preserve">Scanline part</t>
  </si>
  <si>
    <t>Pixels</t>
  </si>
  <si>
    <t xml:space="preserve">Time [µs]</t>
  </si>
  <si>
    <t>Divider</t>
  </si>
  <si>
    <t xml:space="preserve">Reduced Pixels</t>
  </si>
  <si>
    <t>Adjsuted</t>
  </si>
  <si>
    <t xml:space="preserve">Actual Timing [µs]</t>
  </si>
  <si>
    <t xml:space="preserve">% error</t>
  </si>
  <si>
    <t xml:space="preserve">Running Counter</t>
  </si>
  <si>
    <t xml:space="preserve">Visible area</t>
  </si>
  <si>
    <t xml:space="preserve">Front porch</t>
  </si>
  <si>
    <t xml:space="preserve">Sync pulse</t>
  </si>
  <si>
    <t xml:space="preserve">Back porch</t>
  </si>
  <si>
    <t xml:space="preserve">Whole line</t>
  </si>
  <si>
    <t xml:space="preserve">Vertical Timing</t>
  </si>
  <si>
    <t xml:space="preserve">Frame part</t>
  </si>
  <si>
    <t>Lines</t>
  </si>
  <si>
    <t xml:space="preserve">Time [ms]</t>
  </si>
  <si>
    <t xml:space="preserve">Whole frame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</si>
</sst>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10">
    <xf fontId="0" fillId="0" borderId="0" numFmtId="0" xfId="0"/>
    <xf fontId="0" fillId="0" borderId="0" numFmtId="0" xfId="0"/>
    <xf fontId="0" fillId="0" borderId="0" numFmtId="0" xfId="0" applyAlignment="1">
      <alignment horizontal="center"/>
    </xf>
    <xf fontId="0" fillId="0" borderId="0" numFmtId="0" xfId="0"/>
    <xf fontId="1" fillId="0" borderId="0" numFmtId="0" xfId="0" applyFont="1"/>
    <xf fontId="0" fillId="0" borderId="0" numFmtId="0" xfId="0">
      <protection hidden="0" locked="1"/>
    </xf>
    <xf fontId="1" fillId="0" borderId="0" numFmtId="0" xfId="0" applyFont="1">
      <protection hidden="0" locked="1"/>
    </xf>
    <xf fontId="0" fillId="0" borderId="0" numFmtId="10" xfId="1" applyNumberFormat="1">
      <protection hidden="0" locked="1"/>
    </xf>
    <xf fontId="0" fillId="0" borderId="0" numFmtId="0" xfId="0" applyAlignment="1">
      <alignment horizontal="center"/>
    </xf>
    <xf fontId="0" fillId="0" borderId="0" numFmt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7109375"/>
    <col customWidth="1" min="5" max="5" width="13.140625"/>
    <col customWidth="1" min="7" max="7" width="15.8515625"/>
    <col bestFit="1" min="8" max="8" width="9.62109375"/>
  </cols>
  <sheetData>
    <row r="1" ht="14.25">
      <c r="A1" t="s">
        <v>0</v>
      </c>
      <c r="B1">
        <v>40</v>
      </c>
    </row>
    <row r="2" ht="14.25">
      <c r="A2" t="s">
        <v>1</v>
      </c>
      <c r="B2">
        <v>8</v>
      </c>
    </row>
    <row r="3" ht="14.25">
      <c r="A3" s="1"/>
      <c r="B3" s="1"/>
    </row>
    <row r="4" ht="14.25">
      <c r="A4" s="2" t="s">
        <v>2</v>
      </c>
      <c r="B4" s="2"/>
      <c r="C4" s="2"/>
      <c r="D4" s="2"/>
      <c r="E4" s="2"/>
    </row>
    <row r="5" ht="14.25">
      <c r="A5" t="s">
        <v>3</v>
      </c>
      <c r="B5" t="s">
        <v>4</v>
      </c>
      <c r="C5" s="3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</row>
    <row r="6" ht="14.25">
      <c r="A6" t="s">
        <v>12</v>
      </c>
      <c r="B6">
        <v>800</v>
      </c>
      <c r="C6" s="4">
        <v>20</v>
      </c>
      <c r="D6">
        <f>B1/B2</f>
        <v>5</v>
      </c>
      <c r="E6">
        <f>B6/D6</f>
        <v>160</v>
      </c>
      <c r="F6">
        <v>160</v>
      </c>
      <c r="G6" s="4">
        <f>F6/(B2*1000000)*1000000</f>
        <v>20</v>
      </c>
      <c r="H6">
        <f>(G6-C6)/C6</f>
        <v>0</v>
      </c>
      <c r="I6">
        <f>F6</f>
        <v>160</v>
      </c>
    </row>
    <row r="7" ht="14.25">
      <c r="A7" t="s">
        <v>13</v>
      </c>
      <c r="B7">
        <v>40</v>
      </c>
      <c r="C7" s="4">
        <v>1</v>
      </c>
      <c r="D7">
        <f>B1/B2</f>
        <v>5</v>
      </c>
      <c r="E7" s="5">
        <f>B7/D7</f>
        <v>8</v>
      </c>
      <c r="F7">
        <v>8</v>
      </c>
      <c r="G7" s="6">
        <f>F7/(B2*1000000)*1000000</f>
        <v>1</v>
      </c>
      <c r="H7" s="7">
        <f>(G7-C7)/C7</f>
        <v>0</v>
      </c>
      <c r="I7">
        <f>I6+F7</f>
        <v>168</v>
      </c>
    </row>
    <row r="8" ht="14.25">
      <c r="A8" t="s">
        <v>14</v>
      </c>
      <c r="B8">
        <v>128</v>
      </c>
      <c r="C8" s="4">
        <v>3.2000000000000002</v>
      </c>
      <c r="D8">
        <f>B1/B2</f>
        <v>5</v>
      </c>
      <c r="E8" s="5">
        <f>B8/D8</f>
        <v>25.600000000000001</v>
      </c>
      <c r="F8">
        <v>25</v>
      </c>
      <c r="G8" s="6">
        <f>F8/(B2*1000000)*1000000</f>
        <v>3.125</v>
      </c>
      <c r="H8" s="7">
        <f>(G8-C8)/C8</f>
        <v>-0.023437500000000056</v>
      </c>
      <c r="I8" s="5">
        <f>I7+F8</f>
        <v>193</v>
      </c>
    </row>
    <row r="9" ht="14.25">
      <c r="A9" t="s">
        <v>15</v>
      </c>
      <c r="B9">
        <v>88</v>
      </c>
      <c r="C9" s="4">
        <v>2.2000000000000002</v>
      </c>
      <c r="D9">
        <f>B1/B2</f>
        <v>5</v>
      </c>
      <c r="E9" s="5">
        <f>B9/D9</f>
        <v>17.600000000000001</v>
      </c>
      <c r="F9">
        <v>18</v>
      </c>
      <c r="G9" s="6">
        <f>F9/(B2*1000000)*1000000</f>
        <v>2.25</v>
      </c>
      <c r="H9" s="7">
        <f>(G9-C9)/C9</f>
        <v>0.022727272727272645</v>
      </c>
      <c r="I9" s="5">
        <f>I8+F9</f>
        <v>211</v>
      </c>
    </row>
    <row r="10" ht="14.25">
      <c r="A10" t="s">
        <v>16</v>
      </c>
      <c r="B10">
        <v>1056</v>
      </c>
      <c r="C10" s="4">
        <v>26.399999999999999</v>
      </c>
      <c r="D10">
        <f>B1/B2</f>
        <v>5</v>
      </c>
      <c r="E10" s="5">
        <f>B10/D10</f>
        <v>211.19999999999999</v>
      </c>
      <c r="F10">
        <f>SUM(F6:F9)</f>
        <v>211</v>
      </c>
      <c r="G10" s="6">
        <f>F10/(B2*1000000)*1000000</f>
        <v>26.375</v>
      </c>
      <c r="H10" s="7">
        <f>(G10-C10)/C10</f>
        <v>-0.00094696969696964322</v>
      </c>
      <c r="I10" s="5"/>
    </row>
    <row r="12" ht="14.25">
      <c r="A12" s="8" t="s">
        <v>17</v>
      </c>
      <c r="B12" s="9"/>
      <c r="C12" s="9"/>
      <c r="D12" s="9"/>
      <c r="E12" s="9"/>
    </row>
    <row r="13" ht="14.25">
      <c r="A13" t="s">
        <v>18</v>
      </c>
      <c r="B13" t="s">
        <v>19</v>
      </c>
      <c r="C13" t="s">
        <v>20</v>
      </c>
      <c r="D13" t="s">
        <v>6</v>
      </c>
      <c r="H13" s="7"/>
    </row>
    <row r="14" ht="14.25">
      <c r="A14" t="s">
        <v>12</v>
      </c>
      <c r="B14">
        <v>600</v>
      </c>
      <c r="C14">
        <v>15.84</v>
      </c>
      <c r="D14">
        <f>B1/B2</f>
        <v>5</v>
      </c>
      <c r="E14" s="5">
        <f>B14/D14</f>
        <v>120</v>
      </c>
      <c r="F14">
        <v>120</v>
      </c>
      <c r="G14" s="4">
        <f>F14/(B2*1000000)*1000000</f>
        <v>15</v>
      </c>
      <c r="H14" s="7">
        <f>(G14-C14)/C14</f>
        <v>-0.053030303030303025</v>
      </c>
    </row>
    <row r="15" ht="14.25">
      <c r="A15" t="s">
        <v>13</v>
      </c>
      <c r="B15">
        <v>1</v>
      </c>
      <c r="C15">
        <v>0.0264</v>
      </c>
      <c r="D15">
        <f>B1/B2</f>
        <v>5</v>
      </c>
      <c r="E15" s="5">
        <f>B15/D15</f>
        <v>0.20000000000000001</v>
      </c>
      <c r="F15">
        <v>0</v>
      </c>
      <c r="G15" s="6">
        <f>F15/(B2*1000000)*1000000</f>
        <v>0</v>
      </c>
      <c r="H15" s="7">
        <f>(G15-C15)*100/C15</f>
        <v>-100</v>
      </c>
    </row>
    <row r="16" ht="14.25">
      <c r="A16" t="s">
        <v>14</v>
      </c>
      <c r="B16">
        <v>4</v>
      </c>
      <c r="C16">
        <v>0.1056</v>
      </c>
      <c r="D16">
        <f>B1/B2</f>
        <v>5</v>
      </c>
      <c r="E16" s="5">
        <f>B16/D16</f>
        <v>0.80000000000000004</v>
      </c>
      <c r="F16">
        <v>1</v>
      </c>
      <c r="G16" s="6">
        <f>F16/(B2*1000000)*1000000</f>
        <v>0.125</v>
      </c>
      <c r="H16" s="7">
        <f>(G16-C16)/C16</f>
        <v>0.18371212121212122</v>
      </c>
    </row>
    <row r="17" ht="14.25">
      <c r="A17" t="s">
        <v>15</v>
      </c>
      <c r="B17">
        <v>23</v>
      </c>
      <c r="C17">
        <v>0.60719999999999996</v>
      </c>
      <c r="D17">
        <f>B1/B2</f>
        <v>5</v>
      </c>
      <c r="E17" s="5">
        <f>B17/D17</f>
        <v>4.5999999999999996</v>
      </c>
      <c r="F17">
        <v>5</v>
      </c>
      <c r="G17" s="6">
        <f>F17/(B2*1000000)*1000000</f>
        <v>0.625</v>
      </c>
      <c r="H17" s="7">
        <f>(G17-C17)/C17</f>
        <v>0.02931488801054025</v>
      </c>
    </row>
    <row r="18" ht="14.25">
      <c r="A18" t="s">
        <v>21</v>
      </c>
      <c r="B18">
        <v>628</v>
      </c>
      <c r="C18">
        <v>16.5792</v>
      </c>
      <c r="D18">
        <f>B1/B2</f>
        <v>5</v>
      </c>
      <c r="E18" s="5">
        <f>B18/D18</f>
        <v>125.59999999999999</v>
      </c>
      <c r="F18" s="5">
        <f>SUM(F14:F17)</f>
        <v>126</v>
      </c>
      <c r="G18" s="6">
        <f>F18/(B2*1000000)*1000000</f>
        <v>15.75</v>
      </c>
      <c r="H18" s="7">
        <f>(G18-C18)/C18</f>
        <v>-0.05001447596988999</v>
      </c>
    </row>
  </sheetData>
  <mergeCells count="2">
    <mergeCell ref="A4:E4"/>
    <mergeCell ref="A12:E12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ONLYOFFICE/8.2.0.143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2024-10-29T13:01:12Z</dcterms:modified>
</cp:coreProperties>
</file>