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Display 800x600" sheetId="1" state="visible" r:id="rId1"/>
    <sheet name="Display 640x480" sheetId="2" state="visible" r:id="rId2"/>
    <sheet name="Sheet2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<sst xmlns="http://schemas.openxmlformats.org/spreadsheetml/2006/main" count="46" uniqueCount="46">
  <si>
    <t xml:space="preserve">Design Clock (MHz)</t>
  </si>
  <si>
    <t xml:space="preserve">System Clock (MHz)</t>
  </si>
  <si>
    <t xml:space="preserve">Horizontal timing</t>
  </si>
  <si>
    <t xml:space="preserve">Scanline part</t>
  </si>
  <si>
    <t>Pixels</t>
  </si>
  <si>
    <t xml:space="preserve">Time [µs]</t>
  </si>
  <si>
    <t>Divider</t>
  </si>
  <si>
    <t xml:space="preserve">Reduced Pixels</t>
  </si>
  <si>
    <t>Adjsuted</t>
  </si>
  <si>
    <t xml:space="preserve">Actual Timing [µs]</t>
  </si>
  <si>
    <t xml:space="preserve">% error</t>
  </si>
  <si>
    <t xml:space="preserve">Running Counter</t>
  </si>
  <si>
    <t xml:space="preserve">Visible area</t>
  </si>
  <si>
    <t xml:space="preserve">Front porch</t>
  </si>
  <si>
    <t xml:space="preserve">Sync pulse</t>
  </si>
  <si>
    <t xml:space="preserve">Back porch</t>
  </si>
  <si>
    <t xml:space="preserve">Whole line</t>
  </si>
  <si>
    <t xml:space="preserve">Vertical Timing</t>
  </si>
  <si>
    <t xml:space="preserve">Frame part</t>
  </si>
  <si>
    <t>Lines</t>
  </si>
  <si>
    <t xml:space="preserve">Time [ms]</t>
  </si>
  <si>
    <t xml:space="preserve">Whole frame</t>
  </si>
  <si>
    <t>160x120</t>
  </si>
  <si>
    <t xml:space="preserve">address lines</t>
  </si>
  <si>
    <t xml:space="preserve">data lines</t>
  </si>
  <si>
    <t>80x60</t>
  </si>
  <si>
    <t>width</t>
  </si>
  <si>
    <t>height</t>
  </si>
  <si>
    <t xml:space="preserve">color depth</t>
  </si>
  <si>
    <t>pixels</t>
  </si>
  <si>
    <t xml:space="preserve">size (bytes)</t>
  </si>
  <si>
    <t xml:space="preserve">* skip lower bit of horizontal counter</t>
  </si>
  <si>
    <t xml:space="preserve">*skip lower two bits of vertical counter</t>
  </si>
  <si>
    <t xml:space="preserve">A0-A6 X Coord</t>
  </si>
  <si>
    <t xml:space="preserve">A7-A13 Y Coord</t>
  </si>
  <si>
    <t xml:space="preserve">EFFECTIVE RESOLUTION</t>
  </si>
  <si>
    <t>203x120</t>
  </si>
  <si>
    <t xml:space="preserve">Pixel (8bit)</t>
  </si>
  <si>
    <t>bytes</t>
  </si>
  <si>
    <t xml:space="preserve">Address Calculator</t>
  </si>
  <si>
    <t xml:space="preserve">Horizontal Counter Bits</t>
  </si>
  <si>
    <t xml:space="preserve">OFFSET X BY 1</t>
  </si>
  <si>
    <t>Address</t>
  </si>
  <si>
    <t>Decimal</t>
  </si>
  <si>
    <t>Value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</si>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</sst>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6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/>
    <xf fontId="0" fillId="0" borderId="0" numFmtId="0" xfId="0">
      <protection hidden="0" locked="1"/>
    </xf>
    <xf fontId="1" fillId="0" borderId="0" numFmtId="0" xfId="0" applyFont="1">
      <protection hidden="0" locked="1"/>
    </xf>
    <xf fontId="0" fillId="0" borderId="0" numFmtId="10" xfId="1" applyNumberFormat="1">
      <protection hidden="0" locked="1"/>
    </xf>
    <xf fontId="0" fillId="0" borderId="0" numFmtId="0" xfId="0"/>
    <xf fontId="0" fillId="0" borderId="0" numFmtId="0" xfId="0" applyAlignment="1">
      <alignment horizontal="center"/>
    </xf>
    <xf fontId="0" fillId="3" borderId="0" numFmtId="0" xfId="0" applyFill="1" applyAlignment="1">
      <alignment horizontal="center"/>
    </xf>
    <xf fontId="0" fillId="3" borderId="0" numFmtId="0" xfId="0" applyFill="1" applyAlignment="1">
      <alignment horizontal="center"/>
    </xf>
    <xf fontId="0" fillId="3" borderId="0" numFmtId="0" xfId="0" applyFill="1" applyAlignment="1">
      <alignment horizontal="center"/>
    </xf>
    <xf fontId="0" fillId="3" borderId="0" numFmtId="0" xfId="0" applyFill="1"/>
    <xf fontId="0" fillId="4" borderId="0" numFmtId="0" xfId="0" applyFill="1"/>
    <xf fontId="0" fillId="5" borderId="0" numFmtId="0" xfId="0" applyFill="1" applyAlignment="1">
      <alignment horizontal="center"/>
      <protection hidden="0" locked="1"/>
    </xf>
    <xf fontId="0" fillId="5" borderId="0" numFmtId="0" xfId="0" applyFill="1" applyAlignment="1">
      <alignment horizontal="center"/>
      <protection hidden="0" locked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</cols>
  <sheetData>
    <row r="1" ht="14.25">
      <c r="A1" t="s">
        <v>0</v>
      </c>
      <c r="B1">
        <v>40</v>
      </c>
    </row>
    <row r="2" ht="14.25">
      <c r="A2" t="s">
        <v>1</v>
      </c>
      <c r="B2">
        <v>8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ht="14.25">
      <c r="A6" t="s">
        <v>12</v>
      </c>
      <c r="B6">
        <v>800</v>
      </c>
      <c r="C6" s="3">
        <v>20</v>
      </c>
      <c r="D6">
        <v>3</v>
      </c>
      <c r="E6">
        <f t="shared" ref="E6:E9" si="0">B6/D6</f>
        <v>266.66666666666669</v>
      </c>
      <c r="F6">
        <v>160</v>
      </c>
      <c r="G6" s="3">
        <f>F6/(B2*1000000)*1000000</f>
        <v>20</v>
      </c>
      <c r="H6">
        <f t="shared" ref="H6:H9" si="1">(G6-C6)/C6</f>
        <v>0</v>
      </c>
      <c r="I6">
        <f>F6</f>
        <v>160</v>
      </c>
    </row>
    <row r="7" ht="14.25">
      <c r="A7" t="s">
        <v>13</v>
      </c>
      <c r="B7">
        <v>40</v>
      </c>
      <c r="C7" s="3">
        <v>1</v>
      </c>
      <c r="D7">
        <v>3</v>
      </c>
      <c r="E7" s="4">
        <f t="shared" si="0"/>
        <v>13.333333333333334</v>
      </c>
      <c r="F7">
        <v>8</v>
      </c>
      <c r="G7" s="5">
        <f>F7/(B2*1000000)*1000000</f>
        <v>1</v>
      </c>
      <c r="H7" s="6">
        <f t="shared" si="1"/>
        <v>0</v>
      </c>
      <c r="I7">
        <f t="shared" ref="I7:I9" si="2">I6+F7</f>
        <v>168</v>
      </c>
    </row>
    <row r="8" ht="14.25">
      <c r="A8" t="s">
        <v>14</v>
      </c>
      <c r="B8">
        <v>128</v>
      </c>
      <c r="C8" s="3">
        <v>3.2000000000000002</v>
      </c>
      <c r="D8">
        <v>3</v>
      </c>
      <c r="E8" s="4">
        <f t="shared" si="0"/>
        <v>42.666666666666664</v>
      </c>
      <c r="F8">
        <v>25</v>
      </c>
      <c r="G8" s="5">
        <f>F8/(B2*1000000)*1000000</f>
        <v>3.125</v>
      </c>
      <c r="H8" s="6">
        <f t="shared" si="1"/>
        <v>-0.023437500000000056</v>
      </c>
      <c r="I8" s="4">
        <f t="shared" si="2"/>
        <v>193</v>
      </c>
    </row>
    <row r="9" ht="14.25">
      <c r="A9" t="s">
        <v>15</v>
      </c>
      <c r="B9">
        <v>88</v>
      </c>
      <c r="C9" s="3">
        <v>2.2000000000000002</v>
      </c>
      <c r="D9">
        <v>3</v>
      </c>
      <c r="E9" s="4">
        <f t="shared" si="0"/>
        <v>29.333333333333332</v>
      </c>
      <c r="F9">
        <v>18</v>
      </c>
      <c r="G9" s="5">
        <f>F9/(B2*1000000)*1000000</f>
        <v>2.25</v>
      </c>
      <c r="H9" s="6">
        <f t="shared" si="1"/>
        <v>0.022727272727272645</v>
      </c>
      <c r="I9" s="4">
        <f t="shared" si="2"/>
        <v>211</v>
      </c>
    </row>
    <row r="10" ht="14.25">
      <c r="A10" t="s">
        <v>16</v>
      </c>
      <c r="B10">
        <v>1056</v>
      </c>
      <c r="C10" s="3">
        <v>26.399999999999999</v>
      </c>
      <c r="D10">
        <v>3</v>
      </c>
      <c r="E10" s="4">
        <f>B10/D10</f>
        <v>352</v>
      </c>
      <c r="F10">
        <f>SUM(F6:F9)</f>
        <v>211</v>
      </c>
      <c r="G10" s="5">
        <f>F10/(B2*1000000)*1000000</f>
        <v>26.375</v>
      </c>
      <c r="H10" s="6">
        <f>(G10-C10)/C10</f>
        <v>-0.00094696969696964322</v>
      </c>
      <c r="I10" s="4"/>
    </row>
    <row r="12" ht="14.25">
      <c r="A12" s="2" t="s">
        <v>17</v>
      </c>
      <c r="B12" s="2"/>
      <c r="C12" s="2"/>
      <c r="D12" s="2"/>
      <c r="E12" s="2"/>
    </row>
    <row r="13" ht="14.25">
      <c r="A13" t="s">
        <v>18</v>
      </c>
      <c r="B13" t="s">
        <v>19</v>
      </c>
      <c r="C13" t="s">
        <v>20</v>
      </c>
      <c r="D13" t="s">
        <v>6</v>
      </c>
      <c r="H13" s="6"/>
    </row>
    <row r="14" ht="14.25">
      <c r="A14" t="s">
        <v>12</v>
      </c>
      <c r="B14">
        <v>600</v>
      </c>
      <c r="C14">
        <v>15.84</v>
      </c>
      <c r="D14">
        <v>2</v>
      </c>
      <c r="E14" s="4">
        <f t="shared" ref="E14:E18" si="3">B14/D14</f>
        <v>300</v>
      </c>
      <c r="F14">
        <v>120</v>
      </c>
      <c r="G14" s="3">
        <f>F14/(B2*1000000)*1000000</f>
        <v>15</v>
      </c>
      <c r="H14" s="6">
        <f>(G14-C14)/C14</f>
        <v>-0.053030303030303025</v>
      </c>
    </row>
    <row r="15" ht="14.25">
      <c r="A15" t="s">
        <v>13</v>
      </c>
      <c r="B15">
        <v>1</v>
      </c>
      <c r="C15">
        <v>0.0264</v>
      </c>
      <c r="D15">
        <v>2</v>
      </c>
      <c r="E15" s="4">
        <f t="shared" si="3"/>
        <v>0.5</v>
      </c>
      <c r="F15">
        <v>0</v>
      </c>
      <c r="G15" s="5">
        <f>F15/(B2*1000000)*1000000</f>
        <v>0</v>
      </c>
      <c r="H15" s="6">
        <f>(G15-C15)*100/C15</f>
        <v>-100</v>
      </c>
    </row>
    <row r="16" ht="14.25">
      <c r="A16" t="s">
        <v>14</v>
      </c>
      <c r="B16">
        <v>4</v>
      </c>
      <c r="C16">
        <v>0.1056</v>
      </c>
      <c r="D16">
        <v>2</v>
      </c>
      <c r="E16" s="4">
        <f t="shared" si="3"/>
        <v>2</v>
      </c>
      <c r="F16">
        <v>1</v>
      </c>
      <c r="G16" s="5">
        <f>F16/(B2*1000000)*1000000</f>
        <v>0.125</v>
      </c>
      <c r="H16" s="6">
        <f t="shared" ref="H16:H18" si="4">(G16-C16)/C16</f>
        <v>0.18371212121212122</v>
      </c>
    </row>
    <row r="17" ht="14.25">
      <c r="A17" t="s">
        <v>15</v>
      </c>
      <c r="B17">
        <v>23</v>
      </c>
      <c r="C17">
        <v>0.60719999999999996</v>
      </c>
      <c r="D17">
        <v>2</v>
      </c>
      <c r="E17" s="4">
        <f t="shared" si="3"/>
        <v>11.5</v>
      </c>
      <c r="F17">
        <v>5</v>
      </c>
      <c r="G17" s="5">
        <f>F17/(B2*1000000)*1000000</f>
        <v>0.625</v>
      </c>
      <c r="H17" s="6">
        <f t="shared" si="4"/>
        <v>0.02931488801054025</v>
      </c>
    </row>
    <row r="18" ht="14.25">
      <c r="A18" t="s">
        <v>21</v>
      </c>
      <c r="B18">
        <v>628</v>
      </c>
      <c r="C18">
        <v>16.5792</v>
      </c>
      <c r="D18">
        <v>2</v>
      </c>
      <c r="E18" s="4">
        <f t="shared" si="3"/>
        <v>314</v>
      </c>
      <c r="F18" s="4">
        <f>SUM(F14:F17)</f>
        <v>126</v>
      </c>
      <c r="G18" s="5">
        <f>F18/(B2*1000000)*1000000</f>
        <v>15.75</v>
      </c>
      <c r="H18" s="6">
        <f t="shared" si="4"/>
        <v>-0.05001447596988999</v>
      </c>
    </row>
    <row r="20" ht="14.25"/>
    <row r="21" ht="14.25">
      <c r="K21" t="s">
        <v>22</v>
      </c>
    </row>
    <row r="22" ht="14.25">
      <c r="C22" t="s">
        <v>23</v>
      </c>
      <c r="D22" t="s">
        <v>24</v>
      </c>
      <c r="K22" t="s">
        <v>25</v>
      </c>
    </row>
    <row r="23" ht="14.25">
      <c r="A23" t="s">
        <v>26</v>
      </c>
      <c r="B23">
        <v>160</v>
      </c>
      <c r="C23">
        <v>8</v>
      </c>
      <c r="D23">
        <v>0</v>
      </c>
    </row>
    <row r="24" ht="14.25">
      <c r="A24" t="s">
        <v>27</v>
      </c>
      <c r="B24">
        <v>120</v>
      </c>
      <c r="C24">
        <v>8</v>
      </c>
      <c r="D24">
        <v>0</v>
      </c>
    </row>
    <row r="25" ht="14.25">
      <c r="A25" t="s">
        <v>28</v>
      </c>
      <c r="B25">
        <v>332</v>
      </c>
      <c r="D25">
        <v>8</v>
      </c>
    </row>
    <row r="26" ht="14.25">
      <c r="G26">
        <f>128*1.33</f>
        <v>170.24000000000001</v>
      </c>
    </row>
    <row r="27" ht="14.25">
      <c r="D27">
        <f>160*120</f>
        <v>19200</v>
      </c>
    </row>
    <row r="28" ht="14.25">
      <c r="C28">
        <f>128*256</f>
        <v>32768</v>
      </c>
      <c r="D28">
        <f>2^15</f>
        <v>32768</v>
      </c>
    </row>
    <row r="30" ht="14.25">
      <c r="B30">
        <f>2^7</f>
        <v>128</v>
      </c>
      <c r="G30">
        <f>64*1.33</f>
        <v>85.120000000000005</v>
      </c>
    </row>
    <row r="32" ht="14.25">
      <c r="B32" t="s">
        <v>29</v>
      </c>
      <c r="C32" t="s">
        <v>23</v>
      </c>
      <c r="D32" t="s">
        <v>24</v>
      </c>
      <c r="E32" t="s">
        <v>30</v>
      </c>
    </row>
    <row r="33" ht="14.25">
      <c r="A33" t="s">
        <v>26</v>
      </c>
      <c r="B33">
        <v>86</v>
      </c>
      <c r="C33">
        <v>7</v>
      </c>
      <c r="E33">
        <f>B33*B34</f>
        <v>5504</v>
      </c>
      <c r="G33" s="7" t="s">
        <v>31</v>
      </c>
    </row>
    <row r="34" ht="14.25">
      <c r="A34" t="s">
        <v>27</v>
      </c>
      <c r="B34">
        <v>64</v>
      </c>
      <c r="C34">
        <v>6</v>
      </c>
      <c r="G34" t="s">
        <v>32</v>
      </c>
    </row>
    <row r="35" ht="14.25">
      <c r="A35"/>
      <c r="D35">
        <v>8</v>
      </c>
    </row>
    <row r="37" ht="14.25">
      <c r="A37" t="s">
        <v>33</v>
      </c>
    </row>
    <row r="38" ht="14.25">
      <c r="A38" t="s">
        <v>34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</cols>
  <sheetData>
    <row r="1" ht="14.25">
      <c r="A1" t="s">
        <v>0</v>
      </c>
      <c r="B1">
        <v>25.175000000000001</v>
      </c>
    </row>
    <row r="2" ht="14.25">
      <c r="A2" t="s">
        <v>1</v>
      </c>
      <c r="B2">
        <v>8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ht="14.25">
      <c r="A6" t="s">
        <v>12</v>
      </c>
      <c r="B6">
        <v>640</v>
      </c>
      <c r="C6" s="3">
        <v>25.42204568</v>
      </c>
      <c r="D6">
        <f>B1/B2</f>
        <v>3.1468750000000001</v>
      </c>
      <c r="E6">
        <f>B6/D6</f>
        <v>203.37636544190664</v>
      </c>
      <c r="F6" s="3">
        <f>ROUND(E6,0)</f>
        <v>203</v>
      </c>
      <c r="G6" s="3">
        <f>F6/B2</f>
        <v>25.375</v>
      </c>
      <c r="H6">
        <f>(G6-C6)/C6</f>
        <v>-0.0018505859281423528</v>
      </c>
    </row>
    <row r="7" ht="14.25">
      <c r="A7" t="s">
        <v>13</v>
      </c>
      <c r="B7">
        <v>16</v>
      </c>
      <c r="C7" s="3">
        <v>0.64555110000000004</v>
      </c>
      <c r="D7" s="4">
        <f>B1/B2</f>
        <v>3.1468750000000001</v>
      </c>
      <c r="E7" s="4">
        <f>B7/D7</f>
        <v>5.0844091360476664</v>
      </c>
      <c r="F7" s="5">
        <f>ROUND(E7,0)</f>
        <v>5</v>
      </c>
      <c r="G7" s="5">
        <f>F7/B2</f>
        <v>0.625</v>
      </c>
      <c r="H7" s="6">
        <f>(G7-C7)/C7</f>
        <v>-0.03183497015185946</v>
      </c>
    </row>
    <row r="8" ht="14.25">
      <c r="A8" t="s">
        <v>14</v>
      </c>
      <c r="B8">
        <v>96</v>
      </c>
      <c r="C8" s="3">
        <v>3.8133067999999999</v>
      </c>
      <c r="D8" s="4">
        <f>B1/B2</f>
        <v>3.1468750000000001</v>
      </c>
      <c r="E8" s="4">
        <f>B8/D8</f>
        <v>30.506454816285999</v>
      </c>
      <c r="F8" s="5">
        <f>ROUND(E8,0)</f>
        <v>31</v>
      </c>
      <c r="G8" s="5">
        <f>F8/B2</f>
        <v>3.875</v>
      </c>
      <c r="H8" s="6">
        <f>(G8-C8)/C8</f>
        <v>0.01617839928326777</v>
      </c>
      <c r="I8" s="4"/>
    </row>
    <row r="9" ht="14.25">
      <c r="A9" t="s">
        <v>15</v>
      </c>
      <c r="B9">
        <v>48</v>
      </c>
      <c r="C9" s="3">
        <v>1.9066533999999999</v>
      </c>
      <c r="D9" s="4">
        <f>B1/B2</f>
        <v>3.1468750000000001</v>
      </c>
      <c r="E9" s="4">
        <f>B9/D9</f>
        <v>15.253227408142999</v>
      </c>
      <c r="F9" s="5">
        <f>ROUND(E9,0)</f>
        <v>15</v>
      </c>
      <c r="G9" s="5">
        <f>F9/B2</f>
        <v>1.875</v>
      </c>
      <c r="H9" s="6">
        <f>(G9-C9)/C9</f>
        <v>-0.01660154908070861</v>
      </c>
      <c r="I9" s="4"/>
    </row>
    <row r="10" ht="14.25">
      <c r="A10" t="s">
        <v>16</v>
      </c>
      <c r="B10">
        <f>SUM(B6:B9)</f>
        <v>800</v>
      </c>
      <c r="C10" s="3">
        <f>SUM(C6:C9)</f>
        <v>31.787556979999998</v>
      </c>
      <c r="D10" s="4">
        <f>B1/B2</f>
        <v>3.1468750000000001</v>
      </c>
      <c r="E10" s="4">
        <f>B10/D10</f>
        <v>254.2204568023833</v>
      </c>
      <c r="F10" s="5">
        <f>ROUND(E10,0)</f>
        <v>254</v>
      </c>
      <c r="G10" s="5">
        <f>F10/B2</f>
        <v>31.75</v>
      </c>
      <c r="H10" s="6">
        <f>(G10-C10)/C10</f>
        <v>-0.0011814994157502558</v>
      </c>
      <c r="I10" s="4"/>
    </row>
    <row r="11" ht="14.25">
      <c r="F11" s="3"/>
    </row>
    <row r="12" ht="14.25">
      <c r="A12" s="2" t="s">
        <v>17</v>
      </c>
      <c r="B12" s="2"/>
      <c r="C12" s="2"/>
      <c r="D12" s="2"/>
      <c r="E12" s="2"/>
      <c r="F12" s="3"/>
    </row>
    <row r="13" ht="14.25">
      <c r="A13" t="s">
        <v>18</v>
      </c>
      <c r="B13" t="s">
        <v>19</v>
      </c>
      <c r="C13" t="s">
        <v>20</v>
      </c>
      <c r="D13" t="s">
        <v>6</v>
      </c>
      <c r="F13" s="3"/>
      <c r="H13" s="6"/>
    </row>
    <row r="14" ht="14.25">
      <c r="A14" t="s">
        <v>12</v>
      </c>
      <c r="B14">
        <v>480</v>
      </c>
      <c r="C14">
        <f>C10*B14/1000</f>
        <v>15.258027350399999</v>
      </c>
      <c r="D14">
        <v>4</v>
      </c>
      <c r="E14" s="4">
        <f>B14/D14</f>
        <v>120</v>
      </c>
      <c r="F14" s="5">
        <f>ROUND(E14,0)</f>
        <v>120</v>
      </c>
      <c r="G14" s="3">
        <f>F14/B2</f>
        <v>15</v>
      </c>
      <c r="H14" s="6">
        <f>(G14-C14)/C14</f>
        <v>-0.016910924621801434</v>
      </c>
    </row>
    <row r="15" ht="14.25">
      <c r="A15" t="s">
        <v>13</v>
      </c>
      <c r="B15">
        <v>10</v>
      </c>
      <c r="C15">
        <f>C10*B15/1000</f>
        <v>0.31787556979999998</v>
      </c>
      <c r="D15">
        <v>4</v>
      </c>
      <c r="E15" s="4">
        <f>B15/D15</f>
        <v>2.5</v>
      </c>
      <c r="F15" s="5">
        <f>E15</f>
        <v>2.5</v>
      </c>
      <c r="G15" s="5">
        <f>F15/B2</f>
        <v>0.3125</v>
      </c>
      <c r="H15" s="6">
        <f>(G15-C15)*100/C15</f>
        <v>-1.6910924621801433</v>
      </c>
    </row>
    <row r="16" ht="14.25">
      <c r="A16" t="s">
        <v>14</v>
      </c>
      <c r="B16">
        <v>2</v>
      </c>
      <c r="C16">
        <f>C10*B16/1000</f>
        <v>0.063575113959999999</v>
      </c>
      <c r="D16">
        <v>4</v>
      </c>
      <c r="E16" s="4">
        <f>B16/D16</f>
        <v>0.5</v>
      </c>
      <c r="F16" s="5">
        <f>E16</f>
        <v>0.5</v>
      </c>
      <c r="G16" s="5">
        <f>F16/B2</f>
        <v>0.0625</v>
      </c>
      <c r="H16" s="6">
        <f>(G16-C16)/C16</f>
        <v>-0.016910924621801476</v>
      </c>
    </row>
    <row r="17" ht="14.25">
      <c r="A17" t="s">
        <v>15</v>
      </c>
      <c r="B17">
        <v>33</v>
      </c>
      <c r="C17">
        <f>C10*B17/1000</f>
        <v>1.0489893803400001</v>
      </c>
      <c r="D17">
        <v>4</v>
      </c>
      <c r="E17" s="4">
        <f>B17/D17</f>
        <v>8.25</v>
      </c>
      <c r="F17" s="5">
        <f>E17</f>
        <v>8.25</v>
      </c>
      <c r="G17" s="5">
        <f>F17/B2</f>
        <v>1.03125</v>
      </c>
      <c r="H17" s="6">
        <f>(G17-C17)/C17</f>
        <v>-0.016910924621801601</v>
      </c>
    </row>
    <row r="18" ht="14.25">
      <c r="A18" t="s">
        <v>21</v>
      </c>
      <c r="B18">
        <f>SUM(B14:B17)</f>
        <v>525</v>
      </c>
      <c r="C18">
        <f>SUM(C14:C17)</f>
        <v>16.6884674145</v>
      </c>
      <c r="D18">
        <v>4</v>
      </c>
      <c r="E18" s="4">
        <f>B18/D18</f>
        <v>131.25</v>
      </c>
      <c r="F18" s="5">
        <f>SUM(F14:F17)</f>
        <v>131.25</v>
      </c>
      <c r="G18" s="5">
        <f>F18/B2</f>
        <v>16.40625</v>
      </c>
      <c r="H18" s="6">
        <f>(G18-C18)/C18</f>
        <v>-0.016910924621801486</v>
      </c>
    </row>
    <row r="20" ht="14.25"/>
    <row r="21" ht="14.25">
      <c r="K21" t="s">
        <v>22</v>
      </c>
    </row>
    <row r="22" ht="14.25">
      <c r="A22" t="s">
        <v>35</v>
      </c>
      <c r="K22" t="s">
        <v>25</v>
      </c>
    </row>
    <row r="23" ht="14.25">
      <c r="A23" t="s">
        <v>36</v>
      </c>
    </row>
    <row r="24" ht="14.25"/>
    <row r="25" ht="14.25">
      <c r="A25" t="s">
        <v>37</v>
      </c>
      <c r="B25">
        <f>203*120</f>
        <v>24360</v>
      </c>
      <c r="C25" t="s">
        <v>38</v>
      </c>
    </row>
    <row r="26" ht="14.25"/>
    <row r="27" ht="14.25"/>
    <row r="28" ht="14.25"/>
    <row r="30" ht="14.25"/>
    <row r="32" ht="14.25">
      <c r="C32"/>
      <c r="D32"/>
    </row>
    <row r="33" ht="14.25">
      <c r="A33"/>
      <c r="G33" s="7"/>
    </row>
    <row r="34" ht="14.25">
      <c r="A34"/>
    </row>
    <row r="35" ht="14.25">
      <c r="A35"/>
      <c r="D35">
        <v>8</v>
      </c>
    </row>
    <row r="37" ht="14.25">
      <c r="A37" t="s">
        <v>33</v>
      </c>
    </row>
    <row r="38" ht="14.25">
      <c r="A38" t="s">
        <v>34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K1" s="8" t="s">
        <v>39</v>
      </c>
      <c r="L1" s="8"/>
    </row>
    <row r="3" ht="14.25">
      <c r="K3" s="9" t="s">
        <v>40</v>
      </c>
      <c r="L3" s="9"/>
      <c r="M3" s="9"/>
      <c r="N3" s="9"/>
      <c r="O3" s="9"/>
      <c r="P3" s="9"/>
      <c r="Q3" s="9"/>
      <c r="R3" s="9"/>
      <c r="S3" s="9"/>
      <c r="T3" s="9"/>
      <c r="U3" s="9"/>
      <c r="W3" s="10" t="s">
        <v>40</v>
      </c>
      <c r="X3" s="11"/>
      <c r="Y3" s="11"/>
      <c r="Z3" s="11" t="s">
        <v>41</v>
      </c>
      <c r="AA3" s="11"/>
      <c r="AB3" s="11"/>
      <c r="AC3" s="11"/>
      <c r="AD3" s="11"/>
      <c r="AE3" s="11"/>
      <c r="AF3" s="11"/>
      <c r="AG3" s="11"/>
      <c r="AH3" s="12"/>
      <c r="AI3" s="12" t="s">
        <v>42</v>
      </c>
    </row>
    <row r="4" ht="14.25">
      <c r="A4" t="s">
        <v>43</v>
      </c>
      <c r="K4" s="13">
        <v>0</v>
      </c>
      <c r="L4" s="13">
        <v>1</v>
      </c>
      <c r="M4" s="13">
        <v>2</v>
      </c>
      <c r="N4" s="13">
        <v>3</v>
      </c>
      <c r="O4" s="13">
        <v>4</v>
      </c>
      <c r="P4" s="13">
        <v>5</v>
      </c>
      <c r="Q4" s="13">
        <v>6</v>
      </c>
      <c r="R4" s="13">
        <v>7</v>
      </c>
      <c r="S4" s="13">
        <v>8</v>
      </c>
      <c r="T4" s="13">
        <v>9</v>
      </c>
      <c r="U4" t="s">
        <v>44</v>
      </c>
      <c r="W4" s="13">
        <v>0</v>
      </c>
      <c r="X4" s="13">
        <v>1</v>
      </c>
      <c r="Y4" s="13">
        <v>2</v>
      </c>
      <c r="Z4" s="13">
        <v>3</v>
      </c>
      <c r="AA4" s="13">
        <v>4</v>
      </c>
      <c r="AB4" s="13">
        <v>5</v>
      </c>
      <c r="AC4" s="13">
        <v>6</v>
      </c>
      <c r="AD4" s="13">
        <v>7</v>
      </c>
      <c r="AE4" s="13">
        <v>8</v>
      </c>
      <c r="AF4" s="13">
        <v>9</v>
      </c>
      <c r="AG4" t="s">
        <v>44</v>
      </c>
    </row>
    <row r="5" ht="14.25">
      <c r="I5">
        <f>A5*(2^0)+B5*(2^1)+C5*(2^2)+D5*(2^3)+E5*(2^4)+F5*(2^5)+G5*(2^6)+H5*(2^7)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>K5*(2^0)+L5*(2^1)+M5*(2^2)+N5*(2^3)+O5*(2^4)+P5*(2^5)+Q5*(2^6)+R5*(2^7)+S5*(2^8)+T5*(2^9)</f>
        <v>0</v>
      </c>
      <c r="W5" s="4">
        <f>I5+_xlfn.BITLSHIFT(U5,8)</f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f>W5*(2^0)+X5*(2^1)+Y5*(2^2)+Z5*(2^3)+AA5*(2^4)+AB5*(2^5)+AC5*(2^6)+AD5*(2^7)+AE5*(2^8)+AF5*(2^9)</f>
        <v>0</v>
      </c>
      <c r="AI5">
        <f>U5+_xlfn.BITLSHIFT(AG5,7)</f>
        <v>0</v>
      </c>
    </row>
    <row r="6" ht="14.25">
      <c r="I6">
        <f>A6*(2^0)+B6*(2^1)+C6*(2^2)+D6*(2^3)+E6*(2^4)+F6*(2^5)+G6*(2^6)+H6*(2^7)</f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f>K6*(2^0)+L6*(2^1)+M6*(2^2)+N6*(2^3)+O6*(2^4)+P6*(2^5)+Q6*(2^6)+R6*(2^7)+S6*(2^8)+T6*(2^9)</f>
        <v>0</v>
      </c>
      <c r="W6">
        <f>I6+_xlfn.BITLSHIFT(U6,8)</f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f>W6*(2^0)+X6*(2^1)+Y6*(2^2)+Z6*(2^3)+AA6*(2^4)+AB6*(2^5)+AC6*(2^6)+AD6*(2^7)+AE6*(2^8)+AF6*(2^9)</f>
        <v>0</v>
      </c>
      <c r="AI6" s="4">
        <f>U6+_xlfn.BITLSHIFT(AG6,7)</f>
        <v>0</v>
      </c>
    </row>
    <row r="7" ht="14.25">
      <c r="I7">
        <f>A7*(2^0)+B7*(2^1)+C7*(2^2)+D7*(2^3)+E7*(2^4)+F7*(2^5)+G7*(2^6)+H7*(2^7)</f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f>K7*(2^0)+L7*(2^1)+M7*(2^2)+N7*(2^3)+O7*(2^4)+P7*(2^5)+Q7*(2^6)+R7*(2^7)+S7*(2^8)+T7*(2^9)</f>
        <v>0</v>
      </c>
      <c r="W7">
        <f>I7+_xlfn.BITLSHIFT(U7,8)</f>
        <v>0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f>W7*(2^0)+X7*(2^1)+Y7*(2^2)+Z7*(2^3)+AA7*(2^4)+AB7*(2^5)+AC7*(2^6)+AD7*(2^7)+AE7*(2^8)+AF7*(2^9)</f>
        <v>2</v>
      </c>
      <c r="AI7" s="4">
        <f>U7+_xlfn.BITLSHIFT(AG7,7)</f>
        <v>256</v>
      </c>
    </row>
    <row r="8" ht="14.25">
      <c r="I8">
        <f>A8*(2^0)+B8*(2^1)+C8*(2^2)+D8*(2^3)+E8*(2^4)+F8*(2^5)+G8*(2^6)+H8*(2^7)</f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f>K8*(2^0)+L8*(2^1)+M8*(2^2)+N8*(2^3)+O8*(2^4)+P8*(2^5)+Q8*(2^6)+R8*(2^7)+S8*(2^8)+T8*(2^9)</f>
        <v>0</v>
      </c>
      <c r="W8">
        <f>I8+_xlfn.BITLSHIFT(U8,8)</f>
        <v>0</v>
      </c>
      <c r="X8" s="4">
        <v>1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f>W8*(2^0)+X8*(2^1)+Y8*(2^2)+Z8*(2^3)+AA8*(2^4)+AB8*(2^5)+AC8*(2^6)+AD8*(2^7)+AE8*(2^8)+AF8*(2^9)</f>
        <v>2</v>
      </c>
      <c r="AI8" s="4">
        <f>U8+_xlfn.BITLSHIFT(AG8,7)</f>
        <v>256</v>
      </c>
    </row>
    <row r="9" ht="14.25">
      <c r="A9">
        <v>0</v>
      </c>
      <c r="B9">
        <v>0</v>
      </c>
      <c r="C9">
        <v>1</v>
      </c>
      <c r="I9">
        <f>A9*(2^0)+B9*(2^1)+C9*(2^2)+D9*(2^3)+E9*(2^4)+F9*(2^5)+G9*(2^6)+H9*(2^7)</f>
        <v>4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f>K9*(2^0)+L9*(2^1)+M9*(2^2)+N9*(2^3)+O9*(2^4)+P9*(2^5)+Q9*(2^6)+R9*(2^7)+S9*(2^8)+T9*(2^9)</f>
        <v>0</v>
      </c>
      <c r="W9">
        <f>I9+_xlfn.BITLSHIFT(U9,8)</f>
        <v>4</v>
      </c>
      <c r="AI9" s="4">
        <f>U9+_xlfn.BITLSHIFT(AG9,7)</f>
        <v>0</v>
      </c>
    </row>
    <row r="10" ht="14.25">
      <c r="A10">
        <v>1</v>
      </c>
      <c r="B10">
        <v>0</v>
      </c>
      <c r="C10">
        <v>1</v>
      </c>
      <c r="I10">
        <f>A10*(2^0)+B10*(2^1)+C10*(2^2)+D10*(2^3)+E10*(2^4)+F10*(2^5)+G10*(2^6)+H10*(2^7)</f>
        <v>5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f>K10*(2^0)+L10*(2^1)+M10*(2^2)+N10*(2^3)+O10*(2^4)+P10*(2^5)+Q10*(2^6)+R10*(2^7)+S10*(2^8)+T10*(2^9)</f>
        <v>0</v>
      </c>
      <c r="W10">
        <f>I10+_xlfn.BITLSHIFT(U10,8)</f>
        <v>5</v>
      </c>
      <c r="AI10" s="4">
        <f>U10+_xlfn.BITLSHIFT(AG10,7)</f>
        <v>0</v>
      </c>
    </row>
    <row r="11" ht="14.25">
      <c r="A11">
        <v>0</v>
      </c>
      <c r="B11">
        <v>1</v>
      </c>
      <c r="C11">
        <v>1</v>
      </c>
      <c r="I11">
        <f>A11*(2^0)+B11*(2^1)+C11*(2^2)+D11*(2^3)+E11*(2^4)+F11*(2^5)+G11*(2^6)+H11*(2^7)</f>
        <v>6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f>K11*(2^0)+L11*(2^1)+M11*(2^2)+N11*(2^3)+O11*(2^4)+P11*(2^5)+Q11*(2^6)+R11*(2^7)+S11*(2^8)+T11*(2^9)</f>
        <v>0</v>
      </c>
      <c r="W11">
        <f>I11+_xlfn.BITLSHIFT(U11,8)</f>
        <v>6</v>
      </c>
      <c r="AI11" s="4">
        <f>U11+_xlfn.BITLSHIFT(AG11,7)</f>
        <v>0</v>
      </c>
    </row>
    <row r="12" ht="14.25">
      <c r="A12">
        <v>1</v>
      </c>
      <c r="B12">
        <v>1</v>
      </c>
      <c r="C12">
        <v>1</v>
      </c>
      <c r="I12">
        <f>A12*(2^0)+B12*(2^1)+C12*(2^2)+D12*(2^3)+E12*(2^4)+F12*(2^5)+G12*(2^6)+H12*(2^7)</f>
        <v>7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f>K12*(2^0)+L12*(2^1)+M12*(2^2)+N12*(2^3)+O12*(2^4)+P12*(2^5)+Q12*(2^6)+R12*(2^7)+S12*(2^8)+T12*(2^9)</f>
        <v>0</v>
      </c>
      <c r="W12">
        <f>I12+_xlfn.BITLSHIFT(U12,8)</f>
        <v>7</v>
      </c>
      <c r="AI12" s="4">
        <f>U12+_xlfn.BITLSHIFT(AG12,7)</f>
        <v>0</v>
      </c>
    </row>
    <row r="13" ht="14.25">
      <c r="A13">
        <v>0</v>
      </c>
      <c r="B13">
        <v>0</v>
      </c>
      <c r="C13">
        <v>0</v>
      </c>
      <c r="D13">
        <v>1</v>
      </c>
      <c r="I13">
        <f>A13*(2^0)+B13*(2^1)+C13*(2^2)+D13*(2^3)+E13*(2^4)+F13*(2^5)+G13*(2^6)+H13*(2^7)</f>
        <v>8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f>K13*(2^0)+L13*(2^1)+M13*(2^2)+N13*(2^3)+O13*(2^4)+P13*(2^5)+Q13*(2^6)+R13*(2^7)+S13*(2^8)+T13*(2^9)</f>
        <v>0</v>
      </c>
      <c r="W13">
        <f>I13+_xlfn.BITLSHIFT(U13,8)</f>
        <v>8</v>
      </c>
    </row>
    <row r="14" ht="14.25">
      <c r="A14">
        <v>1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f>A14*(2^0)+B14*(2^1)+C14*(2^2)+D14*(2^3)+E14*(2^4)+F14*(2^5)+G14*(2^6)+H14*(2^7)</f>
        <v>211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f>K14*(2^0)+L14*(2^1)+M14*(2^2)+N14*(2^3)+O14*(2^4)+P14*(2^5)+Q14*(2^6)+R14*(2^7)+S14*(2^8)+T14*(2^9)</f>
        <v>0</v>
      </c>
      <c r="W14">
        <f>I14+_xlfn.BITLSHIFT(U14,8)</f>
        <v>211</v>
      </c>
    </row>
    <row r="15" ht="14.25">
      <c r="A15" s="4"/>
      <c r="B15" s="4"/>
      <c r="C15" s="4"/>
      <c r="D15" s="4"/>
      <c r="E15" s="4"/>
      <c r="F15" s="4"/>
      <c r="G15" s="4"/>
      <c r="H15" s="4"/>
      <c r="U15" s="4"/>
    </row>
    <row r="16" ht="14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>
        <f>A16*(2^0)+B16*(2^1)+C16*(2^2)+D16*(2^3)+E16*(2^4)+F16*(2^5)+G16*(2^6)+H16*(2^7)</f>
        <v>0</v>
      </c>
      <c r="K16">
        <v>1</v>
      </c>
      <c r="U16" s="4">
        <f>K16*(2^0)+L16*(2^1)+M16*(2^2)+N16*(2^3)+O16*(2^4)+P16*(2^5)+Q16*(2^6)+R16*(2^7)+S16*(2^8)+T16*(2^9)</f>
        <v>1</v>
      </c>
      <c r="W16">
        <f>I16+_xlfn.BITLSHIFT(U16,8)</f>
        <v>256</v>
      </c>
    </row>
    <row r="17" ht="14.25">
      <c r="A17" s="4">
        <v>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>
        <f>A17*(2^0)+B17*(2^1)+C17*(2^2)+D17*(2^3)+E17*(2^4)+F17*(2^5)+G17*(2^6)+H17*(2^7)</f>
        <v>1</v>
      </c>
      <c r="K17">
        <v>1</v>
      </c>
      <c r="U17" s="4">
        <f>K17*(2^0)+L17*(2^1)+M17*(2^2)+N17*(2^3)+O17*(2^4)+P17*(2^5)+Q17*(2^6)+R17*(2^7)+S17*(2^8)+T17*(2^9)</f>
        <v>1</v>
      </c>
      <c r="W17">
        <f>I17+_xlfn.BITLSHIFT(U17,8)</f>
        <v>257</v>
      </c>
    </row>
    <row r="18" ht="14.25">
      <c r="A18" s="4">
        <v>0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>
        <f>A18*(2^0)+B18*(2^1)+C18*(2^2)+D18*(2^3)+E18*(2^4)+F18*(2^5)+G18*(2^6)+H18*(2^7)</f>
        <v>2</v>
      </c>
      <c r="K18">
        <v>1</v>
      </c>
      <c r="U18" s="4">
        <f>K18*(2^0)+L18*(2^1)+M18*(2^2)+N18*(2^3)+O18*(2^4)+P18*(2^5)+Q18*(2^6)+R18*(2^7)+S18*(2^8)+T18*(2^9)</f>
        <v>1</v>
      </c>
      <c r="W18">
        <f>I18+_xlfn.BITLSHIFT(U18,8)</f>
        <v>258</v>
      </c>
    </row>
    <row r="19" ht="14.25">
      <c r="A19" s="4">
        <v>1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>
        <f>A19*(2^0)+B19*(2^1)+C19*(2^2)+D19*(2^3)+E19*(2^4)+F19*(2^5)+G19*(2^6)+H19*(2^7)</f>
        <v>3</v>
      </c>
      <c r="K19">
        <v>1</v>
      </c>
      <c r="U19" s="4">
        <f>K19*(2^0)+L19*(2^1)+M19*(2^2)+N19*(2^3)+O19*(2^4)+P19*(2^5)+Q19*(2^6)+R19*(2^7)+S19*(2^8)+T19*(2^9)</f>
        <v>1</v>
      </c>
      <c r="W19">
        <f>I19+_xlfn.BITLSHIFT(U19,8)</f>
        <v>259</v>
      </c>
    </row>
    <row r="20" ht="14.25">
      <c r="A20" s="4">
        <v>0</v>
      </c>
      <c r="B20" s="4">
        <v>0</v>
      </c>
      <c r="C20" s="4">
        <v>1</v>
      </c>
      <c r="D20" s="4"/>
      <c r="E20" s="4"/>
      <c r="F20" s="4"/>
      <c r="G20" s="4"/>
      <c r="H20" s="4"/>
      <c r="I20">
        <f>A20*(2^0)+B20*(2^1)+C20*(2^2)+D20*(2^3)+E20*(2^4)+F20*(2^5)+G20*(2^6)+H20*(2^7)</f>
        <v>4</v>
      </c>
      <c r="K20">
        <v>1</v>
      </c>
      <c r="U20" s="4">
        <f>K20*(2^0)+L20*(2^1)+M20*(2^2)+N20*(2^3)+O20*(2^4)+P20*(2^5)+Q20*(2^6)+R20*(2^7)+S20*(2^8)+T20*(2^9)</f>
        <v>1</v>
      </c>
      <c r="W20">
        <f>I20+_xlfn.BITLSHIFT(U20,8)</f>
        <v>260</v>
      </c>
    </row>
    <row r="21" ht="14.25">
      <c r="A21" s="4">
        <v>1</v>
      </c>
      <c r="B21" s="4">
        <v>0</v>
      </c>
      <c r="C21" s="4">
        <v>1</v>
      </c>
      <c r="D21" s="4"/>
      <c r="E21" s="4"/>
      <c r="F21" s="4"/>
      <c r="G21" s="4"/>
      <c r="H21" s="4"/>
      <c r="I21">
        <f>A21*(2^0)+B21*(2^1)+C21*(2^2)+D21*(2^3)+E21*(2^4)+F21*(2^5)+G21*(2^6)+H21*(2^7)</f>
        <v>5</v>
      </c>
      <c r="K21">
        <v>1</v>
      </c>
      <c r="U21" s="4">
        <f>K21*(2^0)+L21*(2^1)+M21*(2^2)+N21*(2^3)+O21*(2^4)+P21*(2^5)+Q21*(2^6)+R21*(2^7)+S21*(2^8)+T21*(2^9)</f>
        <v>1</v>
      </c>
      <c r="W21">
        <f>I21+_xlfn.BITLSHIFT(U21,8)</f>
        <v>261</v>
      </c>
    </row>
    <row r="22" ht="14.25">
      <c r="A22" s="4">
        <v>0</v>
      </c>
      <c r="B22" s="4">
        <v>1</v>
      </c>
      <c r="C22" s="4">
        <v>1</v>
      </c>
      <c r="D22" s="4"/>
      <c r="E22" s="4"/>
      <c r="F22" s="4"/>
      <c r="G22" s="4"/>
      <c r="H22" s="4"/>
      <c r="I22">
        <f>A22*(2^0)+B22*(2^1)+C22*(2^2)+D22*(2^3)+E22*(2^4)+F22*(2^5)+G22*(2^6)+H22*(2^7)</f>
        <v>6</v>
      </c>
      <c r="K22">
        <v>1</v>
      </c>
      <c r="U22" s="4">
        <f>K22*(2^0)+L22*(2^1)+M22*(2^2)+N22*(2^3)+O22*(2^4)+P22*(2^5)+Q22*(2^6)+R22*(2^7)+S22*(2^8)+T22*(2^9)</f>
        <v>1</v>
      </c>
      <c r="W22">
        <f>I22+_xlfn.BITLSHIFT(U22,8)</f>
        <v>262</v>
      </c>
    </row>
    <row r="23" ht="14.25">
      <c r="A23" s="4">
        <v>1</v>
      </c>
      <c r="B23" s="4">
        <v>1</v>
      </c>
      <c r="C23" s="4">
        <v>1</v>
      </c>
      <c r="D23" s="4"/>
      <c r="E23" s="4"/>
      <c r="F23" s="4"/>
      <c r="G23" s="4"/>
      <c r="H23" s="4"/>
      <c r="I23">
        <f>A23*(2^0)+B23*(2^1)+C23*(2^2)+D23*(2^3)+E23*(2^4)+F23*(2^5)+G23*(2^6)+H23*(2^7)</f>
        <v>7</v>
      </c>
      <c r="K23">
        <v>1</v>
      </c>
      <c r="U23" s="4">
        <f>K23*(2^0)+L23*(2^1)+M23*(2^2)+N23*(2^3)+O23*(2^4)+P23*(2^5)+Q23*(2^6)+R23*(2^7)+S23*(2^8)+T23*(2^9)</f>
        <v>1</v>
      </c>
      <c r="W23">
        <f>I23+_xlfn.BITLSHIFT(U23,8)</f>
        <v>263</v>
      </c>
    </row>
    <row r="24" ht="14.25">
      <c r="A24" s="4">
        <v>0</v>
      </c>
      <c r="B24" s="4">
        <v>0</v>
      </c>
      <c r="C24" s="4">
        <v>0</v>
      </c>
      <c r="D24" s="4">
        <v>1</v>
      </c>
      <c r="E24" s="4"/>
      <c r="F24" s="4"/>
      <c r="G24" s="4"/>
      <c r="H24" s="4"/>
      <c r="I24">
        <f>A24*(2^0)+B24*(2^1)+C24*(2^2)+D24*(2^3)+E24*(2^4)+F24*(2^5)+G24*(2^6)+H24*(2^7)</f>
        <v>8</v>
      </c>
      <c r="K24">
        <v>1</v>
      </c>
      <c r="U24" s="4">
        <f>K24*(2^0)+L24*(2^1)+M24*(2^2)+N24*(2^3)+O24*(2^4)+P24*(2^5)+Q24*(2^6)+R24*(2^7)+S24*(2^8)+T24*(2^9)</f>
        <v>1</v>
      </c>
      <c r="W24">
        <f>I24+_xlfn.BITLSHIFT(U24,8)</f>
        <v>264</v>
      </c>
    </row>
    <row r="25" ht="14.25">
      <c r="A25" s="4">
        <v>1</v>
      </c>
      <c r="B25" s="4">
        <v>1</v>
      </c>
      <c r="C25" s="4">
        <v>0</v>
      </c>
      <c r="D25" s="4">
        <v>0</v>
      </c>
      <c r="E25" s="4">
        <v>1</v>
      </c>
      <c r="F25" s="4">
        <v>0</v>
      </c>
      <c r="G25" s="4">
        <v>1</v>
      </c>
      <c r="H25" s="4">
        <v>1</v>
      </c>
      <c r="I25">
        <f>A25*(2^0)+B25*(2^1)+C25*(2^2)+D25*(2^3)+E25*(2^4)+F25*(2^5)+G25*(2^6)+H25*(2^7)</f>
        <v>211</v>
      </c>
      <c r="K25">
        <v>1</v>
      </c>
      <c r="U25" s="4">
        <f>K25*(2^0)+L25*(2^1)+M25*(2^2)+N25*(2^3)+O25*(2^4)+P25*(2^5)+Q25*(2^6)+R25*(2^7)+S25*(2^8)+T25*(2^9)</f>
        <v>1</v>
      </c>
      <c r="W25">
        <f>I25+_xlfn.BITLSHIFT(U25,8)</f>
        <v>467</v>
      </c>
    </row>
    <row r="26" ht="14.25">
      <c r="U26" s="4"/>
    </row>
    <row r="27" ht="14.2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>
        <f>A27*(2^0)+B27*(2^1)+C27*(2^2)+D27*(2^3)+E27*(2^4)+F27*(2^5)+G27*(2^6)+H27*(2^7)</f>
        <v>0</v>
      </c>
      <c r="L27">
        <v>1</v>
      </c>
      <c r="U27" s="4">
        <f>K27*(2^0)+L27*(2^1)+M27*(2^2)+N27*(2^3)+O27*(2^4)+P27*(2^5)+Q27*(2^6)+R27*(2^7)+S27*(2^8)+T27*(2^9)</f>
        <v>2</v>
      </c>
      <c r="W27">
        <f>I27+_xlfn.BITLSHIFT(U27,8)</f>
        <v>512</v>
      </c>
    </row>
    <row r="28" ht="14.25">
      <c r="A28" s="4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>
        <f>A28*(2^0)+B28*(2^1)+C28*(2^2)+D28*(2^3)+E28*(2^4)+F28*(2^5)+G28*(2^6)+H28*(2^7)</f>
        <v>1</v>
      </c>
      <c r="L28" s="4">
        <v>1</v>
      </c>
      <c r="U28" s="4">
        <f>K28*(2^0)+L28*(2^1)+M28*(2^2)+N28*(2^3)+O28*(2^4)+P28*(2^5)+Q28*(2^6)+R28*(2^7)+S28*(2^8)+T28*(2^9)</f>
        <v>2</v>
      </c>
      <c r="W28">
        <f>I28+_xlfn.BITLSHIFT(U28,8)</f>
        <v>513</v>
      </c>
    </row>
    <row r="29" ht="14.25">
      <c r="A29" s="4">
        <v>0</v>
      </c>
      <c r="B29" s="4">
        <v>1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>
        <f>A29*(2^0)+B29*(2^1)+C29*(2^2)+D29*(2^3)+E29*(2^4)+F29*(2^5)+G29*(2^6)+H29*(2^7)</f>
        <v>2</v>
      </c>
      <c r="L29" s="4">
        <v>1</v>
      </c>
      <c r="U29" s="4">
        <f>K29*(2^0)+L29*(2^1)+M29*(2^2)+N29*(2^3)+O29*(2^4)+P29*(2^5)+Q29*(2^6)+R29*(2^7)+S29*(2^8)+T29*(2^9)</f>
        <v>2</v>
      </c>
      <c r="W29">
        <f>I29+_xlfn.BITLSHIFT(U29,8)</f>
        <v>514</v>
      </c>
    </row>
    <row r="30" ht="14.25">
      <c r="A30" s="4">
        <v>1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>
        <f>A30*(2^0)+B30*(2^1)+C30*(2^2)+D30*(2^3)+E30*(2^4)+F30*(2^5)+G30*(2^6)+H30*(2^7)</f>
        <v>3</v>
      </c>
      <c r="L30" s="4">
        <v>1</v>
      </c>
      <c r="U30" s="4">
        <f>K30*(2^0)+L30*(2^1)+M30*(2^2)+N30*(2^3)+O30*(2^4)+P30*(2^5)+Q30*(2^6)+R30*(2^7)+S30*(2^8)+T30*(2^9)</f>
        <v>2</v>
      </c>
      <c r="W30">
        <f>I30+_xlfn.BITLSHIFT(U30,8)</f>
        <v>515</v>
      </c>
    </row>
    <row r="31" ht="14.25">
      <c r="A31" s="4">
        <v>0</v>
      </c>
      <c r="B31" s="4">
        <v>0</v>
      </c>
      <c r="C31" s="4">
        <v>1</v>
      </c>
      <c r="D31" s="4"/>
      <c r="E31" s="4"/>
      <c r="F31" s="4"/>
      <c r="G31" s="4"/>
      <c r="H31" s="4"/>
      <c r="I31">
        <f>A31*(2^0)+B31*(2^1)+C31*(2^2)+D31*(2^3)+E31*(2^4)+F31*(2^5)+G31*(2^6)+H31*(2^7)</f>
        <v>4</v>
      </c>
      <c r="L31" s="4">
        <v>1</v>
      </c>
      <c r="U31" s="4">
        <f>K31*(2^0)+L31*(2^1)+M31*(2^2)+N31*(2^3)+O31*(2^4)+P31*(2^5)+Q31*(2^6)+R31*(2^7)+S31*(2^8)+T31*(2^9)</f>
        <v>2</v>
      </c>
      <c r="W31">
        <f>I31+_xlfn.BITLSHIFT(U31,8)</f>
        <v>516</v>
      </c>
    </row>
    <row r="32" ht="14.25">
      <c r="A32" s="4">
        <v>1</v>
      </c>
      <c r="B32" s="4">
        <v>0</v>
      </c>
      <c r="C32" s="4">
        <v>1</v>
      </c>
      <c r="D32" s="4"/>
      <c r="E32" s="4"/>
      <c r="F32" s="4"/>
      <c r="G32" s="4"/>
      <c r="H32" s="4"/>
      <c r="I32">
        <f>A32*(2^0)+B32*(2^1)+C32*(2^2)+D32*(2^3)+E32*(2^4)+F32*(2^5)+G32*(2^6)+H32*(2^7)</f>
        <v>5</v>
      </c>
      <c r="L32" s="4">
        <v>1</v>
      </c>
      <c r="U32" s="4">
        <f>K32*(2^0)+L32*(2^1)+M32*(2^2)+N32*(2^3)+O32*(2^4)+P32*(2^5)+Q32*(2^6)+R32*(2^7)+S32*(2^8)+T32*(2^9)</f>
        <v>2</v>
      </c>
      <c r="W32">
        <f>I32+_xlfn.BITLSHIFT(U32,8)</f>
        <v>517</v>
      </c>
    </row>
    <row r="33" ht="14.25">
      <c r="A33" s="4">
        <v>0</v>
      </c>
      <c r="B33" s="4">
        <v>1</v>
      </c>
      <c r="C33" s="4">
        <v>1</v>
      </c>
      <c r="D33" s="4"/>
      <c r="E33" s="4"/>
      <c r="F33" s="4"/>
      <c r="G33" s="4"/>
      <c r="H33" s="4"/>
      <c r="I33">
        <f>A33*(2^0)+B33*(2^1)+C33*(2^2)+D33*(2^3)+E33*(2^4)+F33*(2^5)+G33*(2^6)+H33*(2^7)</f>
        <v>6</v>
      </c>
      <c r="L33" s="4">
        <v>1</v>
      </c>
      <c r="U33" s="4">
        <f>K33*(2^0)+L33*(2^1)+M33*(2^2)+N33*(2^3)+O33*(2^4)+P33*(2^5)+Q33*(2^6)+R33*(2^7)+S33*(2^8)+T33*(2^9)</f>
        <v>2</v>
      </c>
      <c r="W33">
        <f>I33+_xlfn.BITLSHIFT(U33,8)</f>
        <v>518</v>
      </c>
    </row>
    <row r="34" ht="14.25">
      <c r="A34" s="4">
        <v>1</v>
      </c>
      <c r="B34" s="4">
        <v>1</v>
      </c>
      <c r="C34" s="4">
        <v>1</v>
      </c>
      <c r="D34" s="4"/>
      <c r="E34" s="4"/>
      <c r="F34" s="4"/>
      <c r="G34" s="4"/>
      <c r="H34" s="4"/>
      <c r="I34">
        <f>A34*(2^0)+B34*(2^1)+C34*(2^2)+D34*(2^3)+E34*(2^4)+F34*(2^5)+G34*(2^6)+H34*(2^7)</f>
        <v>7</v>
      </c>
      <c r="L34" s="4">
        <v>1</v>
      </c>
      <c r="U34" s="4">
        <f>K34*(2^0)+L34*(2^1)+M34*(2^2)+N34*(2^3)+O34*(2^4)+P34*(2^5)+Q34*(2^6)+R34*(2^7)+S34*(2^8)+T34*(2^9)</f>
        <v>2</v>
      </c>
      <c r="W34">
        <f>I34+_xlfn.BITLSHIFT(U34,8)</f>
        <v>519</v>
      </c>
    </row>
    <row r="35" ht="14.25">
      <c r="A35" s="4">
        <v>0</v>
      </c>
      <c r="B35" s="4">
        <v>0</v>
      </c>
      <c r="C35" s="4">
        <v>0</v>
      </c>
      <c r="D35" s="4">
        <v>1</v>
      </c>
      <c r="E35" s="4"/>
      <c r="F35" s="4"/>
      <c r="G35" s="4"/>
      <c r="H35" s="4"/>
      <c r="I35">
        <f>A35*(2^0)+B35*(2^1)+C35*(2^2)+D35*(2^3)+E35*(2^4)+F35*(2^5)+G35*(2^6)+H35*(2^7)</f>
        <v>8</v>
      </c>
      <c r="L35" s="4">
        <v>1</v>
      </c>
      <c r="U35" s="4">
        <f>K35*(2^0)+L35*(2^1)+M35*(2^2)+N35*(2^3)+O35*(2^4)+P35*(2^5)+Q35*(2^6)+R35*(2^7)+S35*(2^8)+T35*(2^9)</f>
        <v>2</v>
      </c>
      <c r="W35">
        <f>I35+_xlfn.BITLSHIFT(U35,8)</f>
        <v>520</v>
      </c>
    </row>
    <row r="36" ht="14.25">
      <c r="A36" s="4">
        <v>1</v>
      </c>
      <c r="B36" s="4">
        <v>1</v>
      </c>
      <c r="C36" s="4">
        <v>0</v>
      </c>
      <c r="D36" s="4">
        <v>0</v>
      </c>
      <c r="E36" s="4">
        <v>1</v>
      </c>
      <c r="F36" s="4">
        <v>0</v>
      </c>
      <c r="G36" s="4">
        <v>1</v>
      </c>
      <c r="H36" s="4">
        <v>1</v>
      </c>
      <c r="I36">
        <f>A36*(2^0)+B36*(2^1)+C36*(2^2)+D36*(2^3)+E36*(2^4)+F36*(2^5)+G36*(2^6)+H36*(2^7)</f>
        <v>211</v>
      </c>
      <c r="L36" s="4">
        <v>1</v>
      </c>
      <c r="U36" s="4">
        <f>K36*(2^0)+L36*(2^1)+M36*(2^2)+N36*(2^3)+O36*(2^4)+P36*(2^5)+Q36*(2^6)+R36*(2^7)+S36*(2^8)+T36*(2^9)</f>
        <v>2</v>
      </c>
      <c r="W36">
        <f>I36+_xlfn.BITLSHIFT(U36,8)</f>
        <v>723</v>
      </c>
    </row>
    <row r="37" ht="14.25">
      <c r="U37" s="4"/>
    </row>
    <row r="38" ht="14.2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f>A38*(2^0)+B38*(2^1)+C38*(2^2)+D38*(2^3)+E38*(2^4)+F38*(2^5)+G38*(2^6)+H38*(2^7)</f>
        <v>0</v>
      </c>
      <c r="J38" s="4"/>
      <c r="K38" s="4">
        <v>1</v>
      </c>
      <c r="L38" s="4">
        <v>1</v>
      </c>
      <c r="M38" s="4"/>
      <c r="N38" s="4"/>
      <c r="O38" s="4"/>
      <c r="P38" s="4"/>
      <c r="Q38" s="4"/>
      <c r="R38" s="4"/>
      <c r="S38" s="4"/>
      <c r="T38" s="4"/>
      <c r="U38" s="4">
        <f>K38*(2^0)+L38*(2^1)+M38*(2^2)+N38*(2^3)+O38*(2^4)+P38*(2^5)+Q38*(2^6)+R38*(2^7)+S38*(2^8)+T38*(2^9)</f>
        <v>3</v>
      </c>
      <c r="V38" s="4"/>
      <c r="W38" s="4">
        <f>I38+_xlfn.BITLSHIFT(U38,8)</f>
        <v>768</v>
      </c>
    </row>
    <row r="39" ht="14.25">
      <c r="A39" s="4">
        <v>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f>A39*(2^0)+B39*(2^1)+C39*(2^2)+D39*(2^3)+E39*(2^4)+F39*(2^5)+G39*(2^6)+H39*(2^7)</f>
        <v>1</v>
      </c>
      <c r="J39" s="4"/>
      <c r="K39" s="4">
        <v>1</v>
      </c>
      <c r="L39" s="4">
        <v>1</v>
      </c>
      <c r="M39" s="4"/>
      <c r="N39" s="4"/>
      <c r="O39" s="4"/>
      <c r="P39" s="4"/>
      <c r="Q39" s="4"/>
      <c r="R39" s="4"/>
      <c r="S39" s="4"/>
      <c r="T39" s="4"/>
      <c r="U39" s="4">
        <f>K39*(2^0)+L39*(2^1)+M39*(2^2)+N39*(2^3)+O39*(2^4)+P39*(2^5)+Q39*(2^6)+R39*(2^7)+S39*(2^8)+T39*(2^9)</f>
        <v>3</v>
      </c>
      <c r="V39" s="4"/>
      <c r="W39" s="4">
        <f>I39+_xlfn.BITLSHIFT(U39,8)</f>
        <v>769</v>
      </c>
    </row>
    <row r="40" ht="14.25">
      <c r="A40" s="4">
        <v>0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f>A40*(2^0)+B40*(2^1)+C40*(2^2)+D40*(2^3)+E40*(2^4)+F40*(2^5)+G40*(2^6)+H40*(2^7)</f>
        <v>2</v>
      </c>
      <c r="J40" s="4"/>
      <c r="K40" s="4">
        <v>1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4">
        <f>K40*(2^0)+L40*(2^1)+M40*(2^2)+N40*(2^3)+O40*(2^4)+P40*(2^5)+Q40*(2^6)+R40*(2^7)+S40*(2^8)+T40*(2^9)</f>
        <v>3</v>
      </c>
      <c r="V40" s="4"/>
      <c r="W40" s="4">
        <f>I40+_xlfn.BITLSHIFT(U40,8)</f>
        <v>770</v>
      </c>
    </row>
    <row r="41" ht="14.25">
      <c r="A41" s="4">
        <v>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f>A41*(2^0)+B41*(2^1)+C41*(2^2)+D41*(2^3)+E41*(2^4)+F41*(2^5)+G41*(2^6)+H41*(2^7)</f>
        <v>3</v>
      </c>
      <c r="J41" s="4"/>
      <c r="K41" s="4">
        <v>1</v>
      </c>
      <c r="L41" s="4">
        <v>1</v>
      </c>
      <c r="M41" s="4"/>
      <c r="N41" s="4"/>
      <c r="O41" s="4"/>
      <c r="P41" s="4"/>
      <c r="Q41" s="4"/>
      <c r="R41" s="4"/>
      <c r="S41" s="4"/>
      <c r="T41" s="4"/>
      <c r="U41" s="4">
        <f>K41*(2^0)+L41*(2^1)+M41*(2^2)+N41*(2^3)+O41*(2^4)+P41*(2^5)+Q41*(2^6)+R41*(2^7)+S41*(2^8)+T41*(2^9)</f>
        <v>3</v>
      </c>
      <c r="V41" s="4"/>
      <c r="W41" s="4">
        <f>I41+_xlfn.BITLSHIFT(U41,8)</f>
        <v>771</v>
      </c>
    </row>
    <row r="42" ht="14.25">
      <c r="A42" s="4">
        <v>0</v>
      </c>
      <c r="B42" s="4">
        <v>0</v>
      </c>
      <c r="C42" s="4">
        <v>1</v>
      </c>
      <c r="D42" s="4"/>
      <c r="E42" s="4"/>
      <c r="F42" s="4"/>
      <c r="G42" s="4"/>
      <c r="H42" s="4"/>
      <c r="I42" s="4">
        <f>A42*(2^0)+B42*(2^1)+C42*(2^2)+D42*(2^3)+E42*(2^4)+F42*(2^5)+G42*(2^6)+H42*(2^7)</f>
        <v>4</v>
      </c>
      <c r="J42" s="4"/>
      <c r="K42" s="4">
        <v>1</v>
      </c>
      <c r="L42" s="4">
        <v>1</v>
      </c>
      <c r="M42" s="4"/>
      <c r="N42" s="4"/>
      <c r="O42" s="4"/>
      <c r="P42" s="4"/>
      <c r="Q42" s="4"/>
      <c r="R42" s="4"/>
      <c r="S42" s="4"/>
      <c r="T42" s="4"/>
      <c r="U42" s="4">
        <f>K42*(2^0)+L42*(2^1)+M42*(2^2)+N42*(2^3)+O42*(2^4)+P42*(2^5)+Q42*(2^6)+R42*(2^7)+S42*(2^8)+T42*(2^9)</f>
        <v>3</v>
      </c>
      <c r="V42" s="4"/>
      <c r="W42" s="4">
        <f>I42+_xlfn.BITLSHIFT(U42,8)</f>
        <v>772</v>
      </c>
    </row>
    <row r="43" ht="14.25">
      <c r="A43" s="4">
        <v>1</v>
      </c>
      <c r="B43" s="4">
        <v>0</v>
      </c>
      <c r="C43" s="4">
        <v>1</v>
      </c>
      <c r="D43" s="4"/>
      <c r="E43" s="4"/>
      <c r="F43" s="4"/>
      <c r="G43" s="4"/>
      <c r="H43" s="4"/>
      <c r="I43" s="4">
        <f>A43*(2^0)+B43*(2^1)+C43*(2^2)+D43*(2^3)+E43*(2^4)+F43*(2^5)+G43*(2^6)+H43*(2^7)</f>
        <v>5</v>
      </c>
      <c r="J43" s="4"/>
      <c r="K43" s="4">
        <v>1</v>
      </c>
      <c r="L43" s="4">
        <v>1</v>
      </c>
      <c r="M43" s="4"/>
      <c r="N43" s="4"/>
      <c r="O43" s="4"/>
      <c r="P43" s="4"/>
      <c r="Q43" s="4"/>
      <c r="R43" s="4"/>
      <c r="S43" s="4"/>
      <c r="T43" s="4"/>
      <c r="U43" s="4">
        <f>K43*(2^0)+L43*(2^1)+M43*(2^2)+N43*(2^3)+O43*(2^4)+P43*(2^5)+Q43*(2^6)+R43*(2^7)+S43*(2^8)+T43*(2^9)</f>
        <v>3</v>
      </c>
      <c r="V43" s="4"/>
      <c r="W43" s="4">
        <f>I43+_xlfn.BITLSHIFT(U43,8)</f>
        <v>773</v>
      </c>
    </row>
    <row r="44" ht="14.25">
      <c r="A44" s="4">
        <v>0</v>
      </c>
      <c r="B44" s="4">
        <v>1</v>
      </c>
      <c r="C44" s="4">
        <v>1</v>
      </c>
      <c r="D44" s="4"/>
      <c r="E44" s="4"/>
      <c r="F44" s="4"/>
      <c r="G44" s="4"/>
      <c r="H44" s="4"/>
      <c r="I44" s="4">
        <f>A44*(2^0)+B44*(2^1)+C44*(2^2)+D44*(2^3)+E44*(2^4)+F44*(2^5)+G44*(2^6)+H44*(2^7)</f>
        <v>6</v>
      </c>
      <c r="J44" s="4"/>
      <c r="K44" s="4">
        <v>1</v>
      </c>
      <c r="L44" s="4">
        <v>1</v>
      </c>
      <c r="M44" s="4"/>
      <c r="N44" s="4"/>
      <c r="O44" s="4"/>
      <c r="P44" s="4"/>
      <c r="Q44" s="4"/>
      <c r="R44" s="4"/>
      <c r="S44" s="4"/>
      <c r="T44" s="4"/>
      <c r="U44" s="4">
        <f>K44*(2^0)+L44*(2^1)+M44*(2^2)+N44*(2^3)+O44*(2^4)+P44*(2^5)+Q44*(2^6)+R44*(2^7)+S44*(2^8)+T44*(2^9)</f>
        <v>3</v>
      </c>
      <c r="V44" s="4"/>
      <c r="W44" s="4">
        <f>I44+_xlfn.BITLSHIFT(U44,8)</f>
        <v>774</v>
      </c>
    </row>
    <row r="45" ht="14.25">
      <c r="A45" s="4">
        <v>1</v>
      </c>
      <c r="B45" s="4">
        <v>1</v>
      </c>
      <c r="C45" s="4">
        <v>1</v>
      </c>
      <c r="D45" s="4"/>
      <c r="E45" s="4"/>
      <c r="F45" s="4"/>
      <c r="G45" s="4"/>
      <c r="H45" s="4"/>
      <c r="I45" s="4">
        <f>A45*(2^0)+B45*(2^1)+C45*(2^2)+D45*(2^3)+E45*(2^4)+F45*(2^5)+G45*(2^6)+H45*(2^7)</f>
        <v>7</v>
      </c>
      <c r="J45" s="4"/>
      <c r="K45" s="4">
        <v>1</v>
      </c>
      <c r="L45" s="4">
        <v>1</v>
      </c>
      <c r="M45" s="4"/>
      <c r="N45" s="4"/>
      <c r="O45" s="4"/>
      <c r="P45" s="4"/>
      <c r="Q45" s="4"/>
      <c r="R45" s="4"/>
      <c r="S45" s="4"/>
      <c r="T45" s="4"/>
      <c r="U45" s="4">
        <f>K45*(2^0)+L45*(2^1)+M45*(2^2)+N45*(2^3)+O45*(2^4)+P45*(2^5)+Q45*(2^6)+R45*(2^7)+S45*(2^8)+T45*(2^9)</f>
        <v>3</v>
      </c>
      <c r="V45" s="4"/>
      <c r="W45" s="4">
        <f>I45+_xlfn.BITLSHIFT(U45,8)</f>
        <v>775</v>
      </c>
    </row>
    <row r="46" ht="14.25">
      <c r="A46" s="4">
        <v>0</v>
      </c>
      <c r="B46" s="4">
        <v>0</v>
      </c>
      <c r="C46" s="4">
        <v>0</v>
      </c>
      <c r="D46" s="4">
        <v>1</v>
      </c>
      <c r="E46" s="4"/>
      <c r="F46" s="4"/>
      <c r="G46" s="4"/>
      <c r="H46" s="4"/>
      <c r="I46" s="4">
        <f>A46*(2^0)+B46*(2^1)+C46*(2^2)+D46*(2^3)+E46*(2^4)+F46*(2^5)+G46*(2^6)+H46*(2^7)</f>
        <v>8</v>
      </c>
      <c r="J46" s="4"/>
      <c r="K46" s="4">
        <v>1</v>
      </c>
      <c r="L46" s="4">
        <v>1</v>
      </c>
      <c r="M46" s="4"/>
      <c r="N46" s="4"/>
      <c r="O46" s="4"/>
      <c r="P46" s="4"/>
      <c r="Q46" s="4"/>
      <c r="R46" s="4"/>
      <c r="S46" s="4"/>
      <c r="T46" s="4"/>
      <c r="U46" s="4">
        <f>K46*(2^0)+L46*(2^1)+M46*(2^2)+N46*(2^3)+O46*(2^4)+P46*(2^5)+Q46*(2^6)+R46*(2^7)+S46*(2^8)+T46*(2^9)</f>
        <v>3</v>
      </c>
      <c r="V46" s="4"/>
      <c r="W46" s="4">
        <f>I46+_xlfn.BITLSHIFT(U46,8)</f>
        <v>776</v>
      </c>
    </row>
    <row r="47" ht="14.25">
      <c r="A47" s="4">
        <v>1</v>
      </c>
      <c r="B47" s="4">
        <v>1</v>
      </c>
      <c r="C47" s="4">
        <v>0</v>
      </c>
      <c r="D47" s="4">
        <v>0</v>
      </c>
      <c r="E47" s="4">
        <v>1</v>
      </c>
      <c r="F47" s="4">
        <v>0</v>
      </c>
      <c r="G47" s="4">
        <v>1</v>
      </c>
      <c r="H47" s="4">
        <v>1</v>
      </c>
      <c r="I47" s="4">
        <f>A47*(2^0)+B47*(2^1)+C47*(2^2)+D47*(2^3)+E47*(2^4)+F47*(2^5)+G47*(2^6)+H47*(2^7)</f>
        <v>211</v>
      </c>
      <c r="J47" s="4"/>
      <c r="K47" s="4">
        <v>1</v>
      </c>
      <c r="L47" s="4">
        <v>1</v>
      </c>
      <c r="M47" s="4"/>
      <c r="N47" s="4"/>
      <c r="O47" s="4"/>
      <c r="P47" s="4"/>
      <c r="Q47" s="4"/>
      <c r="R47" s="4"/>
      <c r="S47" s="4"/>
      <c r="T47" s="4"/>
      <c r="U47" s="4">
        <f>K47*(2^0)+L47*(2^1)+M47*(2^2)+N47*(2^3)+O47*(2^4)+P47*(2^5)+Q47*(2^6)+R47*(2^7)+S47*(2^8)+T47*(2^9)</f>
        <v>3</v>
      </c>
      <c r="V47" s="4"/>
      <c r="W47" s="4">
        <f>I47+_xlfn.BITLSHIFT(U47,8)</f>
        <v>979</v>
      </c>
    </row>
    <row r="48" ht="14.25">
      <c r="A48" s="14" t="s">
        <v>45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4.2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f>A49*(2^0)+B49*(2^1)+C49*(2^2)+D49*(2^3)+E49*(2^4)+F49*(2^5)+G49*(2^6)+H49*(2^7)</f>
        <v>0</v>
      </c>
      <c r="J49" s="4"/>
      <c r="K49" s="4">
        <v>0</v>
      </c>
      <c r="L49" s="4">
        <v>0</v>
      </c>
      <c r="M49" s="4">
        <v>1</v>
      </c>
      <c r="N49" s="4">
        <v>0</v>
      </c>
      <c r="O49" s="4">
        <v>1</v>
      </c>
      <c r="P49" s="4">
        <v>1</v>
      </c>
      <c r="Q49" s="4">
        <v>1</v>
      </c>
      <c r="R49" s="4">
        <v>0</v>
      </c>
      <c r="S49" s="4">
        <v>0</v>
      </c>
      <c r="T49" s="4">
        <v>1</v>
      </c>
      <c r="U49" s="4">
        <f>K49*(2^0)+L49*(2^1)+M49*(2^2)+N49*(2^3)+O49*(2^4)+P49*(2^5)+Q49*(2^6)+R49*(2^7)+S49*(2^8)+T49*(2^9)</f>
        <v>628</v>
      </c>
      <c r="V49" s="4"/>
      <c r="W49" s="4">
        <f>I49+_xlfn.BITLSHIFT(U49,8)</f>
        <v>160768</v>
      </c>
    </row>
    <row r="50" ht="14.25">
      <c r="A50" s="4">
        <v>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f>A50*(2^0)+B50*(2^1)+C50*(2^2)+D50*(2^3)+E50*(2^4)+F50*(2^5)+G50*(2^6)+H50*(2^7)</f>
        <v>1</v>
      </c>
      <c r="J50" s="4"/>
      <c r="K50" s="4">
        <v>0</v>
      </c>
      <c r="L50" s="4">
        <v>0</v>
      </c>
      <c r="M50" s="4">
        <v>1</v>
      </c>
      <c r="N50" s="4">
        <v>0</v>
      </c>
      <c r="O50" s="4">
        <v>1</v>
      </c>
      <c r="P50" s="4">
        <v>1</v>
      </c>
      <c r="Q50" s="4">
        <v>1</v>
      </c>
      <c r="R50" s="4">
        <v>0</v>
      </c>
      <c r="S50" s="4">
        <v>0</v>
      </c>
      <c r="T50" s="4">
        <v>1</v>
      </c>
      <c r="U50" s="4">
        <f>K50*(2^0)+L50*(2^1)+M50*(2^2)+N50*(2^3)+O50*(2^4)+P50*(2^5)+Q50*(2^6)+R50*(2^7)+S50*(2^8)+T50*(2^9)</f>
        <v>628</v>
      </c>
      <c r="V50" s="4"/>
      <c r="W50" s="4">
        <f>I50+_xlfn.BITLSHIFT(U50,8)</f>
        <v>160769</v>
      </c>
    </row>
    <row r="51" ht="14.25">
      <c r="A51" s="4">
        <v>0</v>
      </c>
      <c r="B51" s="4">
        <v>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f>A51*(2^0)+B51*(2^1)+C51*(2^2)+D51*(2^3)+E51*(2^4)+F51*(2^5)+G51*(2^6)+H51*(2^7)</f>
        <v>2</v>
      </c>
      <c r="J51" s="4"/>
      <c r="K51" s="4">
        <v>0</v>
      </c>
      <c r="L51" s="4">
        <v>0</v>
      </c>
      <c r="M51" s="4">
        <v>1</v>
      </c>
      <c r="N51" s="4">
        <v>0</v>
      </c>
      <c r="O51" s="4">
        <v>1</v>
      </c>
      <c r="P51" s="4">
        <v>1</v>
      </c>
      <c r="Q51" s="4">
        <v>1</v>
      </c>
      <c r="R51" s="4">
        <v>0</v>
      </c>
      <c r="S51" s="4">
        <v>0</v>
      </c>
      <c r="T51" s="4">
        <v>1</v>
      </c>
      <c r="U51" s="4">
        <f>K51*(2^0)+L51*(2^1)+M51*(2^2)+N51*(2^3)+O51*(2^4)+P51*(2^5)+Q51*(2^6)+R51*(2^7)+S51*(2^8)+T51*(2^9)</f>
        <v>628</v>
      </c>
      <c r="V51" s="4"/>
      <c r="W51" s="4">
        <f>I51+_xlfn.BITLSHIFT(U51,8)</f>
        <v>160770</v>
      </c>
    </row>
    <row r="52" ht="14.25">
      <c r="A52" s="4">
        <v>1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f>A52*(2^0)+B52*(2^1)+C52*(2^2)+D52*(2^3)+E52*(2^4)+F52*(2^5)+G52*(2^6)+H52*(2^7)</f>
        <v>3</v>
      </c>
      <c r="J52" s="4"/>
      <c r="K52" s="4">
        <v>0</v>
      </c>
      <c r="L52" s="4">
        <v>0</v>
      </c>
      <c r="M52" s="4">
        <v>1</v>
      </c>
      <c r="N52" s="4">
        <v>0</v>
      </c>
      <c r="O52" s="4">
        <v>1</v>
      </c>
      <c r="P52" s="4">
        <v>1</v>
      </c>
      <c r="Q52" s="4">
        <v>1</v>
      </c>
      <c r="R52" s="4">
        <v>0</v>
      </c>
      <c r="S52" s="4">
        <v>0</v>
      </c>
      <c r="T52" s="4">
        <v>1</v>
      </c>
      <c r="U52" s="4">
        <f>K52*(2^0)+L52*(2^1)+M52*(2^2)+N52*(2^3)+O52*(2^4)+P52*(2^5)+Q52*(2^6)+R52*(2^7)+S52*(2^8)+T52*(2^9)</f>
        <v>628</v>
      </c>
      <c r="V52" s="4"/>
      <c r="W52" s="4">
        <f>I52+_xlfn.BITLSHIFT(U52,8)</f>
        <v>160771</v>
      </c>
    </row>
    <row r="53" ht="14.25">
      <c r="A53" s="4">
        <v>0</v>
      </c>
      <c r="B53" s="4">
        <v>0</v>
      </c>
      <c r="C53" s="4">
        <v>1</v>
      </c>
      <c r="D53" s="4"/>
      <c r="E53" s="4"/>
      <c r="F53" s="4"/>
      <c r="G53" s="4"/>
      <c r="H53" s="4"/>
      <c r="I53" s="4">
        <f>A53*(2^0)+B53*(2^1)+C53*(2^2)+D53*(2^3)+E53*(2^4)+F53*(2^5)+G53*(2^6)+H53*(2^7)</f>
        <v>4</v>
      </c>
      <c r="J53" s="4"/>
      <c r="K53" s="4">
        <v>0</v>
      </c>
      <c r="L53" s="4">
        <v>0</v>
      </c>
      <c r="M53" s="4">
        <v>1</v>
      </c>
      <c r="N53" s="4">
        <v>0</v>
      </c>
      <c r="O53" s="4">
        <v>1</v>
      </c>
      <c r="P53" s="4">
        <v>1</v>
      </c>
      <c r="Q53" s="4">
        <v>1</v>
      </c>
      <c r="R53" s="4">
        <v>0</v>
      </c>
      <c r="S53" s="4">
        <v>0</v>
      </c>
      <c r="T53" s="4">
        <v>1</v>
      </c>
      <c r="U53" s="4">
        <f>K53*(2^0)+L53*(2^1)+M53*(2^2)+N53*(2^3)+O53*(2^4)+P53*(2^5)+Q53*(2^6)+R53*(2^7)+S53*(2^8)+T53*(2^9)</f>
        <v>628</v>
      </c>
      <c r="V53" s="4"/>
      <c r="W53" s="4">
        <f>I53+_xlfn.BITLSHIFT(U53,8)</f>
        <v>160772</v>
      </c>
    </row>
    <row r="54" ht="14.25">
      <c r="A54" s="4">
        <v>1</v>
      </c>
      <c r="B54" s="4">
        <v>0</v>
      </c>
      <c r="C54" s="4">
        <v>1</v>
      </c>
      <c r="D54" s="4"/>
      <c r="E54" s="4"/>
      <c r="F54" s="4"/>
      <c r="G54" s="4"/>
      <c r="H54" s="4"/>
      <c r="I54" s="4">
        <f>A54*(2^0)+B54*(2^1)+C54*(2^2)+D54*(2^3)+E54*(2^4)+F54*(2^5)+G54*(2^6)+H54*(2^7)</f>
        <v>5</v>
      </c>
      <c r="J54" s="4"/>
      <c r="K54" s="4">
        <v>0</v>
      </c>
      <c r="L54" s="4">
        <v>0</v>
      </c>
      <c r="M54" s="4">
        <v>1</v>
      </c>
      <c r="N54" s="4">
        <v>0</v>
      </c>
      <c r="O54" s="4">
        <v>1</v>
      </c>
      <c r="P54" s="4">
        <v>1</v>
      </c>
      <c r="Q54" s="4">
        <v>1</v>
      </c>
      <c r="R54" s="4">
        <v>0</v>
      </c>
      <c r="S54" s="4">
        <v>0</v>
      </c>
      <c r="T54" s="4">
        <v>1</v>
      </c>
      <c r="U54" s="4">
        <f>K54*(2^0)+L54*(2^1)+M54*(2^2)+N54*(2^3)+O54*(2^4)+P54*(2^5)+Q54*(2^6)+R54*(2^7)+S54*(2^8)+T54*(2^9)</f>
        <v>628</v>
      </c>
      <c r="V54" s="4"/>
      <c r="W54" s="4">
        <f>I54+_xlfn.BITLSHIFT(U54,8)</f>
        <v>160773</v>
      </c>
    </row>
    <row r="55" ht="14.25">
      <c r="A55" s="4">
        <v>0</v>
      </c>
      <c r="B55" s="4">
        <v>1</v>
      </c>
      <c r="C55" s="4">
        <v>1</v>
      </c>
      <c r="D55" s="4"/>
      <c r="E55" s="4"/>
      <c r="F55" s="4"/>
      <c r="G55" s="4"/>
      <c r="H55" s="4"/>
      <c r="I55" s="4">
        <f>A55*(2^0)+B55*(2^1)+C55*(2^2)+D55*(2^3)+E55*(2^4)+F55*(2^5)+G55*(2^6)+H55*(2^7)</f>
        <v>6</v>
      </c>
      <c r="J55" s="4"/>
      <c r="K55" s="4">
        <v>0</v>
      </c>
      <c r="L55" s="4">
        <v>0</v>
      </c>
      <c r="M55" s="4">
        <v>1</v>
      </c>
      <c r="N55" s="4">
        <v>0</v>
      </c>
      <c r="O55" s="4">
        <v>1</v>
      </c>
      <c r="P55" s="4">
        <v>1</v>
      </c>
      <c r="Q55" s="4">
        <v>1</v>
      </c>
      <c r="R55" s="4">
        <v>0</v>
      </c>
      <c r="S55" s="4">
        <v>0</v>
      </c>
      <c r="T55" s="4">
        <v>1</v>
      </c>
      <c r="U55" s="4">
        <f>K55*(2^0)+L55*(2^1)+M55*(2^2)+N55*(2^3)+O55*(2^4)+P55*(2^5)+Q55*(2^6)+R55*(2^7)+S55*(2^8)+T55*(2^9)</f>
        <v>628</v>
      </c>
      <c r="V55" s="4"/>
      <c r="W55" s="4">
        <f>I55+_xlfn.BITLSHIFT(U55,8)</f>
        <v>160774</v>
      </c>
    </row>
    <row r="56" ht="14.25">
      <c r="A56" s="4">
        <v>1</v>
      </c>
      <c r="B56" s="4">
        <v>1</v>
      </c>
      <c r="C56" s="4">
        <v>1</v>
      </c>
      <c r="D56" s="4"/>
      <c r="E56" s="4"/>
      <c r="F56" s="4"/>
      <c r="G56" s="4"/>
      <c r="H56" s="4"/>
      <c r="I56" s="4">
        <f>A56*(2^0)+B56*(2^1)+C56*(2^2)+D56*(2^3)+E56*(2^4)+F56*(2^5)+G56*(2^6)+H56*(2^7)</f>
        <v>7</v>
      </c>
      <c r="J56" s="4"/>
      <c r="K56" s="4">
        <v>0</v>
      </c>
      <c r="L56" s="4">
        <v>0</v>
      </c>
      <c r="M56" s="4">
        <v>1</v>
      </c>
      <c r="N56" s="4">
        <v>0</v>
      </c>
      <c r="O56" s="4">
        <v>1</v>
      </c>
      <c r="P56" s="4">
        <v>1</v>
      </c>
      <c r="Q56" s="4">
        <v>1</v>
      </c>
      <c r="R56" s="4">
        <v>0</v>
      </c>
      <c r="S56" s="4">
        <v>0</v>
      </c>
      <c r="T56" s="4">
        <v>1</v>
      </c>
      <c r="U56" s="4">
        <f>K56*(2^0)+L56*(2^1)+M56*(2^2)+N56*(2^3)+O56*(2^4)+P56*(2^5)+Q56*(2^6)+R56*(2^7)+S56*(2^8)+T56*(2^9)</f>
        <v>628</v>
      </c>
      <c r="V56" s="4"/>
      <c r="W56" s="4">
        <f>I56+_xlfn.BITLSHIFT(U56,8)</f>
        <v>160775</v>
      </c>
    </row>
    <row r="57" ht="14.25">
      <c r="A57" s="4">
        <v>0</v>
      </c>
      <c r="B57" s="4">
        <v>0</v>
      </c>
      <c r="C57" s="4">
        <v>0</v>
      </c>
      <c r="D57" s="4">
        <v>1</v>
      </c>
      <c r="E57" s="4"/>
      <c r="F57" s="4"/>
      <c r="G57" s="4"/>
      <c r="H57" s="4"/>
      <c r="I57" s="4">
        <f>A57*(2^0)+B57*(2^1)+C57*(2^2)+D57*(2^3)+E57*(2^4)+F57*(2^5)+G57*(2^6)+H57*(2^7)</f>
        <v>8</v>
      </c>
      <c r="J57" s="4"/>
      <c r="K57" s="4">
        <v>0</v>
      </c>
      <c r="L57" s="4">
        <v>0</v>
      </c>
      <c r="M57" s="4">
        <v>1</v>
      </c>
      <c r="N57" s="4">
        <v>0</v>
      </c>
      <c r="O57" s="4">
        <v>1</v>
      </c>
      <c r="P57" s="4">
        <v>1</v>
      </c>
      <c r="Q57" s="4">
        <v>1</v>
      </c>
      <c r="R57" s="4">
        <v>0</v>
      </c>
      <c r="S57" s="4">
        <v>0</v>
      </c>
      <c r="T57" s="4">
        <v>1</v>
      </c>
      <c r="U57" s="4">
        <f>K57*(2^0)+L57*(2^1)+M57*(2^2)+N57*(2^3)+O57*(2^4)+P57*(2^5)+Q57*(2^6)+R57*(2^7)+S57*(2^8)+T57*(2^9)</f>
        <v>628</v>
      </c>
      <c r="V57" s="4"/>
      <c r="W57" s="4">
        <f>I57+_xlfn.BITLSHIFT(U57,8)</f>
        <v>160776</v>
      </c>
    </row>
    <row r="58" ht="14.25">
      <c r="A58" s="4">
        <v>1</v>
      </c>
      <c r="B58" s="4">
        <v>1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f>A58*(2^0)+B58*(2^1)+C58*(2^2)+D58*(2^3)+E58*(2^4)+F58*(2^5)+G58*(2^6)+H58*(2^7)</f>
        <v>211</v>
      </c>
      <c r="J58" s="4"/>
      <c r="K58" s="4">
        <v>0</v>
      </c>
      <c r="L58" s="4">
        <v>0</v>
      </c>
      <c r="M58" s="4">
        <v>1</v>
      </c>
      <c r="N58" s="4">
        <v>0</v>
      </c>
      <c r="O58" s="4">
        <v>1</v>
      </c>
      <c r="P58" s="4">
        <v>1</v>
      </c>
      <c r="Q58" s="4">
        <v>1</v>
      </c>
      <c r="R58" s="4">
        <v>0</v>
      </c>
      <c r="S58" s="4">
        <v>0</v>
      </c>
      <c r="T58" s="4">
        <v>1</v>
      </c>
      <c r="U58" s="4">
        <f>K58*(2^0)+L58*(2^1)+M58*(2^2)+N58*(2^3)+O58*(2^4)+P58*(2^5)+Q58*(2^6)+R58*(2^7)+S58*(2^8)+T58*(2^9)</f>
        <v>628</v>
      </c>
      <c r="V58" s="4"/>
      <c r="W58" s="4">
        <f>I58+_xlfn.BITLSHIFT(U58,8)</f>
        <v>160979</v>
      </c>
    </row>
  </sheetData>
  <mergeCells count="4">
    <mergeCell ref="K1:L1"/>
    <mergeCell ref="K3:U3"/>
    <mergeCell ref="W3:AG3"/>
    <mergeCell ref="A48:W4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2024-11-07T01:09:55Z</dcterms:modified>
</cp:coreProperties>
</file>