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5.03\"/>
    </mc:Choice>
  </mc:AlternateContent>
  <xr:revisionPtr revIDLastSave="0" documentId="13_ncr:1_{815ABCA1-7218-4A36-8194-F73F17044448}" xr6:coauthVersionLast="47" xr6:coauthVersionMax="47" xr10:uidLastSave="{00000000-0000-0000-0000-000000000000}"/>
  <workbookProtection workbookPassword="F966" lockStructure="1"/>
  <bookViews>
    <workbookView xWindow="1536" yWindow="1536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<sst xmlns="http://schemas.openxmlformats.org/spreadsheetml/2006/main" count="1739" uniqueCount="236">
  <si>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</si>
  <si>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</si>
  <si>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</si>
  <si>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</si>
  <si>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</si>
  <si>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</si>
  <si>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</si>
  <si>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</si>
  <si>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</si>
  <si>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</si>
  <si>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</si>
  <si>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</si>
  <si>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</si>
  <si>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</si>
  <si>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</si>
  <si>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</si>
  <si>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</si>
  <si>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</si>
  <si>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</si>
  <si>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</si>
  <si>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</si>
  <si>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</si>
  <si>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</si>
  <si>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</si>
  <si>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</si>
  <si>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</si>
  <si>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</si>
  <si>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</si>
  <si>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</si>
  <si>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</si>
  <si>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</si>
  <si>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</si>
  <si>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</si>
  <si>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</si>
  <si>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</si>
  <si>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</si>
  <si>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</si>
  <si>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</si>
  <si>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</si>
  <si>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</si>
  <si>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</si>
  <si>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</si>
  <si>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</si>
  <si>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</si>
  <si>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</si>
  <si>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</si>
  <si>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</si>
  <si>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</si>
  <si>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</si>
  <si>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</si>
  <si>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</si>
  <si>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</si>
  <si>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</si>
  <si>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</si>
  <si>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</si>
  <si>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</si>
  <si>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</si>
  <si>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</si>
  <si>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</si>
  <si>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</si>
  <si>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</si>
  <si>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</si>
  <si>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</si>
  <si>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</si>
  <si>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</si>
  <si>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</si>
  <si>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</si>
  <si>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</si>
  <si>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</si>
  <si>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</si>
  <si>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</si>
  <si>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</si>
  <si>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</si>
  <si>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</si>
  <si>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</si>
  <si>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</si>
  <si>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</si>
  <si>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</si>
  <si>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</si>
  <si>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</si>
  <si>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</si>
  <si>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</si>
  <si>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</si>
  <si>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</si>
  <si>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</si>
  <si>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</si>
  <si>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</si>
  <si>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</si>
  <si>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</si>
  <si>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</si>
  <si>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</si>
  <si>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</si>
  <si>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</si>
  <si>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</si>
  <si>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</si>
  <si>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</si>
  <si>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</si>
  <si>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</si>
  <si>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</si>
  <si>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</si>
  <si>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</si>
  <si>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</si>
  <si>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</si>
  <si>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</si>
  <si>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</si>
  <si>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</si>
  <si>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</si>
  <si>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</si>
  <si>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</si>
  <si>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</si>
  <si>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</si>
  <si>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</si>
  <si>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</si>
  <si>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</si>
  <si>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</si>
  <si>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</si>
  <si>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</si>
  <si>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</si>
  <si>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</si>
  <si>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</si>
  <si>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</si>
  <si>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</si>
  <si>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</si>
  <si>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</si>
  <si>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</si>
  <si>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</si>
  <si>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</si>
  <si>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</si>
  <si>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</si>
  <si>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</si>
  <si>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</si>
  <si>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</si>
  <si>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</si>
  <si>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</si>
  <si>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</si>
  <si>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</si>
  <si>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</si>
  <si>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</si>
  <si>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</si>
  <si>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</si>
  <si>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</si>
  <si>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</si>
  <si>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</si>
  <si>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</si>
  <si>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</si>
  <si>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</si>
  <si>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</si>
  <si>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</si>
  <si>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</si>
  <si>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</si>
  <si>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</si>
  <si>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</si>
  <si>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</si>
  <si>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</si>
  <si>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</si>
  <si>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</si>
  <si>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</si>
  <si>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</si>
  <si>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</si>
  <si>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</si>
  <si>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</si>
  <si>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</si>
  <si>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</si>
  <si>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</si>
  <si>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</si>
  <si>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</si>
  <si>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</si>
  <si>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</si>
  <si>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</si>
  <si>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</si>
  <si>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</si>
  <si>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</si>
  <si>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</si>
  <si>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</si>
  <si>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</si>
  <si>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</si>
  <si>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</si>
  <si>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</si>
  <si>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</si>
  <si>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</si>
  <si>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</si>
  <si>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</si>
  <si>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</si>
  <si>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</si>
  <si>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</si>
  <si>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</si>
  <si>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</si>
  <si>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</si>
  <si>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</si>
  <si>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</si>
  <si>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</si>
  <si>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</si>
  <si>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</si>
  <si>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</si>
  <si>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</si>
  <si>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</si>
  <si>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</si>
  <si>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</si>
  <si>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</si>
  <si>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</si>
  <si>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</si>
  <si>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</si>
  <si>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</si>
  <si>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</si>
  <si>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</si>
  <si>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</si>
  <si>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</si>
  <si>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</si>
  <si>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</si>
  <si>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</si>
  <si>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</si>
  <si>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</si>
  <si>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</si>
  <si>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</si>
  <si>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</si>
  <si>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</si>
  <si>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</si>
  <si>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</si>
  <si>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</si>
  <si>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</si>
  <si>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</si>
  <si>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</si>
  <si>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</si>
  <si>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</si>
  <si>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</si>
  <si>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</si>
  <si>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</si>
  <si>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</si>
  <si>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</si>
  <si>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</si>
  <si>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</si>
  <si>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</si>
  <si>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000000000/0000</t>
  </si>
  <si>
    <t>000001/</t>
  </si>
  <si>
    <t>23-0302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</si>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</sst>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showGridLines="0" tabSelected="1" view="pageBreakPreview" topLeftCell="A46" zoomScaleNormal="100" zoomScaleSheetLayoutView="100" workbookViewId="0">
      <selection activeCell="E56" sqref="E5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" customHeight="1" x14ac:dyDescent="0.3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3">
      <c r="A3" s="140" t="s">
        <v>103</v>
      </c>
      <c r="B3" s="141"/>
      <c r="C3" s="143" t="s">
        <v>234</v>
      </c>
      <c r="D3" s="143"/>
      <c r="E3" s="143"/>
      <c r="F3" s="143"/>
      <c r="G3" s="140"/>
      <c r="H3" s="142"/>
      <c r="I3" s="141"/>
      <c r="J3" s="138">
        <v>91721</v>
      </c>
      <c r="K3" s="139"/>
      <c r="L3" s="3"/>
      <c r="M3" s="3"/>
    </row>
    <row r="4" spans="1:13" s="3" customFormat="1" ht="21.75" customHeight="1" x14ac:dyDescent="0.3">
      <c r="A4" s="140" t="s">
        <v>5</v>
      </c>
      <c r="B4" s="141"/>
      <c r="C4" s="144" t="s">
        <v>235</v>
      </c>
      <c r="D4" s="144"/>
      <c r="E4" s="144"/>
      <c r="F4" s="145"/>
      <c r="G4" s="146" t="s">
        <v>4</v>
      </c>
      <c r="H4" s="147"/>
      <c r="I4" s="83">
        <v>45000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17" t="s">
        <v>13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</row>
    <row r="7" spans="1:13" x14ac:dyDescent="0.3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</row>
    <row r="8" spans="1:13" ht="15" customHeight="1" x14ac:dyDescent="0.3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3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5" t="s">
        <v>110</v>
      </c>
      <c r="B14" s="96"/>
      <c r="C14" s="96"/>
      <c r="D14" s="97"/>
      <c r="E14" s="98" t="str">
        <f>VLOOKUP(J3,Dados!A:H,5,0)</f>
        <v>35 a 50 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2" customHeight="1" x14ac:dyDescent="0.3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" thickBot="1" x14ac:dyDescent="0.35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8"/>
      <c r="B17" s="149"/>
      <c r="C17" s="149"/>
      <c r="D17" s="149"/>
      <c r="E17" s="150"/>
      <c r="F17" s="131" t="s">
        <v>125</v>
      </c>
      <c r="G17" s="131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98" t="str">
        <f>VLOOKUP(J3,Dados!A:W,23,0)</f>
        <v>1.2 a 1.4mm</v>
      </c>
      <c r="C18" s="100"/>
      <c r="D18" s="160" t="s">
        <v>147</v>
      </c>
      <c r="E18" s="160" t="str">
        <f>VLOOKUP(J3,Dados!A:M,13,0)</f>
        <v>N/A</v>
      </c>
      <c r="F18" s="94" t="s">
        <v>126</v>
      </c>
      <c r="G18" s="94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58" t="s">
        <v>146</v>
      </c>
      <c r="B19" s="94">
        <f>VLOOKUP(J3,Dados!A:L,12,0)</f>
        <v>1</v>
      </c>
      <c r="C19" s="94"/>
      <c r="D19" s="161"/>
      <c r="E19" s="161"/>
      <c r="F19" s="94" t="s">
        <v>229</v>
      </c>
      <c r="G19" s="94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10" t="s">
        <v>111</v>
      </c>
      <c r="B21" s="111"/>
      <c r="C21" s="111"/>
      <c r="D21" s="111"/>
      <c r="E21" s="99" t="str">
        <f>VLOOKUP(J3,Dados!A1:F75,6,0)</f>
        <v>15 min./ Mínimo</v>
      </c>
      <c r="F21" s="99"/>
      <c r="G21" s="100"/>
      <c r="H21" s="27"/>
      <c r="I21" s="27"/>
      <c r="J21" s="27"/>
      <c r="K21" s="28"/>
    </row>
    <row r="22" spans="1:15" ht="18.75" customHeight="1" x14ac:dyDescent="0.3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3">
      <c r="A23" s="95" t="s">
        <v>113</v>
      </c>
      <c r="B23" s="96"/>
      <c r="C23" s="96"/>
      <c r="D23" s="96"/>
      <c r="E23" s="99" t="str">
        <f>VLOOKUP(J3,Dados!A:H,7,0)</f>
        <v>60ºC</v>
      </c>
      <c r="F23" s="99"/>
      <c r="G23" s="100"/>
      <c r="H23" s="112"/>
      <c r="I23" s="112"/>
      <c r="J23" s="93"/>
      <c r="K23" s="93"/>
    </row>
    <row r="24" spans="1:15" ht="6" customHeight="1" x14ac:dyDescent="0.3"/>
    <row r="25" spans="1:15" x14ac:dyDescent="0.3">
      <c r="A25" s="113" t="s">
        <v>119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5"/>
    </row>
    <row r="26" spans="1:15" x14ac:dyDescent="0.3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8"/>
    </row>
    <row r="27" spans="1:15" ht="14.4" customHeight="1" x14ac:dyDescent="0.3">
      <c r="A27" s="122" t="s">
        <v>155</v>
      </c>
      <c r="B27" s="123"/>
      <c r="C27" s="123"/>
      <c r="D27" s="123"/>
      <c r="E27" s="123"/>
      <c r="F27" s="123"/>
      <c r="G27" s="123"/>
      <c r="H27" s="123" t="s">
        <v>117</v>
      </c>
      <c r="I27" s="123"/>
      <c r="J27" s="123"/>
      <c r="K27" s="124"/>
    </row>
    <row r="28" spans="1:15" ht="14.4" customHeight="1" x14ac:dyDescent="0.3">
      <c r="A28" s="119" t="s">
        <v>116</v>
      </c>
      <c r="B28" s="120"/>
      <c r="C28" s="120"/>
      <c r="D28" s="120"/>
      <c r="E28" s="120"/>
      <c r="F28" s="120"/>
      <c r="G28" s="120"/>
      <c r="H28" s="120" t="s">
        <v>186</v>
      </c>
      <c r="I28" s="120"/>
      <c r="J28" s="120"/>
      <c r="K28" s="121"/>
    </row>
    <row r="29" spans="1:15" ht="3.6" customHeight="1" x14ac:dyDescent="0.3">
      <c r="A29" s="14"/>
    </row>
    <row r="30" spans="1:15" ht="22.95" customHeight="1" x14ac:dyDescent="0.3">
      <c r="A30" s="125" t="s">
        <v>14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7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8" t="s">
        <v>7</v>
      </c>
      <c r="B33" s="129"/>
      <c r="C33" s="129"/>
      <c r="D33" s="129"/>
      <c r="E33" s="130"/>
      <c r="F33" s="106"/>
      <c r="G33" s="106"/>
      <c r="H33" s="106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07" t="s">
        <v>232</v>
      </c>
      <c r="G35" s="108"/>
      <c r="H35" s="109"/>
      <c r="I35" s="84">
        <v>0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07" t="s">
        <v>233</v>
      </c>
      <c r="G36" s="108"/>
      <c r="H36" s="109"/>
      <c r="I36" s="84">
        <v>0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07"/>
      <c r="G37" s="108"/>
      <c r="H37" s="109"/>
      <c r="I37" s="84"/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07"/>
      <c r="G38" s="108"/>
      <c r="H38" s="109"/>
      <c r="I38" s="84"/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07"/>
      <c r="G39" s="108"/>
      <c r="H39" s="109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07"/>
      <c r="G40" s="108"/>
      <c r="H40" s="109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07"/>
      <c r="G41" s="108"/>
      <c r="H41" s="109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07"/>
      <c r="G42" s="108"/>
      <c r="H42" s="109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07"/>
      <c r="G43" s="108"/>
      <c r="H43" s="109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07"/>
      <c r="G44" s="108"/>
      <c r="H44" s="109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07"/>
      <c r="G45" s="108"/>
      <c r="H45" s="109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64"/>
      <c r="G46" s="164"/>
      <c r="H46" s="164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3">
      <c r="A50" s="25"/>
      <c r="B50" s="163"/>
      <c r="C50" s="163"/>
      <c r="D50" s="163"/>
      <c r="E50" s="163"/>
      <c r="F50" s="163"/>
      <c r="G50" s="163"/>
      <c r="H50" s="163"/>
      <c r="I50" s="89"/>
      <c r="J50" s="7"/>
      <c r="K50" s="25"/>
    </row>
    <row r="51" spans="1:11" ht="14.4" customHeight="1" x14ac:dyDescent="0.3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3"/>
    <row r="53" spans="1:11" x14ac:dyDescent="0.3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3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3">
      <c r="A55" s="86" t="s">
        <v>209</v>
      </c>
      <c r="B55" s="87"/>
      <c r="C55" s="87"/>
      <c r="D55" s="87"/>
      <c r="E55" s="87"/>
      <c r="F55" s="87"/>
      <c r="G55" s="87"/>
      <c r="H55" s="87"/>
      <c r="I55" s="87"/>
      <c r="J55" s="87"/>
      <c r="K55" s="88" t="s">
        <v>210</v>
      </c>
    </row>
    <row r="96" spans="13:13" x14ac:dyDescent="0.3">
      <c r="M96" t="s">
        <v>217</v>
      </c>
    </row>
    <row r="98" spans="1:13" x14ac:dyDescent="0.3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" customHeight="1" x14ac:dyDescent="0.3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3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3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3"/>
    <row r="6" spans="1:14" x14ac:dyDescent="0.3">
      <c r="B6" s="117" t="s">
        <v>13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4" x14ac:dyDescent="0.3"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2" customHeight="1" thickBot="1" x14ac:dyDescent="0.35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5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5">
      <c r="B18" s="171" t="s">
        <v>124</v>
      </c>
      <c r="C18" s="131"/>
      <c r="D18" s="131"/>
      <c r="E18" s="131"/>
      <c r="F18" s="131"/>
      <c r="G18" s="131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77" t="s">
        <v>111</v>
      </c>
      <c r="C21" s="178"/>
      <c r="D21" s="178"/>
      <c r="E21" s="178"/>
      <c r="F21" s="131" t="str">
        <f>VLOOKUP(K3,Dados!A:L,6,0)</f>
        <v>15 min./ Mínimo</v>
      </c>
      <c r="G21" s="131"/>
      <c r="H21" s="179"/>
      <c r="I21" s="61"/>
      <c r="J21" s="29"/>
      <c r="K21" s="29"/>
      <c r="L21" s="63"/>
    </row>
    <row r="22" spans="2:12" ht="24.75" customHeight="1" x14ac:dyDescent="0.3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5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5">
      <c r="B26" s="171" t="s">
        <v>124</v>
      </c>
      <c r="C26" s="131"/>
      <c r="D26" s="131"/>
      <c r="E26" s="131"/>
      <c r="F26" s="131"/>
      <c r="G26" s="131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10" t="s">
        <v>111</v>
      </c>
      <c r="C29" s="111"/>
      <c r="D29" s="111"/>
      <c r="E29" s="111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3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3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2"/>
      <c r="J31" s="112"/>
      <c r="K31" s="93"/>
      <c r="L31" s="93"/>
    </row>
    <row r="32" spans="2:12" ht="6" customHeight="1" x14ac:dyDescent="0.3"/>
    <row r="33" spans="1:16" x14ac:dyDescent="0.3">
      <c r="B33" s="113" t="s">
        <v>119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5"/>
    </row>
    <row r="34" spans="1:16" x14ac:dyDescent="0.3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8"/>
    </row>
    <row r="35" spans="1:16" ht="14.4" customHeight="1" x14ac:dyDescent="0.3">
      <c r="B35" s="122" t="s">
        <v>155</v>
      </c>
      <c r="C35" s="123"/>
      <c r="D35" s="123"/>
      <c r="E35" s="123"/>
      <c r="F35" s="123"/>
      <c r="G35" s="123"/>
      <c r="H35" s="123"/>
      <c r="I35" s="123" t="s">
        <v>117</v>
      </c>
      <c r="J35" s="123"/>
      <c r="K35" s="123"/>
      <c r="L35" s="124"/>
    </row>
    <row r="36" spans="1:16" ht="14.4" customHeight="1" x14ac:dyDescent="0.3">
      <c r="B36" s="119" t="s">
        <v>116</v>
      </c>
      <c r="C36" s="120"/>
      <c r="D36" s="120"/>
      <c r="E36" s="120"/>
      <c r="F36" s="120"/>
      <c r="G36" s="120"/>
      <c r="H36" s="120"/>
      <c r="I36" s="120" t="s">
        <v>116</v>
      </c>
      <c r="J36" s="120"/>
      <c r="K36" s="120"/>
      <c r="L36" s="121"/>
    </row>
    <row r="37" spans="1:16" ht="3.6" customHeight="1" x14ac:dyDescent="0.3">
      <c r="B37" s="14"/>
    </row>
    <row r="38" spans="1:16" ht="22.95" customHeight="1" x14ac:dyDescent="0.3">
      <c r="B38" s="125" t="s">
        <v>14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8" t="s">
        <v>8</v>
      </c>
      <c r="D41" s="129"/>
      <c r="E41" s="129"/>
      <c r="F41" s="130"/>
      <c r="G41" s="106" t="s">
        <v>9</v>
      </c>
      <c r="H41" s="106"/>
      <c r="I41" s="106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3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" customHeight="1" x14ac:dyDescent="0.3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3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3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3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3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2023-03-15T17:40:44Z</dcterms:modified>
</cp:coreProperties>
</file>