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levymc\Documents\Projects\Tecplas\Sis-Pint\projeto_pintura\Forms\Form_161_Gerado\"/>
    </mc:Choice>
  </mc:AlternateContent>
  <xr:revisionPtr revIDLastSave="0" documentId="13_ncr:1_{D0A7A886-7E24-4B07-847E-AFD80D3CCD87}" xr6:coauthVersionLast="47" xr6:coauthVersionMax="47" xr10:uidLastSave="{00000000-0000-0000-0000-000000000000}"/>
  <workbookProtection workbookPassword="F966" lockStructure="1"/>
  <bookViews>
    <workbookView xWindow="2304" yWindow="2304" windowWidth="17280" windowHeight="888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xlnm._FilterDatabase" localSheetId="1" hidden="1">Dados!$A$1:$L$69</definedName>
    <definedName name="_xlnm.Print_Area" localSheetId="2">'40-157'!$B$1:$L$59</definedName>
    <definedName name="_xlnm.Print_Area" localSheetId="0">Planilha1!$A$1:$K$56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<sst xmlns="http://schemas.openxmlformats.org/spreadsheetml/2006/main" count="1737" uniqueCount="234">
  <si>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</si>
  <si>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</si>
  <si>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</si>
  <si>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</si>
  <si>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</si>
  <si>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</si>
  <si>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</si>
  <si>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</si>
  <si>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</si>
  <si>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</si>
  <si>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</si>
  <si>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</si>
  <si>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</si>
  <si>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</si>
  <si>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</si>
  <si>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</si>
  <si>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</si>
  <si>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</si>
  <si>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</si>
  <si>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</si>
  <si>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</si>
  <si>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</si>
  <si>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</si>
  <si>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</si>
  <si>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</si>
  <si>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</si>
  <si>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</si>
  <si>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</si>
  <si>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</si>
  <si>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</si>
  <si>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</si>
  <si>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</si>
  <si>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</si>
  <si>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</si>
  <si>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</si>
  <si>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</si>
  <si>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</si>
  <si>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</si>
  <si>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</si>
  <si>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</si>
  <si>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</si>
  <si>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</si>
  <si>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</si>
  <si>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</si>
  <si>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</si>
  <si>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</si>
  <si>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</si>
  <si>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</si>
  <si>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</si>
  <si>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</si>
  <si>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</si>
  <si>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</si>
  <si>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</si>
  <si>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</si>
  <si>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</si>
  <si>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</si>
  <si>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</si>
  <si>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</si>
  <si>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</si>
  <si>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</si>
  <si>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</si>
  <si>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</si>
  <si>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</si>
  <si>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</si>
  <si>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</si>
  <si>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</si>
  <si>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</si>
  <si>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</si>
  <si>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</si>
  <si>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</si>
  <si>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</si>
  <si>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</si>
  <si>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</si>
  <si>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</si>
  <si>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</si>
  <si>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</si>
  <si>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</si>
  <si>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</si>
  <si>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</si>
  <si>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</si>
  <si>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</si>
  <si>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</si>
  <si>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</si>
  <si>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</si>
  <si>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</si>
  <si>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</si>
  <si>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</si>
  <si>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</si>
  <si>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</si>
  <si>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</si>
  <si>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</si>
  <si>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</si>
  <si>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</si>
  <si>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</si>
  <si>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</si>
  <si>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</si>
  <si>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</si>
  <si>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</si>
  <si>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</si>
  <si>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</si>
  <si>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</si>
  <si>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</si>
  <si>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</si>
  <si>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</si>
  <si>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</si>
  <si>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</si>
  <si>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</si>
  <si>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</si>
  <si>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</si>
  <si>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</si>
  <si>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</si>
  <si>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</si>
  <si>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</si>
  <si>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</si>
  <si>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</si>
  <si>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</si>
  <si>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</si>
  <si>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</si>
  <si>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</si>
  <si>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</si>
  <si>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</si>
  <si>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</si>
  <si>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</si>
  <si>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</si>
  <si>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</si>
  <si>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</si>
  <si>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</si>
  <si>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</si>
  <si>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</si>
  <si>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</si>
  <si>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</si>
  <si>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</si>
  <si>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</si>
  <si>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</si>
  <si>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</si>
  <si>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</si>
  <si>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</si>
  <si>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</si>
  <si>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</si>
  <si>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</si>
  <si>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</si>
  <si>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</si>
  <si>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</si>
  <si>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</si>
  <si>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</si>
  <si>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</si>
  <si>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</si>
  <si>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</si>
  <si>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</si>
  <si>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</si>
  <si>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</si>
  <si>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</si>
  <si>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</si>
  <si>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</si>
  <si>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</si>
  <si>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</si>
  <si>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</si>
  <si>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</si>
  <si>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</si>
  <si>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</si>
  <si>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</si>
  <si>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</si>
  <si>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</si>
  <si>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</si>
  <si>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</si>
  <si>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</si>
  <si>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</si>
  <si>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</si>
  <si>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</si>
  <si>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</si>
  <si>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</si>
  <si>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</si>
  <si>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</si>
  <si>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</si>
  <si>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</si>
  <si>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</si>
  <si>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</si>
  <si>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</si>
  <si>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</si>
  <si>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</si>
  <si>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</si>
  <si>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</si>
  <si>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</si>
  <si>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</si>
  <si>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</si>
  <si>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</si>
  <si>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</si>
  <si>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</si>
  <si>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</si>
  <si>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</si>
  <si>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</si>
  <si>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</si>
  <si>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</si>
  <si>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</si>
  <si>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</si>
  <si>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</si>
  <si>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</si>
  <si>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</si>
  <si>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</si>
  <si>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</si>
  <si>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</si>
  <si>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</si>
  <si>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</si>
  <si>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</si>
  <si>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</si>
  <si>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</si>
  <si>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</si>
  <si>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</si>
  <si>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</si>
  <si>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</si>
  <si>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</si>
  <si>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</si>
  <si>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</si>
  <si>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</si>
  <si>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</si>
  <si>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</si>
  <si>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</si>
  <si>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</si>
  <si>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</si>
  <si>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</si>
  <si>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</si>
  <si>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</si>
  <si>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</si>
  <si>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</si>
  <si>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</si>
  <si>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</si>
  <si>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</si>
  <si>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</si>
  <si>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</si>
  <si>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</si>
  <si>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</si>
  <si>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</si>
  <si>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23-0001</t>
  </si>
  <si>
    <t>Levy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</si>
</sst>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-####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14" fontId="0" fillId="0" borderId="1" xfId="0" applyNumberFormat="1" applyBorder="1" applyAlignment="1" applyProtection="1">
      <alignment vertic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showGridLines="0" tabSelected="1" view="pageBreakPreview" topLeftCell="A30" zoomScaleNormal="100" zoomScaleSheetLayoutView="100" workbookViewId="0">
      <selection activeCell="A49" sqref="A49:E49"/>
    </sheetView>
  </sheetViews>
  <sheetFormatPr defaultRowHeight="14.4" x14ac:dyDescent="0.3"/>
  <cols>
    <col min="2" max="2" width="6.44140625" customWidth="1"/>
    <col min="3" max="3" width="11" customWidth="1"/>
    <col min="4" max="4" width="10.5546875" customWidth="1"/>
    <col min="5" max="5" width="10.109375" customWidth="1"/>
    <col min="6" max="7" width="4.5546875" customWidth="1"/>
    <col min="8" max="8" width="21.33203125" customWidth="1"/>
    <col min="9" max="9" width="15.6640625" customWidth="1"/>
    <col min="10" max="10" width="21.33203125" customWidth="1"/>
    <col min="11" max="11" width="16.109375" customWidth="1"/>
    <col min="12" max="12" width="11.33203125" customWidth="1"/>
    <col min="13" max="13" width="10.6640625" customWidth="1"/>
  </cols>
  <sheetData>
    <row r="1" spans="1:13" ht="24" customHeight="1" x14ac:dyDescent="0.3">
      <c r="A1" s="133" t="s">
        <v>102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3"/>
      <c r="M1" s="3"/>
    </row>
    <row r="2" spans="1:13" ht="32.4" customHeight="1" x14ac:dyDescent="0.3">
      <c r="A2" s="136"/>
      <c r="B2" s="137"/>
      <c r="C2" s="137"/>
      <c r="D2" s="137"/>
      <c r="E2" s="137"/>
      <c r="F2" s="137"/>
      <c r="G2" s="137"/>
      <c r="H2" s="137"/>
      <c r="I2" s="137"/>
      <c r="J2" s="137"/>
      <c r="K2" s="138"/>
      <c r="L2" s="3"/>
      <c r="M2" s="3"/>
    </row>
    <row r="3" spans="1:13" ht="25.5" customHeight="1" x14ac:dyDescent="0.3">
      <c r="A3" s="141" t="s">
        <v>103</v>
      </c>
      <c r="B3" s="142"/>
      <c r="C3" s="144" t="s">
        <v>232</v>
      </c>
      <c r="D3" s="144"/>
      <c r="E3" s="144"/>
      <c r="F3" s="144"/>
      <c r="G3" s="141"/>
      <c r="H3" s="143"/>
      <c r="I3" s="142"/>
      <c r="J3" s="139">
        <v>91721</v>
      </c>
      <c r="K3" s="140"/>
      <c r="L3" s="3"/>
      <c r="M3" s="3"/>
    </row>
    <row r="4" spans="1:13" s="3" customFormat="1" ht="21.75" customHeight="1" x14ac:dyDescent="0.3">
      <c r="A4" s="141" t="s">
        <v>5</v>
      </c>
      <c r="B4" s="142"/>
      <c r="C4" s="145" t="s">
        <v>233</v>
      </c>
      <c r="D4" s="145"/>
      <c r="E4" s="145"/>
      <c r="F4" s="146"/>
      <c r="G4" s="147" t="s">
        <v>4</v>
      </c>
      <c r="H4" s="148"/>
      <c r="I4" s="83">
        <v>44964</v>
      </c>
      <c r="J4" s="22"/>
      <c r="K4" s="78">
        <v>2475</v>
      </c>
    </row>
    <row r="5" spans="1:13" ht="7.5" customHeight="1" x14ac:dyDescent="0.3">
      <c r="K5" t="s">
        <v>216</v>
      </c>
    </row>
    <row r="6" spans="1:13" x14ac:dyDescent="0.3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3" x14ac:dyDescent="0.3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3" ht="15" customHeight="1" x14ac:dyDescent="0.3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3" ht="18.75" customHeight="1" x14ac:dyDescent="0.3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3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3" ht="37.950000000000003" customHeight="1" x14ac:dyDescent="0.3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" customHeight="1" x14ac:dyDescent="0.3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3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3">
      <c r="A14" s="98" t="s">
        <v>110</v>
      </c>
      <c r="B14" s="99"/>
      <c r="C14" s="99"/>
      <c r="D14" s="100"/>
      <c r="E14" s="101" t="str">
        <f>VLOOKUP(J3,Dados!A:H,5,0)</f>
        <v>35 a 50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3" ht="25.2" customHeight="1" x14ac:dyDescent="0.3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3" ht="15" thickBot="1" x14ac:dyDescent="0.35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3">
      <c r="A17" s="149"/>
      <c r="B17" s="150"/>
      <c r="C17" s="150"/>
      <c r="D17" s="150"/>
      <c r="E17" s="151"/>
      <c r="F17" s="132" t="s">
        <v>125</v>
      </c>
      <c r="G17" s="132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3">
      <c r="A18" s="38" t="s">
        <v>185</v>
      </c>
      <c r="B18" s="101" t="str">
        <f>VLOOKUP(J3,Dados!A:W,23,0)</f>
        <v>1.2 a 1.4mm</v>
      </c>
      <c r="C18" s="103"/>
      <c r="D18" s="164" t="s">
        <v>147</v>
      </c>
      <c r="E18" s="164" t="str">
        <f>VLOOKUP(J3,Dados!A:M,13,0)</f>
        <v>N/A</v>
      </c>
      <c r="F18" s="97" t="s">
        <v>126</v>
      </c>
      <c r="G18" s="97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3">
      <c r="A19" s="162" t="s">
        <v>146</v>
      </c>
      <c r="B19" s="97">
        <f>VLOOKUP(J3,Dados!A:L,12,0)</f>
        <v>1</v>
      </c>
      <c r="C19" s="97"/>
      <c r="D19" s="165"/>
      <c r="E19" s="165"/>
      <c r="F19" s="97" t="s">
        <v>229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5">
      <c r="A20" s="163"/>
      <c r="B20" s="161"/>
      <c r="C20" s="161"/>
      <c r="D20" s="166"/>
      <c r="E20" s="166"/>
      <c r="F20" s="161" t="s">
        <v>133</v>
      </c>
      <c r="G20" s="161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3">
      <c r="A21" s="93" t="s">
        <v>111</v>
      </c>
      <c r="B21" s="94"/>
      <c r="C21" s="94"/>
      <c r="D21" s="94"/>
      <c r="E21" s="102" t="str">
        <f>VLOOKUP(J3,Dados!A1:F75,6,0)</f>
        <v>15 min./ Mínimo</v>
      </c>
      <c r="F21" s="102"/>
      <c r="G21" s="103"/>
      <c r="H21" s="27"/>
      <c r="I21" s="27"/>
      <c r="J21" s="27"/>
      <c r="K21" s="28"/>
    </row>
    <row r="22" spans="1:15" ht="18.75" customHeight="1" x14ac:dyDescent="0.3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5" ht="18.75" customHeight="1" x14ac:dyDescent="0.3">
      <c r="A23" s="98" t="s">
        <v>113</v>
      </c>
      <c r="B23" s="99"/>
      <c r="C23" s="99"/>
      <c r="D23" s="99"/>
      <c r="E23" s="102" t="str">
        <f>VLOOKUP(J3,Dados!A:H,7,0)</f>
        <v>60ºC</v>
      </c>
      <c r="F23" s="102"/>
      <c r="G23" s="103"/>
      <c r="H23" s="95"/>
      <c r="I23" s="95"/>
      <c r="J23" s="96"/>
      <c r="K23" s="96"/>
    </row>
    <row r="24" spans="1:15" ht="6" customHeight="1" x14ac:dyDescent="0.3"/>
    <row r="25" spans="1:15" x14ac:dyDescent="0.3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5" x14ac:dyDescent="0.3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5" ht="14.4" customHeight="1" x14ac:dyDescent="0.3">
      <c r="A27" s="121" t="s">
        <v>155</v>
      </c>
      <c r="B27" s="122"/>
      <c r="C27" s="122"/>
      <c r="D27" s="122"/>
      <c r="E27" s="122"/>
      <c r="F27" s="122"/>
      <c r="G27" s="122"/>
      <c r="H27" s="122" t="s">
        <v>117</v>
      </c>
      <c r="I27" s="122"/>
      <c r="J27" s="122"/>
      <c r="K27" s="123"/>
    </row>
    <row r="28" spans="1:15" ht="14.4" customHeight="1" x14ac:dyDescent="0.3">
      <c r="A28" s="118" t="s">
        <v>116</v>
      </c>
      <c r="B28" s="119"/>
      <c r="C28" s="119"/>
      <c r="D28" s="119"/>
      <c r="E28" s="119"/>
      <c r="F28" s="119"/>
      <c r="G28" s="119"/>
      <c r="H28" s="119" t="s">
        <v>186</v>
      </c>
      <c r="I28" s="119"/>
      <c r="J28" s="119"/>
      <c r="K28" s="120"/>
    </row>
    <row r="29" spans="1:15" ht="3.6" customHeight="1" x14ac:dyDescent="0.3">
      <c r="A29" s="14"/>
    </row>
    <row r="30" spans="1:15" ht="22.95" customHeight="1" x14ac:dyDescent="0.3">
      <c r="A30" s="124" t="s">
        <v>14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6"/>
      <c r="O30" t="s">
        <v>16</v>
      </c>
    </row>
    <row r="31" spans="1:15" x14ac:dyDescent="0.3">
      <c r="A31" t="s">
        <v>6</v>
      </c>
    </row>
    <row r="33" spans="1:11" s="3" customFormat="1" ht="18.75" customHeight="1" x14ac:dyDescent="0.3">
      <c r="A33" s="127" t="s">
        <v>7</v>
      </c>
      <c r="B33" s="128"/>
      <c r="C33" s="128"/>
      <c r="D33" s="128"/>
      <c r="E33" s="129"/>
      <c r="F33" s="130"/>
      <c r="G33" s="130"/>
      <c r="H33" s="130"/>
      <c r="I33" s="9"/>
      <c r="J33" s="9" t="s">
        <v>12</v>
      </c>
      <c r="K33" s="9" t="s">
        <v>11</v>
      </c>
    </row>
    <row r="34" spans="1:11" ht="3" customHeight="1" x14ac:dyDescent="0.3"/>
    <row r="35" spans="1:11" ht="22.2" customHeight="1" x14ac:dyDescent="0.3">
      <c r="A35" s="90">
        <v>1</v>
      </c>
      <c r="B35" s="91"/>
      <c r="C35" s="91"/>
      <c r="D35" s="91"/>
      <c r="E35" s="92"/>
      <c r="F35" s="115"/>
      <c r="G35" s="116"/>
      <c r="H35" s="117"/>
      <c r="I35" s="84"/>
      <c r="J35" s="8" t="s">
        <v>118</v>
      </c>
      <c r="K35" s="5"/>
    </row>
    <row r="36" spans="1:11" ht="22.2" customHeight="1" x14ac:dyDescent="0.3">
      <c r="A36" s="90">
        <v>2</v>
      </c>
      <c r="B36" s="91"/>
      <c r="C36" s="91"/>
      <c r="D36" s="91"/>
      <c r="E36" s="92"/>
      <c r="F36" s="115"/>
      <c r="G36" s="116"/>
      <c r="H36" s="117"/>
      <c r="I36" s="84"/>
      <c r="J36" s="8" t="s">
        <v>118</v>
      </c>
      <c r="K36" s="5"/>
    </row>
    <row r="37" spans="1:11" ht="22.2" customHeight="1" x14ac:dyDescent="0.3">
      <c r="A37" s="90">
        <v>3</v>
      </c>
      <c r="B37" s="91"/>
      <c r="C37" s="91"/>
      <c r="D37" s="91"/>
      <c r="E37" s="92"/>
      <c r="F37" s="115"/>
      <c r="G37" s="116"/>
      <c r="H37" s="117"/>
      <c r="I37" s="84"/>
      <c r="J37" s="8" t="s">
        <v>118</v>
      </c>
      <c r="K37" s="5"/>
    </row>
    <row r="38" spans="1:11" ht="22.2" customHeight="1" x14ac:dyDescent="0.3">
      <c r="A38" s="90">
        <v>4</v>
      </c>
      <c r="B38" s="91"/>
      <c r="C38" s="91"/>
      <c r="D38" s="91"/>
      <c r="E38" s="92"/>
      <c r="F38" s="115"/>
      <c r="G38" s="116"/>
      <c r="H38" s="117"/>
      <c r="I38" s="84"/>
      <c r="J38" s="8" t="s">
        <v>118</v>
      </c>
      <c r="K38" s="5"/>
    </row>
    <row r="39" spans="1:11" ht="22.2" customHeight="1" x14ac:dyDescent="0.3">
      <c r="A39" s="90">
        <v>5</v>
      </c>
      <c r="B39" s="91"/>
      <c r="C39" s="91"/>
      <c r="D39" s="91"/>
      <c r="E39" s="92"/>
      <c r="F39" s="115"/>
      <c r="G39" s="116"/>
      <c r="H39" s="117"/>
      <c r="I39" s="84"/>
      <c r="J39" s="8" t="s">
        <v>118</v>
      </c>
      <c r="K39" s="5"/>
    </row>
    <row r="40" spans="1:11" ht="22.2" customHeight="1" x14ac:dyDescent="0.3">
      <c r="A40" s="90">
        <v>6</v>
      </c>
      <c r="B40" s="91"/>
      <c r="C40" s="91"/>
      <c r="D40" s="91"/>
      <c r="E40" s="92"/>
      <c r="F40" s="115"/>
      <c r="G40" s="116"/>
      <c r="H40" s="117"/>
      <c r="I40" s="84"/>
      <c r="J40" s="8" t="s">
        <v>118</v>
      </c>
      <c r="K40" s="5"/>
    </row>
    <row r="41" spans="1:11" ht="22.2" customHeight="1" x14ac:dyDescent="0.3">
      <c r="A41" s="90">
        <v>7</v>
      </c>
      <c r="B41" s="91"/>
      <c r="C41" s="91"/>
      <c r="D41" s="91"/>
      <c r="E41" s="92"/>
      <c r="F41" s="115"/>
      <c r="G41" s="116"/>
      <c r="H41" s="117"/>
      <c r="I41" s="84"/>
      <c r="J41" s="8" t="s">
        <v>118</v>
      </c>
      <c r="K41" s="5"/>
    </row>
    <row r="42" spans="1:11" ht="22.2" customHeight="1" x14ac:dyDescent="0.3">
      <c r="A42" s="90">
        <v>8</v>
      </c>
      <c r="B42" s="91"/>
      <c r="C42" s="91"/>
      <c r="D42" s="91"/>
      <c r="E42" s="92"/>
      <c r="F42" s="115"/>
      <c r="G42" s="116"/>
      <c r="H42" s="117"/>
      <c r="I42" s="84"/>
      <c r="J42" s="8" t="s">
        <v>118</v>
      </c>
      <c r="K42" s="5"/>
    </row>
    <row r="43" spans="1:11" ht="22.2" customHeight="1" x14ac:dyDescent="0.3">
      <c r="A43" s="90">
        <v>9</v>
      </c>
      <c r="B43" s="91"/>
      <c r="C43" s="91"/>
      <c r="D43" s="91"/>
      <c r="E43" s="92"/>
      <c r="F43" s="115"/>
      <c r="G43" s="116"/>
      <c r="H43" s="117"/>
      <c r="I43" s="84"/>
      <c r="J43" s="8" t="s">
        <v>118</v>
      </c>
      <c r="K43" s="5"/>
    </row>
    <row r="44" spans="1:11" ht="22.2" customHeight="1" x14ac:dyDescent="0.3">
      <c r="A44" s="90">
        <v>10</v>
      </c>
      <c r="B44" s="91"/>
      <c r="C44" s="91"/>
      <c r="D44" s="91"/>
      <c r="E44" s="92"/>
      <c r="F44" s="115"/>
      <c r="G44" s="116"/>
      <c r="H44" s="117"/>
      <c r="I44" s="84"/>
      <c r="J44" s="8" t="s">
        <v>118</v>
      </c>
      <c r="K44" s="5"/>
    </row>
    <row r="45" spans="1:11" ht="22.2" customHeight="1" x14ac:dyDescent="0.3">
      <c r="A45" s="90">
        <v>11</v>
      </c>
      <c r="B45" s="91"/>
      <c r="C45" s="91"/>
      <c r="D45" s="91"/>
      <c r="E45" s="92"/>
      <c r="F45" s="115"/>
      <c r="G45" s="116"/>
      <c r="H45" s="117"/>
      <c r="I45" s="84"/>
      <c r="J45" s="8" t="s">
        <v>118</v>
      </c>
      <c r="K45" s="5"/>
    </row>
    <row r="46" spans="1:11" ht="22.2" customHeight="1" x14ac:dyDescent="0.3">
      <c r="A46" s="90">
        <v>12</v>
      </c>
      <c r="B46" s="91"/>
      <c r="C46" s="91"/>
      <c r="D46" s="91"/>
      <c r="E46" s="92"/>
      <c r="F46" s="131"/>
      <c r="G46" s="131"/>
      <c r="H46" s="131"/>
      <c r="I46" s="84"/>
      <c r="J46" s="8" t="s">
        <v>118</v>
      </c>
      <c r="K46" s="5"/>
    </row>
    <row r="47" spans="1:11" ht="22.2" customHeight="1" x14ac:dyDescent="0.3">
      <c r="A47" s="90">
        <v>13</v>
      </c>
      <c r="B47" s="91"/>
      <c r="C47" s="91"/>
      <c r="D47" s="91"/>
      <c r="E47" s="92"/>
      <c r="F47" s="131"/>
      <c r="G47" s="131"/>
      <c r="H47" s="131"/>
      <c r="I47" s="81"/>
      <c r="J47" s="8" t="s">
        <v>118</v>
      </c>
      <c r="K47" s="5"/>
    </row>
    <row r="48" spans="1:11" ht="22.2" customHeight="1" x14ac:dyDescent="0.3">
      <c r="A48" s="90">
        <v>14</v>
      </c>
      <c r="B48" s="91"/>
      <c r="C48" s="91"/>
      <c r="D48" s="91"/>
      <c r="E48" s="92"/>
      <c r="F48" s="131"/>
      <c r="G48" s="131"/>
      <c r="H48" s="131"/>
      <c r="I48" s="81"/>
      <c r="J48" s="8" t="s">
        <v>118</v>
      </c>
      <c r="K48" s="5"/>
    </row>
    <row r="49" spans="1:11" ht="22.2" customHeight="1" x14ac:dyDescent="0.3">
      <c r="A49" s="90">
        <v>15</v>
      </c>
      <c r="B49" s="91"/>
      <c r="C49" s="91"/>
      <c r="D49" s="91"/>
      <c r="E49" s="92"/>
      <c r="F49" s="131"/>
      <c r="G49" s="131"/>
      <c r="H49" s="131"/>
      <c r="I49" s="81"/>
      <c r="J49" s="8" t="s">
        <v>118</v>
      </c>
      <c r="K49" s="5"/>
    </row>
    <row r="50" spans="1:11" ht="6.75" customHeight="1" x14ac:dyDescent="0.3">
      <c r="A50" s="25"/>
      <c r="B50" s="167"/>
      <c r="C50" s="167"/>
      <c r="D50" s="167"/>
      <c r="E50" s="167"/>
      <c r="F50" s="167"/>
      <c r="G50" s="167"/>
      <c r="H50" s="167"/>
      <c r="I50" s="89"/>
      <c r="J50" s="7"/>
      <c r="K50" s="25"/>
    </row>
    <row r="51" spans="1:11" ht="14.4" customHeight="1" x14ac:dyDescent="0.3">
      <c r="A51" s="168" t="s">
        <v>120</v>
      </c>
      <c r="B51" s="168"/>
      <c r="C51" s="168"/>
      <c r="D51" s="168"/>
      <c r="E51" s="168"/>
      <c r="F51" s="168"/>
      <c r="G51" s="168"/>
      <c r="H51" s="168"/>
      <c r="I51" s="168"/>
      <c r="J51" s="168"/>
      <c r="K51" s="168"/>
    </row>
    <row r="52" spans="1:11" ht="10.5" customHeight="1" x14ac:dyDescent="0.3"/>
    <row r="53" spans="1:11" x14ac:dyDescent="0.3">
      <c r="A53" s="152" t="s">
        <v>15</v>
      </c>
      <c r="B53" s="153"/>
      <c r="C53" s="153"/>
      <c r="D53" s="153"/>
      <c r="E53" s="153"/>
      <c r="F53" s="153"/>
      <c r="G53" s="153"/>
      <c r="H53" s="153"/>
      <c r="I53" s="153"/>
      <c r="J53" s="153"/>
      <c r="K53" s="154"/>
    </row>
    <row r="54" spans="1:11" x14ac:dyDescent="0.3">
      <c r="A54" s="155"/>
      <c r="B54" s="156"/>
      <c r="C54" s="156"/>
      <c r="D54" s="156"/>
      <c r="E54" s="156"/>
      <c r="F54" s="156"/>
      <c r="G54" s="156"/>
      <c r="H54" s="156"/>
      <c r="I54" s="156"/>
      <c r="J54" s="156"/>
      <c r="K54" s="157"/>
    </row>
    <row r="55" spans="1:11" x14ac:dyDescent="0.3">
      <c r="A55" s="158"/>
      <c r="B55" s="159"/>
      <c r="C55" s="159"/>
      <c r="D55" s="159"/>
      <c r="E55" s="159"/>
      <c r="F55" s="159"/>
      <c r="G55" s="159"/>
      <c r="H55" s="159"/>
      <c r="I55" s="159"/>
      <c r="J55" s="159"/>
      <c r="K55" s="160"/>
    </row>
    <row r="56" spans="1:11" x14ac:dyDescent="0.3">
      <c r="A56" s="86" t="s">
        <v>209</v>
      </c>
      <c r="B56" s="87"/>
      <c r="C56" s="87"/>
      <c r="D56" s="87"/>
      <c r="E56" s="87"/>
      <c r="F56" s="87"/>
      <c r="G56" s="87"/>
      <c r="H56" s="87"/>
      <c r="I56" s="87"/>
      <c r="J56" s="87"/>
      <c r="K56" s="88" t="s">
        <v>210</v>
      </c>
    </row>
    <row r="97" spans="1:13" x14ac:dyDescent="0.3">
      <c r="M97" t="s">
        <v>217</v>
      </c>
    </row>
    <row r="99" spans="1:13" x14ac:dyDescent="0.3">
      <c r="A99" t="s">
        <v>98</v>
      </c>
      <c r="M99">
        <v>7</v>
      </c>
    </row>
  </sheetData>
  <mergeCells count="78"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9:H39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7:E37"/>
    <mergeCell ref="A38:E38"/>
    <mergeCell ref="F33:H33"/>
    <mergeCell ref="F35:H35"/>
    <mergeCell ref="A21:D21"/>
    <mergeCell ref="H23:I2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9:E39"/>
    <mergeCell ref="A40:E40"/>
    <mergeCell ref="A41:E41"/>
    <mergeCell ref="A42:E42"/>
    <mergeCell ref="A43:E43"/>
    <mergeCell ref="A49:E49"/>
    <mergeCell ref="A44:E44"/>
    <mergeCell ref="A45:E45"/>
    <mergeCell ref="A46:E46"/>
    <mergeCell ref="A47:E47"/>
    <mergeCell ref="A48:E48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4.4" x14ac:dyDescent="0.3"/>
  <cols>
    <col min="2" max="2" width="28" customWidth="1"/>
    <col min="5" max="5" width="13.5546875" customWidth="1"/>
    <col min="7" max="7" width="12.109375" customWidth="1"/>
    <col min="9" max="9" width="11" customWidth="1"/>
    <col min="10" max="10" width="8" customWidth="1"/>
    <col min="11" max="11" width="13.5546875" bestFit="1" customWidth="1"/>
    <col min="12" max="12" width="9.88671875" style="25" customWidth="1"/>
    <col min="13" max="13" width="11" bestFit="1" customWidth="1"/>
    <col min="22" max="22" width="12.33203125" bestFit="1" customWidth="1"/>
    <col min="23" max="23" width="9.5546875" customWidth="1"/>
    <col min="24" max="24" width="11" customWidth="1"/>
    <col min="32" max="32" width="9.5546875" customWidth="1"/>
    <col min="33" max="33" width="11.88671875" bestFit="1" customWidth="1"/>
  </cols>
  <sheetData>
    <row r="1" spans="1:33" ht="27" x14ac:dyDescent="0.3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3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3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3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3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3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3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3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3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3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3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3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3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2">
        <v>43664</v>
      </c>
    </row>
    <row r="14" spans="1:33" ht="18" x14ac:dyDescent="0.3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3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3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3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3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3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3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3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3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3">
      <c r="A23" s="16">
        <v>4551530</v>
      </c>
      <c r="B23" s="17" t="s">
        <v>220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3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3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3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3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27" x14ac:dyDescent="0.3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3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3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ht="18" x14ac:dyDescent="0.3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3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3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3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3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3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3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3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3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3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3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2">
        <v>43664</v>
      </c>
    </row>
    <row r="42" spans="1:33" ht="18" x14ac:dyDescent="0.3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3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3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3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3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3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3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3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3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3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3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3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3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3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3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3">
      <c r="A57" s="16">
        <v>871345</v>
      </c>
      <c r="B57" s="17" t="s">
        <v>218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3">
      <c r="A58" s="16">
        <v>6924637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3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3">
      <c r="A60" s="16">
        <v>1397233</v>
      </c>
      <c r="B60" s="17" t="s">
        <v>219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3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3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3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3">
      <c r="A64" s="16">
        <v>9653692</v>
      </c>
      <c r="B64" s="17" t="s">
        <v>221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3">
      <c r="A65" s="16">
        <v>2389734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3">
      <c r="A66" s="16">
        <v>1452832</v>
      </c>
      <c r="B66" s="17" t="s">
        <v>222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3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ht="18" x14ac:dyDescent="0.3">
      <c r="A68" s="16">
        <v>1453037</v>
      </c>
      <c r="B68" s="17" t="s">
        <v>223</v>
      </c>
      <c r="C68" s="16" t="s">
        <v>224</v>
      </c>
      <c r="D68" s="40" t="s">
        <v>211</v>
      </c>
      <c r="E68" s="16" t="s">
        <v>46</v>
      </c>
      <c r="F68" s="16" t="s">
        <v>134</v>
      </c>
      <c r="G68" s="16" t="s">
        <v>225</v>
      </c>
      <c r="H68" s="16" t="s">
        <v>226</v>
      </c>
      <c r="I68" s="16" t="s">
        <v>227</v>
      </c>
      <c r="J68" s="16" t="s">
        <v>228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3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4.4" x14ac:dyDescent="0.3"/>
  <cols>
    <col min="1" max="1" width="1.6640625" style="49" customWidth="1"/>
    <col min="3" max="3" width="6.44140625" customWidth="1"/>
    <col min="4" max="4" width="10.5546875" customWidth="1"/>
    <col min="5" max="5" width="12" customWidth="1"/>
    <col min="6" max="6" width="10.109375" customWidth="1"/>
    <col min="7" max="7" width="4.5546875" customWidth="1"/>
    <col min="8" max="8" width="5.44140625" customWidth="1"/>
    <col min="9" max="9" width="17.44140625" customWidth="1"/>
    <col min="10" max="10" width="15.6640625" customWidth="1"/>
    <col min="11" max="11" width="21.33203125" customWidth="1"/>
    <col min="12" max="12" width="16.109375" customWidth="1"/>
    <col min="13" max="13" width="11.33203125" customWidth="1"/>
    <col min="14" max="14" width="10.6640625" customWidth="1"/>
  </cols>
  <sheetData>
    <row r="1" spans="1:14" ht="24" customHeight="1" x14ac:dyDescent="0.3">
      <c r="B1" s="133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35"/>
      <c r="M1" s="3"/>
      <c r="N1" s="3"/>
    </row>
    <row r="2" spans="1:14" ht="32.4" customHeight="1" x14ac:dyDescent="0.3">
      <c r="B2" s="136"/>
      <c r="C2" s="137"/>
      <c r="D2" s="137"/>
      <c r="E2" s="137"/>
      <c r="F2" s="137"/>
      <c r="G2" s="137"/>
      <c r="H2" s="137"/>
      <c r="I2" s="137"/>
      <c r="J2" s="137"/>
      <c r="K2" s="137"/>
      <c r="L2" s="138"/>
      <c r="M2" s="3"/>
      <c r="N2" s="3"/>
    </row>
    <row r="3" spans="1:14" ht="25.5" customHeight="1" x14ac:dyDescent="0.3">
      <c r="B3" s="141" t="s">
        <v>103</v>
      </c>
      <c r="C3" s="142"/>
      <c r="D3" s="148"/>
      <c r="E3" s="148"/>
      <c r="F3" s="148"/>
      <c r="G3" s="148"/>
      <c r="H3" s="141" t="s">
        <v>104</v>
      </c>
      <c r="I3" s="143"/>
      <c r="J3" s="142"/>
      <c r="K3" s="147">
        <v>4236654</v>
      </c>
      <c r="L3" s="188"/>
      <c r="M3" s="3"/>
      <c r="N3" s="3"/>
    </row>
    <row r="4" spans="1:14" s="3" customFormat="1" ht="21.75" customHeight="1" x14ac:dyDescent="0.3">
      <c r="A4" s="62"/>
      <c r="B4" s="141" t="s">
        <v>5</v>
      </c>
      <c r="C4" s="142"/>
      <c r="D4" s="189"/>
      <c r="E4" s="189"/>
      <c r="F4" s="189"/>
      <c r="G4" s="190"/>
      <c r="H4" s="147" t="s">
        <v>4</v>
      </c>
      <c r="I4" s="148"/>
      <c r="J4" s="23"/>
      <c r="K4" s="22" t="s">
        <v>105</v>
      </c>
      <c r="L4" s="23"/>
    </row>
    <row r="5" spans="1:14" ht="7.5" customHeight="1" x14ac:dyDescent="0.3"/>
    <row r="6" spans="1:14" x14ac:dyDescent="0.3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3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3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3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3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3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50000000000003" customHeight="1" x14ac:dyDescent="0.3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" customHeight="1" x14ac:dyDescent="0.3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3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3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2" customHeight="1" thickBot="1" x14ac:dyDescent="0.35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5">
      <c r="B17" s="104"/>
      <c r="C17" s="105"/>
      <c r="D17" s="105"/>
      <c r="E17" s="105"/>
      <c r="F17" s="105"/>
      <c r="G17" s="105"/>
      <c r="H17" s="105"/>
      <c r="I17" s="191" t="s">
        <v>187</v>
      </c>
      <c r="J17" s="192"/>
      <c r="K17" s="191" t="s">
        <v>187</v>
      </c>
      <c r="L17" s="192"/>
    </row>
    <row r="18" spans="2:12" ht="18" customHeight="1" thickBot="1" x14ac:dyDescent="0.35">
      <c r="B18" s="174" t="s">
        <v>124</v>
      </c>
      <c r="C18" s="132"/>
      <c r="D18" s="132"/>
      <c r="E18" s="132"/>
      <c r="F18" s="132"/>
      <c r="G18" s="132"/>
      <c r="H18" s="17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3">
      <c r="B19" s="162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5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5">
      <c r="B20" s="176" t="s">
        <v>189</v>
      </c>
      <c r="C20" s="164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64" t="s">
        <v>126</v>
      </c>
      <c r="H20" s="20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3">
      <c r="B21" s="180" t="s">
        <v>111</v>
      </c>
      <c r="C21" s="181"/>
      <c r="D21" s="181"/>
      <c r="E21" s="181"/>
      <c r="F21" s="132" t="str">
        <f>VLOOKUP(K3,Dados!A:L,6,0)</f>
        <v>15 min./ Mínimo</v>
      </c>
      <c r="G21" s="132"/>
      <c r="H21" s="182"/>
      <c r="I21" s="61"/>
      <c r="J21" s="29"/>
      <c r="K21" s="29"/>
      <c r="L21" s="63"/>
    </row>
    <row r="22" spans="2:12" ht="24.75" customHeight="1" x14ac:dyDescent="0.3">
      <c r="B22" s="183" t="s">
        <v>112</v>
      </c>
      <c r="C22" s="184"/>
      <c r="D22" s="184"/>
      <c r="E22" s="184"/>
      <c r="F22" s="97" t="str">
        <f>VLOOKUP(K3,Dados!A:H,8,0)</f>
        <v>120 min./ Mínimo</v>
      </c>
      <c r="G22" s="97"/>
      <c r="H22" s="185"/>
      <c r="I22" s="52"/>
      <c r="J22" s="2"/>
      <c r="K22" s="2"/>
      <c r="L22" s="64"/>
    </row>
    <row r="23" spans="2:12" ht="24.75" customHeight="1" thickBot="1" x14ac:dyDescent="0.35">
      <c r="B23" s="186" t="s">
        <v>113</v>
      </c>
      <c r="C23" s="187"/>
      <c r="D23" s="187"/>
      <c r="E23" s="187"/>
      <c r="F23" s="161" t="str">
        <f>VLOOKUP(K3,Dados!A:J,7,0)</f>
        <v>60ºC</v>
      </c>
      <c r="G23" s="161"/>
      <c r="H23" s="177"/>
      <c r="I23" s="196"/>
      <c r="J23" s="197"/>
      <c r="K23" s="198"/>
      <c r="L23" s="199"/>
    </row>
    <row r="24" spans="2:12" ht="14.25" customHeight="1" thickBot="1" x14ac:dyDescent="0.35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5">
      <c r="B25" s="195"/>
      <c r="C25" s="195"/>
      <c r="D25" s="195"/>
      <c r="E25" s="195"/>
      <c r="F25" s="50"/>
      <c r="G25" s="195"/>
      <c r="H25" s="195"/>
      <c r="I25" s="193" t="s">
        <v>191</v>
      </c>
      <c r="J25" s="194"/>
      <c r="K25" s="193" t="s">
        <v>191</v>
      </c>
      <c r="L25" s="194"/>
    </row>
    <row r="26" spans="2:12" ht="20.25" customHeight="1" thickBot="1" x14ac:dyDescent="0.35">
      <c r="B26" s="174" t="s">
        <v>124</v>
      </c>
      <c r="C26" s="132"/>
      <c r="D26" s="132"/>
      <c r="E26" s="132"/>
      <c r="F26" s="132"/>
      <c r="G26" s="132"/>
      <c r="H26" s="182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3">
      <c r="B27" s="162" t="s">
        <v>188</v>
      </c>
      <c r="C27" s="97"/>
      <c r="D27" s="97"/>
      <c r="E27" s="97"/>
      <c r="F27" s="72">
        <f>VLOOKUP(K3,Dados!A:Y,25,0)</f>
        <v>0</v>
      </c>
      <c r="G27" s="171" t="s">
        <v>125</v>
      </c>
      <c r="H27" s="172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5">
      <c r="B28" s="173" t="s">
        <v>189</v>
      </c>
      <c r="C28" s="166"/>
      <c r="D28" s="73">
        <f>VLOOKUP(K3,Dados!A:AE,31,0)</f>
        <v>0</v>
      </c>
      <c r="E28" s="60" t="s">
        <v>190</v>
      </c>
      <c r="F28" s="74">
        <f>VLOOKUP(K3,Dados!A:AF,24,0)</f>
        <v>0</v>
      </c>
      <c r="G28" s="161" t="s">
        <v>126</v>
      </c>
      <c r="H28" s="17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3">
      <c r="B29" s="93" t="s">
        <v>111</v>
      </c>
      <c r="C29" s="94"/>
      <c r="D29" s="94"/>
      <c r="E29" s="94"/>
      <c r="F29" s="178" t="str">
        <f>VLOOKUP(K3,Dados!A:H,6,0)</f>
        <v>15 min./ Mínimo</v>
      </c>
      <c r="G29" s="178"/>
      <c r="H29" s="179"/>
      <c r="I29" s="27"/>
      <c r="J29" s="27"/>
      <c r="K29" s="27"/>
      <c r="L29" s="28"/>
    </row>
    <row r="30" spans="2:12" ht="18.75" customHeight="1" x14ac:dyDescent="0.3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3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95"/>
      <c r="J31" s="95"/>
      <c r="K31" s="96"/>
      <c r="L31" s="96"/>
    </row>
    <row r="32" spans="2:12" ht="6" customHeight="1" x14ac:dyDescent="0.3"/>
    <row r="33" spans="1:16" x14ac:dyDescent="0.3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3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" customHeight="1" x14ac:dyDescent="0.3">
      <c r="B35" s="121" t="s">
        <v>155</v>
      </c>
      <c r="C35" s="122"/>
      <c r="D35" s="122"/>
      <c r="E35" s="122"/>
      <c r="F35" s="122"/>
      <c r="G35" s="122"/>
      <c r="H35" s="122"/>
      <c r="I35" s="122" t="s">
        <v>117</v>
      </c>
      <c r="J35" s="122"/>
      <c r="K35" s="122"/>
      <c r="L35" s="123"/>
    </row>
    <row r="36" spans="1:16" ht="14.4" customHeight="1" x14ac:dyDescent="0.3">
      <c r="B36" s="118" t="s">
        <v>116</v>
      </c>
      <c r="C36" s="119"/>
      <c r="D36" s="119"/>
      <c r="E36" s="119"/>
      <c r="F36" s="119"/>
      <c r="G36" s="119"/>
      <c r="H36" s="119"/>
      <c r="I36" s="119" t="s">
        <v>116</v>
      </c>
      <c r="J36" s="119"/>
      <c r="K36" s="119"/>
      <c r="L36" s="120"/>
    </row>
    <row r="37" spans="1:16" ht="3.6" customHeight="1" x14ac:dyDescent="0.3">
      <c r="B37" s="14"/>
    </row>
    <row r="38" spans="1:16" ht="22.95" customHeight="1" x14ac:dyDescent="0.3">
      <c r="B38" s="124" t="s">
        <v>14</v>
      </c>
      <c r="C38" s="125"/>
      <c r="D38" s="125"/>
      <c r="E38" s="125"/>
      <c r="F38" s="125"/>
      <c r="G38" s="125"/>
      <c r="H38" s="125"/>
      <c r="I38" s="125"/>
      <c r="J38" s="125"/>
      <c r="K38" s="125"/>
      <c r="L38" s="126"/>
      <c r="P38" t="s">
        <v>16</v>
      </c>
    </row>
    <row r="39" spans="1:16" x14ac:dyDescent="0.3">
      <c r="B39" t="s">
        <v>6</v>
      </c>
    </row>
    <row r="41" spans="1:16" s="3" customFormat="1" ht="18.75" customHeight="1" x14ac:dyDescent="0.3">
      <c r="A41" s="62"/>
      <c r="B41" s="9" t="s">
        <v>7</v>
      </c>
      <c r="C41" s="127" t="s">
        <v>8</v>
      </c>
      <c r="D41" s="128"/>
      <c r="E41" s="128"/>
      <c r="F41" s="129"/>
      <c r="G41" s="130" t="s">
        <v>9</v>
      </c>
      <c r="H41" s="130"/>
      <c r="I41" s="130"/>
      <c r="J41" s="9" t="s">
        <v>10</v>
      </c>
      <c r="K41" s="9" t="s">
        <v>12</v>
      </c>
      <c r="L41" s="9" t="s">
        <v>11</v>
      </c>
    </row>
    <row r="42" spans="1:16" ht="3" customHeight="1" x14ac:dyDescent="0.3"/>
    <row r="43" spans="1:16" ht="22.2" customHeight="1" x14ac:dyDescent="0.3">
      <c r="B43" s="5">
        <v>1</v>
      </c>
      <c r="C43" s="90" t="s">
        <v>231</v>
      </c>
      <c r="D43" s="91"/>
      <c r="E43" s="91"/>
      <c r="F43" s="92"/>
      <c r="G43" s="169" t="s">
        <v>230</v>
      </c>
      <c r="H43" s="169"/>
      <c r="I43" s="169"/>
      <c r="J43" s="5">
        <v>5</v>
      </c>
      <c r="K43" s="8" t="s">
        <v>118</v>
      </c>
      <c r="L43" s="5"/>
    </row>
    <row r="44" spans="1:16" ht="22.2" customHeight="1" x14ac:dyDescent="0.3">
      <c r="B44" s="5">
        <v>2</v>
      </c>
      <c r="C44" s="90"/>
      <c r="D44" s="91"/>
      <c r="E44" s="91"/>
      <c r="F44" s="92"/>
      <c r="G44" s="169"/>
      <c r="H44" s="169"/>
      <c r="I44" s="169"/>
      <c r="J44" s="5"/>
      <c r="K44" s="8" t="s">
        <v>118</v>
      </c>
      <c r="L44" s="5"/>
    </row>
    <row r="45" spans="1:16" ht="22.2" customHeight="1" x14ac:dyDescent="0.3">
      <c r="B45" s="5">
        <v>3</v>
      </c>
      <c r="C45" s="90"/>
      <c r="D45" s="91"/>
      <c r="E45" s="91"/>
      <c r="F45" s="92"/>
      <c r="G45" s="169"/>
      <c r="H45" s="169"/>
      <c r="I45" s="169"/>
      <c r="J45" s="5"/>
      <c r="K45" s="8" t="s">
        <v>118</v>
      </c>
      <c r="L45" s="5"/>
    </row>
    <row r="46" spans="1:16" ht="22.2" customHeight="1" x14ac:dyDescent="0.3">
      <c r="B46" s="5">
        <v>4</v>
      </c>
      <c r="C46" s="90"/>
      <c r="D46" s="91"/>
      <c r="E46" s="91"/>
      <c r="F46" s="92"/>
      <c r="G46" s="169"/>
      <c r="H46" s="169"/>
      <c r="I46" s="169"/>
      <c r="J46" s="5"/>
      <c r="K46" s="8" t="s">
        <v>118</v>
      </c>
      <c r="L46" s="5"/>
    </row>
    <row r="47" spans="1:16" ht="22.2" customHeight="1" x14ac:dyDescent="0.3">
      <c r="B47" s="5">
        <v>5</v>
      </c>
      <c r="C47" s="90"/>
      <c r="D47" s="91"/>
      <c r="E47" s="91"/>
      <c r="F47" s="92"/>
      <c r="G47" s="169"/>
      <c r="H47" s="169"/>
      <c r="I47" s="169"/>
      <c r="J47" s="5"/>
      <c r="K47" s="8" t="s">
        <v>118</v>
      </c>
      <c r="L47" s="5"/>
    </row>
    <row r="48" spans="1:16" ht="22.2" customHeight="1" x14ac:dyDescent="0.3">
      <c r="B48" s="5">
        <v>6</v>
      </c>
      <c r="C48" s="90"/>
      <c r="D48" s="91"/>
      <c r="E48" s="91"/>
      <c r="F48" s="92"/>
      <c r="G48" s="169"/>
      <c r="H48" s="169"/>
      <c r="I48" s="169"/>
      <c r="J48" s="5"/>
      <c r="K48" s="8" t="s">
        <v>118</v>
      </c>
      <c r="L48" s="5"/>
    </row>
    <row r="49" spans="2:12" ht="22.2" customHeight="1" x14ac:dyDescent="0.3">
      <c r="B49" s="5">
        <v>7</v>
      </c>
      <c r="C49" s="90"/>
      <c r="D49" s="91"/>
      <c r="E49" s="91"/>
      <c r="F49" s="92"/>
      <c r="G49" s="169"/>
      <c r="H49" s="169"/>
      <c r="I49" s="169"/>
      <c r="J49" s="5"/>
      <c r="K49" s="8" t="s">
        <v>118</v>
      </c>
      <c r="L49" s="5"/>
    </row>
    <row r="50" spans="2:12" ht="22.2" customHeight="1" x14ac:dyDescent="0.3">
      <c r="B50" s="5">
        <v>8</v>
      </c>
      <c r="C50" s="90"/>
      <c r="D50" s="91"/>
      <c r="E50" s="91"/>
      <c r="F50" s="92"/>
      <c r="G50" s="169"/>
      <c r="H50" s="169"/>
      <c r="I50" s="169"/>
      <c r="J50" s="6"/>
      <c r="K50" s="8" t="s">
        <v>118</v>
      </c>
      <c r="L50" s="5"/>
    </row>
    <row r="51" spans="2:12" ht="22.2" customHeight="1" x14ac:dyDescent="0.3">
      <c r="B51" s="5">
        <v>9</v>
      </c>
      <c r="C51" s="90"/>
      <c r="D51" s="91"/>
      <c r="E51" s="91"/>
      <c r="F51" s="92"/>
      <c r="G51" s="169"/>
      <c r="H51" s="169"/>
      <c r="I51" s="169"/>
      <c r="J51" s="6"/>
      <c r="K51" s="8" t="s">
        <v>118</v>
      </c>
      <c r="L51" s="5"/>
    </row>
    <row r="52" spans="2:12" ht="22.2" customHeight="1" x14ac:dyDescent="0.3">
      <c r="B52" s="5">
        <v>10</v>
      </c>
      <c r="C52" s="90"/>
      <c r="D52" s="91"/>
      <c r="E52" s="91"/>
      <c r="F52" s="92"/>
      <c r="G52" s="169"/>
      <c r="H52" s="169"/>
      <c r="I52" s="169"/>
      <c r="J52" s="6"/>
      <c r="K52" s="8" t="s">
        <v>118</v>
      </c>
      <c r="L52" s="5"/>
    </row>
    <row r="53" spans="2:12" ht="18.75" customHeight="1" x14ac:dyDescent="0.3">
      <c r="B53" s="25"/>
      <c r="C53" s="167"/>
      <c r="D53" s="167"/>
      <c r="E53" s="167"/>
      <c r="F53" s="167"/>
      <c r="G53" s="167"/>
      <c r="H53" s="167"/>
      <c r="I53" s="167"/>
      <c r="K53" s="7"/>
      <c r="L53" s="25"/>
    </row>
    <row r="54" spans="2:12" ht="14.4" customHeight="1" x14ac:dyDescent="0.3">
      <c r="B54" s="168" t="s">
        <v>120</v>
      </c>
      <c r="C54" s="168"/>
      <c r="D54" s="168"/>
      <c r="E54" s="168"/>
      <c r="F54" s="168"/>
      <c r="G54" s="168"/>
      <c r="H54" s="168"/>
      <c r="I54" s="168"/>
      <c r="J54" s="168"/>
      <c r="K54" s="168"/>
      <c r="L54" s="168"/>
    </row>
    <row r="56" spans="2:12" x14ac:dyDescent="0.3">
      <c r="B56" s="170" t="s">
        <v>15</v>
      </c>
      <c r="C56" s="170"/>
      <c r="D56" s="170"/>
      <c r="E56" s="170"/>
      <c r="F56" s="170"/>
      <c r="G56" s="170"/>
      <c r="H56" s="170"/>
      <c r="I56" s="170"/>
      <c r="J56" s="170"/>
      <c r="K56" s="170"/>
      <c r="L56" s="170"/>
    </row>
    <row r="57" spans="2:12" x14ac:dyDescent="0.3"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</row>
    <row r="58" spans="2:12" x14ac:dyDescent="0.3">
      <c r="B58" s="170"/>
      <c r="C58" s="170"/>
      <c r="D58" s="170"/>
      <c r="E58" s="170"/>
      <c r="F58" s="170"/>
      <c r="G58" s="170"/>
      <c r="H58" s="170"/>
      <c r="I58" s="170"/>
      <c r="J58" s="170"/>
      <c r="K58" s="170"/>
      <c r="L58" s="170"/>
    </row>
    <row r="59" spans="2:12" x14ac:dyDescent="0.3">
      <c r="B59" s="170"/>
      <c r="C59" s="170"/>
      <c r="D59" s="170"/>
      <c r="E59" s="170"/>
      <c r="F59" s="170"/>
      <c r="G59" s="170"/>
      <c r="H59" s="170"/>
      <c r="I59" s="170"/>
      <c r="J59" s="170"/>
      <c r="K59" s="170"/>
      <c r="L59" s="170"/>
    </row>
    <row r="60" spans="2:12" x14ac:dyDescent="0.3">
      <c r="B60" t="s">
        <v>209</v>
      </c>
      <c r="L60" s="85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Planilha1</vt:lpstr>
      <vt:lpstr>Dados</vt:lpstr>
      <vt:lpstr>40-157</vt:lpstr>
      <vt:lpstr>'40-157'!Print_Area</vt:lpstr>
      <vt:lpstr>Planilha1!Print_Area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levymc</cp:lastModifiedBy>
  <cp:lastPrinted>2022-11-03T13:53:14Z</cp:lastPrinted>
  <dcterms:created xsi:type="dcterms:W3CDTF">2018-06-14T19:11:50Z</dcterms:created>
  <dcterms:modified xsi:type="dcterms:W3CDTF">2023-02-07T19:13:37Z</dcterms:modified>
</cp:coreProperties>
</file>