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Tecplas\Pintura\Forms\Form_161\"/>
    </mc:Choice>
  </mc:AlternateContent>
  <xr:revisionPtr revIDLastSave="0" documentId="13_ncr:1_{E907EB4B-FA93-47A2-B9A0-A05FDF900E70}" xr6:coauthVersionLast="47" xr6:coauthVersionMax="47" xr10:uidLastSave="{00000000-0000-0000-0000-000000000000}"/>
  <workbookProtection workbookPassword="F966" lockStructure="1"/>
  <bookViews>
    <workbookView xWindow="-120" yWindow="-120" windowWidth="20730" windowHeight="11160" xr2:uid="{00000000-000D-0000-FFFF-FFFF00000000}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<sst xmlns="http://schemas.openxmlformats.org/spreadsheetml/2006/main" count="1809" uniqueCount="232">
  <si>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</si>
  <si>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</si>
  <si>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</si>
  <si>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</si>
  <si>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</si>
  <si>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</si>
  <si>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</si>
  <si>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</si>
  <si>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</si>
  <si>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</si>
  <si>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</si>
  <si>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</si>
  <si>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</si>
  <si>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</si>
  <si>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</si>
  <si>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</si>
  <si>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</si>
  <si>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</si>
  <si>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</si>
  <si>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</si>
  <si>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</si>
  <si>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</si>
  <si>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</si>
  <si>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</si>
  <si>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</si>
  <si>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</si>
  <si>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</si>
  <si>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</si>
  <si>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</si>
  <si>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</si>
  <si>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</si>
  <si>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</si>
  <si>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</si>
  <si>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</si>
  <si>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</si>
  <si>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</si>
  <si>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</si>
  <si>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</si>
  <si>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</si>
  <si>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</si>
  <si>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</si>
  <si>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</si>
  <si>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</si>
  <si>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</si>
  <si>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</si>
  <si>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</si>
  <si>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</si>
  <si>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</si>
  <si>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</si>
  <si>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</si>
  <si>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</si>
  <si>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</si>
  <si>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</si>
  <si>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</si>
  <si>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</si>
  <si>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</si>
  <si>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</si>
  <si>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</si>
  <si>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</si>
  <si>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</si>
  <si>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</si>
  <si>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</si>
  <si>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</si>
  <si>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</si>
  <si>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</si>
  <si>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</si>
  <si>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</si>
  <si>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</si>
  <si>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</si>
  <si>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</si>
  <si>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</si>
  <si>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</si>
  <si>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</si>
  <si>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</si>
  <si>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</si>
  <si>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</si>
  <si>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</si>
  <si>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</si>
  <si>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</si>
  <si>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</si>
  <si>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</si>
  <si>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</si>
  <si>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</si>
  <si>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</si>
  <si>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</si>
  <si>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</si>
  <si>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</si>
  <si>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</si>
  <si>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</si>
  <si>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</si>
  <si>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</si>
  <si>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</si>
  <si>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</si>
  <si>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</si>
  <si>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</si>
  <si>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</si>
  <si>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</si>
  <si>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</si>
  <si>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</si>
  <si>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</si>
  <si>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</si>
  <si>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</si>
  <si>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</si>
  <si>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</si>
  <si>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</si>
  <si>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</si>
  <si>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</si>
  <si>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</si>
  <si>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</si>
  <si>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</si>
  <si>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</si>
  <si>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</si>
  <si>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</si>
  <si>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</si>
  <si>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</si>
  <si>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</si>
  <si>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</si>
  <si>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</si>
  <si>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</si>
  <si>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</si>
  <si>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</si>
  <si>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</si>
  <si>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</si>
  <si>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</si>
  <si>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</si>
  <si>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</si>
  <si>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</si>
  <si>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</si>
  <si>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</si>
  <si>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</si>
  <si>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</si>
  <si>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</si>
  <si>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</si>
  <si>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</si>
  <si>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</si>
  <si>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</si>
  <si>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</si>
  <si>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</si>
  <si>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</si>
  <si>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</si>
  <si>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</si>
  <si>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</si>
  <si>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</si>
  <si>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</si>
  <si>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</si>
  <si>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</si>
  <si>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</si>
  <si>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</si>
  <si>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</si>
  <si>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</si>
  <si>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</si>
  <si>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</si>
  <si>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</si>
  <si>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</si>
  <si>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</si>
  <si>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</si>
  <si>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</si>
  <si>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</si>
  <si>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</si>
  <si>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</si>
  <si>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</si>
  <si>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</si>
  <si>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</si>
  <si>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</si>
  <si>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</si>
  <si>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</si>
  <si>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</si>
  <si>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</si>
  <si>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</si>
  <si>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</si>
  <si>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</si>
  <si>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</si>
  <si>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</si>
  <si>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</si>
  <si>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</si>
  <si>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</si>
  <si>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</si>
  <si>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</si>
  <si>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</si>
  <si>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</si>
  <si>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</si>
  <si>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</si>
  <si>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</si>
  <si>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</si>
  <si>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</si>
  <si>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</si>
  <si>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</si>
  <si>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</si>
  <si>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</si>
  <si>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</si>
  <si>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</si>
  <si>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</si>
  <si>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</si>
  <si>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</si>
  <si>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</si>
  <si>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</si>
  <si>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</si>
  <si>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</si>
  <si>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</si>
  <si>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</si>
  <si>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</si>
  <si>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</si>
  <si>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</si>
  <si>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</si>
  <si>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</si>
  <si>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</si>
  <si>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</si>
  <si>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</si>
  <si>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</si>
  <si>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</si>
  <si>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</si>
  <si>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</si>
  <si>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</si>
  <si>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</si>
  <si>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</si>
  <si>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</si>
  <si>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</si>
  <si>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>TINTA POLIURETANO SEMI BRILHO CINZA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</si>
  <si>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</si>
  <si>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</si>
  <si>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</si>
  <si>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</si>
  <si>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</si>
  <si>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</si>
  <si>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</si>
  <si>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</si>
  <si>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</si>
  <si>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</si>
  <si>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</si>
  <si>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</si>
  <si>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22-0004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</si>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</sst>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mm/dd/yyyy"/>
    <numFmt numFmtId="166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14" fontId="0" fillId="0" borderId="0" xfId="0" applyNumberFormat="1"/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165" fontId="0" fillId="0" borderId="1" xfId="0" applyNumberFormat="1" applyBorder="1" applyAlignment="1" applyProtection="1">
      <alignment vertical="center"/>
      <protection locked="0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1" fontId="0" fillId="0" borderId="4" xfId="0" applyNumberFormat="1" applyBorder="1" applyAlignment="1" applyProtection="1">
      <alignment horizontal="center"/>
      <protection locked="0"/>
    </xf>
    <xf numFmtId="0" fontId="2" fillId="0" borderId="1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166" fontId="11" fillId="0" borderId="5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95</xdr:row>
      <xdr:rowOff>47625</xdr:rowOff>
    </xdr:from>
    <xdr:to>
      <xdr:col>9</xdr:col>
      <xdr:colOff>281313</xdr:colOff>
      <xdr:row>95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95</xdr:row>
      <xdr:rowOff>47625</xdr:rowOff>
    </xdr:from>
    <xdr:to>
      <xdr:col>9</xdr:col>
      <xdr:colOff>889268</xdr:colOff>
      <xdr:row>95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6" name="Retângul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7" name="Retângulo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8" name="Retângulo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9" name="Retângul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0" name="Retângulo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1" name="Retângulo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49</xdr:row>
      <xdr:rowOff>47625</xdr:rowOff>
    </xdr:from>
    <xdr:to>
      <xdr:col>9</xdr:col>
      <xdr:colOff>281313</xdr:colOff>
      <xdr:row>49</xdr:row>
      <xdr:rowOff>190500</xdr:rowOff>
    </xdr:to>
    <xdr:sp macro="" textlink="">
      <xdr:nvSpPr>
        <xdr:cNvPr id="112" name="Retângul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>
          <a:off x="6324600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49</xdr:row>
      <xdr:rowOff>47625</xdr:rowOff>
    </xdr:from>
    <xdr:to>
      <xdr:col>9</xdr:col>
      <xdr:colOff>889268</xdr:colOff>
      <xdr:row>49</xdr:row>
      <xdr:rowOff>190500</xdr:rowOff>
    </xdr:to>
    <xdr:sp macro="" textlink="">
      <xdr:nvSpPr>
        <xdr:cNvPr id="113" name="Retângulo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6932555" y="125158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4" name="Retângulo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5" name="Retângul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50</xdr:row>
      <xdr:rowOff>47625</xdr:rowOff>
    </xdr:from>
    <xdr:to>
      <xdr:col>9</xdr:col>
      <xdr:colOff>281313</xdr:colOff>
      <xdr:row>50</xdr:row>
      <xdr:rowOff>190500</xdr:rowOff>
    </xdr:to>
    <xdr:sp macro="" textlink="">
      <xdr:nvSpPr>
        <xdr:cNvPr id="116" name="Retângulo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>
          <a:off x="6324600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50</xdr:row>
      <xdr:rowOff>47625</xdr:rowOff>
    </xdr:from>
    <xdr:to>
      <xdr:col>9</xdr:col>
      <xdr:colOff>889268</xdr:colOff>
      <xdr:row>50</xdr:row>
      <xdr:rowOff>190500</xdr:rowOff>
    </xdr:to>
    <xdr:sp macro="" textlink="">
      <xdr:nvSpPr>
        <xdr:cNvPr id="117" name="Retângulo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6932555" y="12239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18" name="Retângul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19" name="Retângulo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51</xdr:row>
      <xdr:rowOff>47625</xdr:rowOff>
    </xdr:from>
    <xdr:to>
      <xdr:col>9</xdr:col>
      <xdr:colOff>281313</xdr:colOff>
      <xdr:row>51</xdr:row>
      <xdr:rowOff>190500</xdr:rowOff>
    </xdr:to>
    <xdr:sp macro="" textlink="">
      <xdr:nvSpPr>
        <xdr:cNvPr id="120" name="Retângulo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6324600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51</xdr:row>
      <xdr:rowOff>47625</xdr:rowOff>
    </xdr:from>
    <xdr:to>
      <xdr:col>9</xdr:col>
      <xdr:colOff>889268</xdr:colOff>
      <xdr:row>51</xdr:row>
      <xdr:rowOff>190500</xdr:rowOff>
    </xdr:to>
    <xdr:sp macro="" textlink="">
      <xdr:nvSpPr>
        <xdr:cNvPr id="121" name="Retângul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>
          <a:off x="6932555" y="130683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2" name="Retângulo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3" name="Retângulo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52</xdr:row>
      <xdr:rowOff>47625</xdr:rowOff>
    </xdr:from>
    <xdr:to>
      <xdr:col>9</xdr:col>
      <xdr:colOff>281313</xdr:colOff>
      <xdr:row>52</xdr:row>
      <xdr:rowOff>190500</xdr:rowOff>
    </xdr:to>
    <xdr:sp macro="" textlink="">
      <xdr:nvSpPr>
        <xdr:cNvPr id="124" name="Retângul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>
          <a:off x="6324600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52</xdr:row>
      <xdr:rowOff>47625</xdr:rowOff>
    </xdr:from>
    <xdr:to>
      <xdr:col>9</xdr:col>
      <xdr:colOff>889268</xdr:colOff>
      <xdr:row>52</xdr:row>
      <xdr:rowOff>190500</xdr:rowOff>
    </xdr:to>
    <xdr:sp macro="" textlink="">
      <xdr:nvSpPr>
        <xdr:cNvPr id="125" name="Retângulo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6932555" y="13344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6" name="Retângulo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7" name="Retângul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53</xdr:row>
      <xdr:rowOff>47625</xdr:rowOff>
    </xdr:from>
    <xdr:to>
      <xdr:col>9</xdr:col>
      <xdr:colOff>281313</xdr:colOff>
      <xdr:row>53</xdr:row>
      <xdr:rowOff>190500</xdr:rowOff>
    </xdr:to>
    <xdr:sp macro="" textlink="">
      <xdr:nvSpPr>
        <xdr:cNvPr id="128" name="Retângulo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>
          <a:off x="6324600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53</xdr:row>
      <xdr:rowOff>47625</xdr:rowOff>
    </xdr:from>
    <xdr:to>
      <xdr:col>9</xdr:col>
      <xdr:colOff>889268</xdr:colOff>
      <xdr:row>53</xdr:row>
      <xdr:rowOff>190500</xdr:rowOff>
    </xdr:to>
    <xdr:sp macro="" textlink="">
      <xdr:nvSpPr>
        <xdr:cNvPr id="129" name="Retângulo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6932555" y="136207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0" name="Retângul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1" name="Retângulo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54</xdr:row>
      <xdr:rowOff>47625</xdr:rowOff>
    </xdr:from>
    <xdr:to>
      <xdr:col>9</xdr:col>
      <xdr:colOff>281313</xdr:colOff>
      <xdr:row>54</xdr:row>
      <xdr:rowOff>190500</xdr:rowOff>
    </xdr:to>
    <xdr:sp macro="" textlink="">
      <xdr:nvSpPr>
        <xdr:cNvPr id="132" name="Retângulo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>
          <a:off x="6324600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54</xdr:row>
      <xdr:rowOff>47625</xdr:rowOff>
    </xdr:from>
    <xdr:to>
      <xdr:col>9</xdr:col>
      <xdr:colOff>889268</xdr:colOff>
      <xdr:row>54</xdr:row>
      <xdr:rowOff>190500</xdr:rowOff>
    </xdr:to>
    <xdr:sp macro="" textlink="">
      <xdr:nvSpPr>
        <xdr:cNvPr id="133" name="Retângul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6932555" y="13896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4" name="Retângulo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5" name="Retângulo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55</xdr:row>
      <xdr:rowOff>47625</xdr:rowOff>
    </xdr:from>
    <xdr:to>
      <xdr:col>9</xdr:col>
      <xdr:colOff>281313</xdr:colOff>
      <xdr:row>55</xdr:row>
      <xdr:rowOff>190500</xdr:rowOff>
    </xdr:to>
    <xdr:sp macro="" textlink="">
      <xdr:nvSpPr>
        <xdr:cNvPr id="136" name="Retângul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6324600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55</xdr:row>
      <xdr:rowOff>47625</xdr:rowOff>
    </xdr:from>
    <xdr:to>
      <xdr:col>9</xdr:col>
      <xdr:colOff>889268</xdr:colOff>
      <xdr:row>55</xdr:row>
      <xdr:rowOff>190500</xdr:rowOff>
    </xdr:to>
    <xdr:sp macro="" textlink="">
      <xdr:nvSpPr>
        <xdr:cNvPr id="137" name="Retângulo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6932555" y="141732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38" name="Retângulo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39" name="Retângul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56</xdr:row>
      <xdr:rowOff>47625</xdr:rowOff>
    </xdr:from>
    <xdr:to>
      <xdr:col>9</xdr:col>
      <xdr:colOff>281313</xdr:colOff>
      <xdr:row>56</xdr:row>
      <xdr:rowOff>190500</xdr:rowOff>
    </xdr:to>
    <xdr:sp macro="" textlink="">
      <xdr:nvSpPr>
        <xdr:cNvPr id="140" name="Retângulo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>
          <a:off x="6324600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56</xdr:row>
      <xdr:rowOff>47625</xdr:rowOff>
    </xdr:from>
    <xdr:to>
      <xdr:col>9</xdr:col>
      <xdr:colOff>889268</xdr:colOff>
      <xdr:row>56</xdr:row>
      <xdr:rowOff>190500</xdr:rowOff>
    </xdr:to>
    <xdr:sp macro="" textlink="">
      <xdr:nvSpPr>
        <xdr:cNvPr id="141" name="Retângulo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>
          <a:off x="6932555" y="144494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3" name="Retângulo 14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57</xdr:row>
      <xdr:rowOff>47625</xdr:rowOff>
    </xdr:from>
    <xdr:to>
      <xdr:col>9</xdr:col>
      <xdr:colOff>281313</xdr:colOff>
      <xdr:row>57</xdr:row>
      <xdr:rowOff>190500</xdr:rowOff>
    </xdr:to>
    <xdr:sp macro="" textlink="">
      <xdr:nvSpPr>
        <xdr:cNvPr id="144" name="Retângulo 143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>
          <a:off x="6324600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57</xdr:row>
      <xdr:rowOff>47625</xdr:rowOff>
    </xdr:from>
    <xdr:to>
      <xdr:col>9</xdr:col>
      <xdr:colOff>889268</xdr:colOff>
      <xdr:row>57</xdr:row>
      <xdr:rowOff>190500</xdr:rowOff>
    </xdr:to>
    <xdr:sp macro="" textlink="">
      <xdr:nvSpPr>
        <xdr:cNvPr id="145" name="Retângul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>
          <a:off x="6932555" y="147256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6" name="Retângulo 14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7" name="Retângulo 14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58</xdr:row>
      <xdr:rowOff>47625</xdr:rowOff>
    </xdr:from>
    <xdr:to>
      <xdr:col>9</xdr:col>
      <xdr:colOff>281313</xdr:colOff>
      <xdr:row>58</xdr:row>
      <xdr:rowOff>190500</xdr:rowOff>
    </xdr:to>
    <xdr:sp macro="" textlink="">
      <xdr:nvSpPr>
        <xdr:cNvPr id="148" name="Retângul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6324600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58</xdr:row>
      <xdr:rowOff>47625</xdr:rowOff>
    </xdr:from>
    <xdr:to>
      <xdr:col>9</xdr:col>
      <xdr:colOff>889268</xdr:colOff>
      <xdr:row>58</xdr:row>
      <xdr:rowOff>190500</xdr:rowOff>
    </xdr:to>
    <xdr:sp macro="" textlink="">
      <xdr:nvSpPr>
        <xdr:cNvPr id="149" name="Retângulo 148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>
          <a:off x="6932555" y="15001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0" name="Retângulo 149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1" name="Retângul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59</xdr:row>
      <xdr:rowOff>47625</xdr:rowOff>
    </xdr:from>
    <xdr:to>
      <xdr:col>9</xdr:col>
      <xdr:colOff>281313</xdr:colOff>
      <xdr:row>59</xdr:row>
      <xdr:rowOff>190500</xdr:rowOff>
    </xdr:to>
    <xdr:sp macro="" textlink="">
      <xdr:nvSpPr>
        <xdr:cNvPr id="152" name="Retângulo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6324600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59</xdr:row>
      <xdr:rowOff>47625</xdr:rowOff>
    </xdr:from>
    <xdr:to>
      <xdr:col>9</xdr:col>
      <xdr:colOff>889268</xdr:colOff>
      <xdr:row>59</xdr:row>
      <xdr:rowOff>190500</xdr:rowOff>
    </xdr:to>
    <xdr:sp macro="" textlink="">
      <xdr:nvSpPr>
        <xdr:cNvPr id="153" name="Retângulo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>
          <a:off x="6932555" y="152781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4" name="Retângul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5" name="Retângulo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60</xdr:row>
      <xdr:rowOff>47625</xdr:rowOff>
    </xdr:from>
    <xdr:to>
      <xdr:col>9</xdr:col>
      <xdr:colOff>281313</xdr:colOff>
      <xdr:row>60</xdr:row>
      <xdr:rowOff>190500</xdr:rowOff>
    </xdr:to>
    <xdr:sp macro="" textlink="">
      <xdr:nvSpPr>
        <xdr:cNvPr id="156" name="Retângulo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6324600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60</xdr:row>
      <xdr:rowOff>47625</xdr:rowOff>
    </xdr:from>
    <xdr:to>
      <xdr:col>9</xdr:col>
      <xdr:colOff>889268</xdr:colOff>
      <xdr:row>60</xdr:row>
      <xdr:rowOff>190500</xdr:rowOff>
    </xdr:to>
    <xdr:sp macro="" textlink="">
      <xdr:nvSpPr>
        <xdr:cNvPr id="157" name="Retângul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>
          <a:off x="6932555" y="155543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58" name="Retângulo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59" name="Retângulo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61</xdr:row>
      <xdr:rowOff>47625</xdr:rowOff>
    </xdr:from>
    <xdr:to>
      <xdr:col>9</xdr:col>
      <xdr:colOff>281313</xdr:colOff>
      <xdr:row>61</xdr:row>
      <xdr:rowOff>190500</xdr:rowOff>
    </xdr:to>
    <xdr:sp macro="" textlink="">
      <xdr:nvSpPr>
        <xdr:cNvPr id="160" name="Retângulo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6324600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61</xdr:row>
      <xdr:rowOff>47625</xdr:rowOff>
    </xdr:from>
    <xdr:to>
      <xdr:col>9</xdr:col>
      <xdr:colOff>889268</xdr:colOff>
      <xdr:row>61</xdr:row>
      <xdr:rowOff>190500</xdr:rowOff>
    </xdr:to>
    <xdr:sp macro="" textlink="">
      <xdr:nvSpPr>
        <xdr:cNvPr id="161" name="Retângulo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6932555" y="158305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2" name="Retângulo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3" name="Retângulo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62</xdr:row>
      <xdr:rowOff>47625</xdr:rowOff>
    </xdr:from>
    <xdr:to>
      <xdr:col>9</xdr:col>
      <xdr:colOff>281313</xdr:colOff>
      <xdr:row>62</xdr:row>
      <xdr:rowOff>190500</xdr:rowOff>
    </xdr:to>
    <xdr:sp macro="" textlink="">
      <xdr:nvSpPr>
        <xdr:cNvPr id="164" name="Retângulo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>
          <a:off x="6324600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62</xdr:row>
      <xdr:rowOff>47625</xdr:rowOff>
    </xdr:from>
    <xdr:to>
      <xdr:col>9</xdr:col>
      <xdr:colOff>889268</xdr:colOff>
      <xdr:row>62</xdr:row>
      <xdr:rowOff>190500</xdr:rowOff>
    </xdr:to>
    <xdr:sp macro="" textlink="">
      <xdr:nvSpPr>
        <xdr:cNvPr id="165" name="Retângulo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6932555" y="161067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6" name="Retângulo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7" name="Retângulo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63</xdr:row>
      <xdr:rowOff>47625</xdr:rowOff>
    </xdr:from>
    <xdr:to>
      <xdr:col>9</xdr:col>
      <xdr:colOff>281313</xdr:colOff>
      <xdr:row>63</xdr:row>
      <xdr:rowOff>190500</xdr:rowOff>
    </xdr:to>
    <xdr:sp macro="" textlink="">
      <xdr:nvSpPr>
        <xdr:cNvPr id="168" name="Retângulo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6324600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63</xdr:row>
      <xdr:rowOff>47625</xdr:rowOff>
    </xdr:from>
    <xdr:to>
      <xdr:col>9</xdr:col>
      <xdr:colOff>889268</xdr:colOff>
      <xdr:row>63</xdr:row>
      <xdr:rowOff>190500</xdr:rowOff>
    </xdr:to>
    <xdr:sp macro="" textlink="">
      <xdr:nvSpPr>
        <xdr:cNvPr id="169" name="Retângulo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>
          <a:off x="6932555" y="16383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0" name="Retângulo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1" name="Retângulo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64</xdr:row>
      <xdr:rowOff>47625</xdr:rowOff>
    </xdr:from>
    <xdr:to>
      <xdr:col>9</xdr:col>
      <xdr:colOff>281313</xdr:colOff>
      <xdr:row>64</xdr:row>
      <xdr:rowOff>190500</xdr:rowOff>
    </xdr:to>
    <xdr:sp macro="" textlink="">
      <xdr:nvSpPr>
        <xdr:cNvPr id="172" name="Retângulo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6324600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64</xdr:row>
      <xdr:rowOff>47625</xdr:rowOff>
    </xdr:from>
    <xdr:to>
      <xdr:col>9</xdr:col>
      <xdr:colOff>889268</xdr:colOff>
      <xdr:row>64</xdr:row>
      <xdr:rowOff>190500</xdr:rowOff>
    </xdr:to>
    <xdr:sp macro="" textlink="">
      <xdr:nvSpPr>
        <xdr:cNvPr id="173" name="Retângulo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>
          <a:off x="6932555" y="166592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4" name="Retângulo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5" name="Retângulo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65</xdr:row>
      <xdr:rowOff>47625</xdr:rowOff>
    </xdr:from>
    <xdr:to>
      <xdr:col>9</xdr:col>
      <xdr:colOff>281313</xdr:colOff>
      <xdr:row>65</xdr:row>
      <xdr:rowOff>190500</xdr:rowOff>
    </xdr:to>
    <xdr:sp macro="" textlink="">
      <xdr:nvSpPr>
        <xdr:cNvPr id="176" name="Retângulo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6324600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65</xdr:row>
      <xdr:rowOff>47625</xdr:rowOff>
    </xdr:from>
    <xdr:to>
      <xdr:col>9</xdr:col>
      <xdr:colOff>889268</xdr:colOff>
      <xdr:row>65</xdr:row>
      <xdr:rowOff>190500</xdr:rowOff>
    </xdr:to>
    <xdr:sp macro="" textlink="">
      <xdr:nvSpPr>
        <xdr:cNvPr id="177" name="Retângulo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>
          <a:off x="6932555" y="169354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78" name="Retângulo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79" name="Retângulo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66</xdr:row>
      <xdr:rowOff>47625</xdr:rowOff>
    </xdr:from>
    <xdr:to>
      <xdr:col>9</xdr:col>
      <xdr:colOff>281313</xdr:colOff>
      <xdr:row>66</xdr:row>
      <xdr:rowOff>190500</xdr:rowOff>
    </xdr:to>
    <xdr:sp macro="" textlink="">
      <xdr:nvSpPr>
        <xdr:cNvPr id="180" name="Retângulo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6324600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66</xdr:row>
      <xdr:rowOff>47625</xdr:rowOff>
    </xdr:from>
    <xdr:to>
      <xdr:col>9</xdr:col>
      <xdr:colOff>889268</xdr:colOff>
      <xdr:row>66</xdr:row>
      <xdr:rowOff>190500</xdr:rowOff>
    </xdr:to>
    <xdr:sp macro="" textlink="">
      <xdr:nvSpPr>
        <xdr:cNvPr id="181" name="Retângulo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>
          <a:off x="6932555" y="172116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2" name="Retângulo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3" name="Retângulo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67</xdr:row>
      <xdr:rowOff>47625</xdr:rowOff>
    </xdr:from>
    <xdr:to>
      <xdr:col>9</xdr:col>
      <xdr:colOff>281313</xdr:colOff>
      <xdr:row>67</xdr:row>
      <xdr:rowOff>190500</xdr:rowOff>
    </xdr:to>
    <xdr:sp macro="" textlink="">
      <xdr:nvSpPr>
        <xdr:cNvPr id="184" name="Retângulo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6324600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67</xdr:row>
      <xdr:rowOff>47625</xdr:rowOff>
    </xdr:from>
    <xdr:to>
      <xdr:col>9</xdr:col>
      <xdr:colOff>889268</xdr:colOff>
      <xdr:row>67</xdr:row>
      <xdr:rowOff>190500</xdr:rowOff>
    </xdr:to>
    <xdr:sp macro="" textlink="">
      <xdr:nvSpPr>
        <xdr:cNvPr id="185" name="Retângulo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>
          <a:off x="6932555" y="174879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6" name="Retângulo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7" name="Retângulo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68</xdr:row>
      <xdr:rowOff>47625</xdr:rowOff>
    </xdr:from>
    <xdr:to>
      <xdr:col>9</xdr:col>
      <xdr:colOff>281313</xdr:colOff>
      <xdr:row>68</xdr:row>
      <xdr:rowOff>190500</xdr:rowOff>
    </xdr:to>
    <xdr:sp macro="" textlink="">
      <xdr:nvSpPr>
        <xdr:cNvPr id="188" name="Retângulo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6324600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68</xdr:row>
      <xdr:rowOff>47625</xdr:rowOff>
    </xdr:from>
    <xdr:to>
      <xdr:col>9</xdr:col>
      <xdr:colOff>889268</xdr:colOff>
      <xdr:row>68</xdr:row>
      <xdr:rowOff>190500</xdr:rowOff>
    </xdr:to>
    <xdr:sp macro="" textlink="">
      <xdr:nvSpPr>
        <xdr:cNvPr id="189" name="Retângulo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>
          <a:off x="6932555" y="177641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0" name="Retângulo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1" name="Retângulo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69</xdr:row>
      <xdr:rowOff>47625</xdr:rowOff>
    </xdr:from>
    <xdr:to>
      <xdr:col>9</xdr:col>
      <xdr:colOff>281313</xdr:colOff>
      <xdr:row>69</xdr:row>
      <xdr:rowOff>190500</xdr:rowOff>
    </xdr:to>
    <xdr:sp macro="" textlink="">
      <xdr:nvSpPr>
        <xdr:cNvPr id="192" name="Retângulo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6324600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69</xdr:row>
      <xdr:rowOff>47625</xdr:rowOff>
    </xdr:from>
    <xdr:to>
      <xdr:col>9</xdr:col>
      <xdr:colOff>889268</xdr:colOff>
      <xdr:row>69</xdr:row>
      <xdr:rowOff>190500</xdr:rowOff>
    </xdr:to>
    <xdr:sp macro="" textlink="">
      <xdr:nvSpPr>
        <xdr:cNvPr id="193" name="Retângulo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>
          <a:off x="6932555" y="18040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4" name="Retângulo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5" name="Retângulo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70</xdr:row>
      <xdr:rowOff>47625</xdr:rowOff>
    </xdr:from>
    <xdr:to>
      <xdr:col>9</xdr:col>
      <xdr:colOff>281313</xdr:colOff>
      <xdr:row>70</xdr:row>
      <xdr:rowOff>190500</xdr:rowOff>
    </xdr:to>
    <xdr:sp macro="" textlink="">
      <xdr:nvSpPr>
        <xdr:cNvPr id="196" name="Retângulo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6324600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70</xdr:row>
      <xdr:rowOff>47625</xdr:rowOff>
    </xdr:from>
    <xdr:to>
      <xdr:col>9</xdr:col>
      <xdr:colOff>889268</xdr:colOff>
      <xdr:row>70</xdr:row>
      <xdr:rowOff>190500</xdr:rowOff>
    </xdr:to>
    <xdr:sp macro="" textlink="">
      <xdr:nvSpPr>
        <xdr:cNvPr id="197" name="Retângulo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>
          <a:off x="6932555" y="183165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198" name="Retângulo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199" name="Retângulo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71</xdr:row>
      <xdr:rowOff>47625</xdr:rowOff>
    </xdr:from>
    <xdr:to>
      <xdr:col>9</xdr:col>
      <xdr:colOff>281313</xdr:colOff>
      <xdr:row>71</xdr:row>
      <xdr:rowOff>190500</xdr:rowOff>
    </xdr:to>
    <xdr:sp macro="" textlink="">
      <xdr:nvSpPr>
        <xdr:cNvPr id="200" name="Retângulo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6324600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71</xdr:row>
      <xdr:rowOff>47625</xdr:rowOff>
    </xdr:from>
    <xdr:to>
      <xdr:col>9</xdr:col>
      <xdr:colOff>889268</xdr:colOff>
      <xdr:row>71</xdr:row>
      <xdr:rowOff>190500</xdr:rowOff>
    </xdr:to>
    <xdr:sp macro="" textlink="">
      <xdr:nvSpPr>
        <xdr:cNvPr id="201" name="Retângulo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>
          <a:off x="6932555" y="185928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2" name="Retângulo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3" name="Retângulo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72</xdr:row>
      <xdr:rowOff>47625</xdr:rowOff>
    </xdr:from>
    <xdr:to>
      <xdr:col>9</xdr:col>
      <xdr:colOff>281313</xdr:colOff>
      <xdr:row>72</xdr:row>
      <xdr:rowOff>190500</xdr:rowOff>
    </xdr:to>
    <xdr:sp macro="" textlink="">
      <xdr:nvSpPr>
        <xdr:cNvPr id="204" name="Retângulo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6327321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72</xdr:row>
      <xdr:rowOff>47625</xdr:rowOff>
    </xdr:from>
    <xdr:to>
      <xdr:col>9</xdr:col>
      <xdr:colOff>889268</xdr:colOff>
      <xdr:row>72</xdr:row>
      <xdr:rowOff>190500</xdr:rowOff>
    </xdr:to>
    <xdr:sp macro="" textlink="">
      <xdr:nvSpPr>
        <xdr:cNvPr id="205" name="Retângulo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6935276" y="1875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6" name="Retângulo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7" name="Retângulo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73</xdr:row>
      <xdr:rowOff>47625</xdr:rowOff>
    </xdr:from>
    <xdr:to>
      <xdr:col>9</xdr:col>
      <xdr:colOff>281313</xdr:colOff>
      <xdr:row>73</xdr:row>
      <xdr:rowOff>190500</xdr:rowOff>
    </xdr:to>
    <xdr:sp macro="" textlink="">
      <xdr:nvSpPr>
        <xdr:cNvPr id="208" name="Retângulo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6327321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73</xdr:row>
      <xdr:rowOff>47625</xdr:rowOff>
    </xdr:from>
    <xdr:to>
      <xdr:col>9</xdr:col>
      <xdr:colOff>889268</xdr:colOff>
      <xdr:row>73</xdr:row>
      <xdr:rowOff>190500</xdr:rowOff>
    </xdr:to>
    <xdr:sp macro="" textlink="">
      <xdr:nvSpPr>
        <xdr:cNvPr id="209" name="Retângulo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>
          <a:off x="6935276" y="1902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0" name="Retângulo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1" name="Retângulo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74</xdr:row>
      <xdr:rowOff>47625</xdr:rowOff>
    </xdr:from>
    <xdr:to>
      <xdr:col>9</xdr:col>
      <xdr:colOff>281313</xdr:colOff>
      <xdr:row>74</xdr:row>
      <xdr:rowOff>190500</xdr:rowOff>
    </xdr:to>
    <xdr:sp macro="" textlink="">
      <xdr:nvSpPr>
        <xdr:cNvPr id="212" name="Retângulo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6327321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74</xdr:row>
      <xdr:rowOff>47625</xdr:rowOff>
    </xdr:from>
    <xdr:to>
      <xdr:col>9</xdr:col>
      <xdr:colOff>889268</xdr:colOff>
      <xdr:row>74</xdr:row>
      <xdr:rowOff>190500</xdr:rowOff>
    </xdr:to>
    <xdr:sp macro="" textlink="">
      <xdr:nvSpPr>
        <xdr:cNvPr id="213" name="Retângulo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6935276" y="1930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4" name="Retângulo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5" name="Retângulo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75</xdr:row>
      <xdr:rowOff>47625</xdr:rowOff>
    </xdr:from>
    <xdr:to>
      <xdr:col>9</xdr:col>
      <xdr:colOff>281313</xdr:colOff>
      <xdr:row>75</xdr:row>
      <xdr:rowOff>190500</xdr:rowOff>
    </xdr:to>
    <xdr:sp macro="" textlink="">
      <xdr:nvSpPr>
        <xdr:cNvPr id="216" name="Retângulo 215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6327321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75</xdr:row>
      <xdr:rowOff>47625</xdr:rowOff>
    </xdr:from>
    <xdr:to>
      <xdr:col>9</xdr:col>
      <xdr:colOff>889268</xdr:colOff>
      <xdr:row>75</xdr:row>
      <xdr:rowOff>190500</xdr:rowOff>
    </xdr:to>
    <xdr:sp macro="" textlink="">
      <xdr:nvSpPr>
        <xdr:cNvPr id="217" name="Retângulo 216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>
          <a:off x="6935276" y="1957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18" name="Retângulo 217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19" name="Retângulo 218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76</xdr:row>
      <xdr:rowOff>47625</xdr:rowOff>
    </xdr:from>
    <xdr:to>
      <xdr:col>9</xdr:col>
      <xdr:colOff>281313</xdr:colOff>
      <xdr:row>76</xdr:row>
      <xdr:rowOff>190500</xdr:rowOff>
    </xdr:to>
    <xdr:sp macro="" textlink="">
      <xdr:nvSpPr>
        <xdr:cNvPr id="220" name="Retângulo 219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6327321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76</xdr:row>
      <xdr:rowOff>47625</xdr:rowOff>
    </xdr:from>
    <xdr:to>
      <xdr:col>9</xdr:col>
      <xdr:colOff>889268</xdr:colOff>
      <xdr:row>76</xdr:row>
      <xdr:rowOff>190500</xdr:rowOff>
    </xdr:to>
    <xdr:sp macro="" textlink="">
      <xdr:nvSpPr>
        <xdr:cNvPr id="221" name="Retângulo 220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>
          <a:off x="6935276" y="1984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2" name="Retângulo 22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3" name="Retângulo 22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77</xdr:row>
      <xdr:rowOff>47625</xdr:rowOff>
    </xdr:from>
    <xdr:to>
      <xdr:col>9</xdr:col>
      <xdr:colOff>281313</xdr:colOff>
      <xdr:row>77</xdr:row>
      <xdr:rowOff>190500</xdr:rowOff>
    </xdr:to>
    <xdr:sp macro="" textlink="">
      <xdr:nvSpPr>
        <xdr:cNvPr id="224" name="Retângulo 223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>
          <a:off x="6327321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77</xdr:row>
      <xdr:rowOff>47625</xdr:rowOff>
    </xdr:from>
    <xdr:to>
      <xdr:col>9</xdr:col>
      <xdr:colOff>889268</xdr:colOff>
      <xdr:row>77</xdr:row>
      <xdr:rowOff>190500</xdr:rowOff>
    </xdr:to>
    <xdr:sp macro="" textlink="">
      <xdr:nvSpPr>
        <xdr:cNvPr id="225" name="Retângulo 224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>
          <a:off x="6935276" y="2011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6" name="Retângulo 225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7" name="Retângulo 226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78</xdr:row>
      <xdr:rowOff>47625</xdr:rowOff>
    </xdr:from>
    <xdr:to>
      <xdr:col>9</xdr:col>
      <xdr:colOff>281313</xdr:colOff>
      <xdr:row>78</xdr:row>
      <xdr:rowOff>190500</xdr:rowOff>
    </xdr:to>
    <xdr:sp macro="" textlink="">
      <xdr:nvSpPr>
        <xdr:cNvPr id="228" name="Retângulo 227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6327321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78</xdr:row>
      <xdr:rowOff>47625</xdr:rowOff>
    </xdr:from>
    <xdr:to>
      <xdr:col>9</xdr:col>
      <xdr:colOff>889268</xdr:colOff>
      <xdr:row>78</xdr:row>
      <xdr:rowOff>190500</xdr:rowOff>
    </xdr:to>
    <xdr:sp macro="" textlink="">
      <xdr:nvSpPr>
        <xdr:cNvPr id="229" name="Retângulo 228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>
          <a:off x="6935276" y="2039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0" name="Retângulo 229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1" name="Retângulo 230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79</xdr:row>
      <xdr:rowOff>47625</xdr:rowOff>
    </xdr:from>
    <xdr:to>
      <xdr:col>9</xdr:col>
      <xdr:colOff>281313</xdr:colOff>
      <xdr:row>79</xdr:row>
      <xdr:rowOff>190500</xdr:rowOff>
    </xdr:to>
    <xdr:sp macro="" textlink="">
      <xdr:nvSpPr>
        <xdr:cNvPr id="232" name="Retângulo 2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>
          <a:off x="6327321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79</xdr:row>
      <xdr:rowOff>47625</xdr:rowOff>
    </xdr:from>
    <xdr:to>
      <xdr:col>9</xdr:col>
      <xdr:colOff>889268</xdr:colOff>
      <xdr:row>79</xdr:row>
      <xdr:rowOff>190500</xdr:rowOff>
    </xdr:to>
    <xdr:sp macro="" textlink="">
      <xdr:nvSpPr>
        <xdr:cNvPr id="233" name="Retângulo 2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6935276" y="2066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4" name="Retângulo 233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5" name="Retângulo 234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80</xdr:row>
      <xdr:rowOff>47625</xdr:rowOff>
    </xdr:from>
    <xdr:to>
      <xdr:col>9</xdr:col>
      <xdr:colOff>281313</xdr:colOff>
      <xdr:row>80</xdr:row>
      <xdr:rowOff>190500</xdr:rowOff>
    </xdr:to>
    <xdr:sp macro="" textlink="">
      <xdr:nvSpPr>
        <xdr:cNvPr id="236" name="Retângulo 235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6327321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80</xdr:row>
      <xdr:rowOff>47625</xdr:rowOff>
    </xdr:from>
    <xdr:to>
      <xdr:col>9</xdr:col>
      <xdr:colOff>889268</xdr:colOff>
      <xdr:row>80</xdr:row>
      <xdr:rowOff>190500</xdr:rowOff>
    </xdr:to>
    <xdr:sp macro="" textlink="">
      <xdr:nvSpPr>
        <xdr:cNvPr id="237" name="Retângulo 236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6935276" y="2093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38" name="Retângulo 237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39" name="Retângulo 238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81</xdr:row>
      <xdr:rowOff>47625</xdr:rowOff>
    </xdr:from>
    <xdr:to>
      <xdr:col>9</xdr:col>
      <xdr:colOff>281313</xdr:colOff>
      <xdr:row>81</xdr:row>
      <xdr:rowOff>190500</xdr:rowOff>
    </xdr:to>
    <xdr:sp macro="" textlink="">
      <xdr:nvSpPr>
        <xdr:cNvPr id="240" name="Retângulo 239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6327321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81</xdr:row>
      <xdr:rowOff>47625</xdr:rowOff>
    </xdr:from>
    <xdr:to>
      <xdr:col>9</xdr:col>
      <xdr:colOff>889268</xdr:colOff>
      <xdr:row>81</xdr:row>
      <xdr:rowOff>190500</xdr:rowOff>
    </xdr:to>
    <xdr:sp macro="" textlink="">
      <xdr:nvSpPr>
        <xdr:cNvPr id="241" name="Retângulo 240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>
          <a:off x="6935276" y="21206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2" name="Retângulo 24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3" name="Retângulo 24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82</xdr:row>
      <xdr:rowOff>47625</xdr:rowOff>
    </xdr:from>
    <xdr:to>
      <xdr:col>9</xdr:col>
      <xdr:colOff>281313</xdr:colOff>
      <xdr:row>82</xdr:row>
      <xdr:rowOff>190500</xdr:rowOff>
    </xdr:to>
    <xdr:sp macro="" textlink="">
      <xdr:nvSpPr>
        <xdr:cNvPr id="244" name="Retângulo 243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6327321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82</xdr:row>
      <xdr:rowOff>47625</xdr:rowOff>
    </xdr:from>
    <xdr:to>
      <xdr:col>9</xdr:col>
      <xdr:colOff>889268</xdr:colOff>
      <xdr:row>82</xdr:row>
      <xdr:rowOff>190500</xdr:rowOff>
    </xdr:to>
    <xdr:sp macro="" textlink="">
      <xdr:nvSpPr>
        <xdr:cNvPr id="245" name="Retângulo 244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6935276" y="21478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6" name="Retângulo 245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7" name="Retângulo 246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83</xdr:row>
      <xdr:rowOff>47625</xdr:rowOff>
    </xdr:from>
    <xdr:to>
      <xdr:col>9</xdr:col>
      <xdr:colOff>281313</xdr:colOff>
      <xdr:row>83</xdr:row>
      <xdr:rowOff>190500</xdr:rowOff>
    </xdr:to>
    <xdr:sp macro="" textlink="">
      <xdr:nvSpPr>
        <xdr:cNvPr id="248" name="Retângulo 247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6327321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83</xdr:row>
      <xdr:rowOff>47625</xdr:rowOff>
    </xdr:from>
    <xdr:to>
      <xdr:col>9</xdr:col>
      <xdr:colOff>889268</xdr:colOff>
      <xdr:row>83</xdr:row>
      <xdr:rowOff>190500</xdr:rowOff>
    </xdr:to>
    <xdr:sp macro="" textlink="">
      <xdr:nvSpPr>
        <xdr:cNvPr id="249" name="Retângulo 248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>
          <a:off x="6935276" y="21751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0" name="Retângulo 249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1" name="Retângulo 250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84</xdr:row>
      <xdr:rowOff>47625</xdr:rowOff>
    </xdr:from>
    <xdr:to>
      <xdr:col>9</xdr:col>
      <xdr:colOff>281313</xdr:colOff>
      <xdr:row>84</xdr:row>
      <xdr:rowOff>190500</xdr:rowOff>
    </xdr:to>
    <xdr:sp macro="" textlink="">
      <xdr:nvSpPr>
        <xdr:cNvPr id="252" name="Retângulo 251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>
          <a:off x="6327321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84</xdr:row>
      <xdr:rowOff>47625</xdr:rowOff>
    </xdr:from>
    <xdr:to>
      <xdr:col>9</xdr:col>
      <xdr:colOff>889268</xdr:colOff>
      <xdr:row>84</xdr:row>
      <xdr:rowOff>190500</xdr:rowOff>
    </xdr:to>
    <xdr:sp macro="" textlink="">
      <xdr:nvSpPr>
        <xdr:cNvPr id="253" name="Retângulo 252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>
          <a:off x="6935276" y="22023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4" name="Retângulo 253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5" name="Retângulo 254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85</xdr:row>
      <xdr:rowOff>47625</xdr:rowOff>
    </xdr:from>
    <xdr:to>
      <xdr:col>9</xdr:col>
      <xdr:colOff>281313</xdr:colOff>
      <xdr:row>85</xdr:row>
      <xdr:rowOff>190500</xdr:rowOff>
    </xdr:to>
    <xdr:sp macro="" textlink="">
      <xdr:nvSpPr>
        <xdr:cNvPr id="256" name="Retângulo 255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>
          <a:off x="6327321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85</xdr:row>
      <xdr:rowOff>47625</xdr:rowOff>
    </xdr:from>
    <xdr:to>
      <xdr:col>9</xdr:col>
      <xdr:colOff>889268</xdr:colOff>
      <xdr:row>85</xdr:row>
      <xdr:rowOff>190500</xdr:rowOff>
    </xdr:to>
    <xdr:sp macro="" textlink="">
      <xdr:nvSpPr>
        <xdr:cNvPr id="257" name="Retângulo 256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>
          <a:off x="6935276" y="22295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58" name="Retângulo 257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59" name="Retângulo 258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86</xdr:row>
      <xdr:rowOff>47625</xdr:rowOff>
    </xdr:from>
    <xdr:to>
      <xdr:col>9</xdr:col>
      <xdr:colOff>281313</xdr:colOff>
      <xdr:row>86</xdr:row>
      <xdr:rowOff>190500</xdr:rowOff>
    </xdr:to>
    <xdr:sp macro="" textlink="">
      <xdr:nvSpPr>
        <xdr:cNvPr id="260" name="Retângulo 259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6327321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86</xdr:row>
      <xdr:rowOff>47625</xdr:rowOff>
    </xdr:from>
    <xdr:to>
      <xdr:col>9</xdr:col>
      <xdr:colOff>889268</xdr:colOff>
      <xdr:row>86</xdr:row>
      <xdr:rowOff>190500</xdr:rowOff>
    </xdr:to>
    <xdr:sp macro="" textlink="">
      <xdr:nvSpPr>
        <xdr:cNvPr id="261" name="Retângulo 260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>
          <a:off x="6935276" y="22567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2" name="Retângulo 26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3" name="Retângulo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87</xdr:row>
      <xdr:rowOff>47625</xdr:rowOff>
    </xdr:from>
    <xdr:to>
      <xdr:col>9</xdr:col>
      <xdr:colOff>281313</xdr:colOff>
      <xdr:row>87</xdr:row>
      <xdr:rowOff>190500</xdr:rowOff>
    </xdr:to>
    <xdr:sp macro="" textlink="">
      <xdr:nvSpPr>
        <xdr:cNvPr id="264" name="Retângulo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6327321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87</xdr:row>
      <xdr:rowOff>47625</xdr:rowOff>
    </xdr:from>
    <xdr:to>
      <xdr:col>9</xdr:col>
      <xdr:colOff>889268</xdr:colOff>
      <xdr:row>87</xdr:row>
      <xdr:rowOff>190500</xdr:rowOff>
    </xdr:to>
    <xdr:sp macro="" textlink="">
      <xdr:nvSpPr>
        <xdr:cNvPr id="265" name="Retângulo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>
          <a:off x="6935276" y="22839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6" name="Retângulo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7" name="Retângulo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88</xdr:row>
      <xdr:rowOff>47625</xdr:rowOff>
    </xdr:from>
    <xdr:to>
      <xdr:col>9</xdr:col>
      <xdr:colOff>281313</xdr:colOff>
      <xdr:row>88</xdr:row>
      <xdr:rowOff>190500</xdr:rowOff>
    </xdr:to>
    <xdr:sp macro="" textlink="">
      <xdr:nvSpPr>
        <xdr:cNvPr id="268" name="Retângulo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>
          <a:off x="6327321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88</xdr:row>
      <xdr:rowOff>47625</xdr:rowOff>
    </xdr:from>
    <xdr:to>
      <xdr:col>9</xdr:col>
      <xdr:colOff>889268</xdr:colOff>
      <xdr:row>88</xdr:row>
      <xdr:rowOff>190500</xdr:rowOff>
    </xdr:to>
    <xdr:sp macro="" textlink="">
      <xdr:nvSpPr>
        <xdr:cNvPr id="269" name="Retângulo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6935276" y="23111732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0" name="Retângulo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1" name="Retângulo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89</xdr:row>
      <xdr:rowOff>47625</xdr:rowOff>
    </xdr:from>
    <xdr:to>
      <xdr:col>9</xdr:col>
      <xdr:colOff>281313</xdr:colOff>
      <xdr:row>89</xdr:row>
      <xdr:rowOff>190500</xdr:rowOff>
    </xdr:to>
    <xdr:sp macro="" textlink="">
      <xdr:nvSpPr>
        <xdr:cNvPr id="272" name="Retângulo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>
          <a:off x="6327321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89</xdr:row>
      <xdr:rowOff>47625</xdr:rowOff>
    </xdr:from>
    <xdr:to>
      <xdr:col>9</xdr:col>
      <xdr:colOff>889268</xdr:colOff>
      <xdr:row>89</xdr:row>
      <xdr:rowOff>190500</xdr:rowOff>
    </xdr:to>
    <xdr:sp macro="" textlink="">
      <xdr:nvSpPr>
        <xdr:cNvPr id="273" name="Retângulo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6935276" y="233838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4" name="Retângulo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5" name="Retângulo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90</xdr:row>
      <xdr:rowOff>47625</xdr:rowOff>
    </xdr:from>
    <xdr:to>
      <xdr:col>9</xdr:col>
      <xdr:colOff>281313</xdr:colOff>
      <xdr:row>90</xdr:row>
      <xdr:rowOff>190500</xdr:rowOff>
    </xdr:to>
    <xdr:sp macro="" textlink="">
      <xdr:nvSpPr>
        <xdr:cNvPr id="276" name="Retângulo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>
          <a:off x="6327321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90</xdr:row>
      <xdr:rowOff>47625</xdr:rowOff>
    </xdr:from>
    <xdr:to>
      <xdr:col>9</xdr:col>
      <xdr:colOff>889268</xdr:colOff>
      <xdr:row>90</xdr:row>
      <xdr:rowOff>190500</xdr:rowOff>
    </xdr:to>
    <xdr:sp macro="" textlink="">
      <xdr:nvSpPr>
        <xdr:cNvPr id="277" name="Retângulo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6935276" y="2365601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78" name="Retângulo 277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79" name="Retângulo 278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91</xdr:row>
      <xdr:rowOff>47625</xdr:rowOff>
    </xdr:from>
    <xdr:to>
      <xdr:col>9</xdr:col>
      <xdr:colOff>281313</xdr:colOff>
      <xdr:row>91</xdr:row>
      <xdr:rowOff>190500</xdr:rowOff>
    </xdr:to>
    <xdr:sp macro="" textlink="">
      <xdr:nvSpPr>
        <xdr:cNvPr id="280" name="Retângulo 279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>
          <a:off x="6327321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91</xdr:row>
      <xdr:rowOff>47625</xdr:rowOff>
    </xdr:from>
    <xdr:to>
      <xdr:col>9</xdr:col>
      <xdr:colOff>889268</xdr:colOff>
      <xdr:row>91</xdr:row>
      <xdr:rowOff>190500</xdr:rowOff>
    </xdr:to>
    <xdr:sp macro="" textlink="">
      <xdr:nvSpPr>
        <xdr:cNvPr id="281" name="Retângulo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6935276" y="23928161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2" name="Retângulo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3" name="Retângulo 28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92</xdr:row>
      <xdr:rowOff>47625</xdr:rowOff>
    </xdr:from>
    <xdr:to>
      <xdr:col>9</xdr:col>
      <xdr:colOff>281313</xdr:colOff>
      <xdr:row>92</xdr:row>
      <xdr:rowOff>190500</xdr:rowOff>
    </xdr:to>
    <xdr:sp macro="" textlink="">
      <xdr:nvSpPr>
        <xdr:cNvPr id="284" name="Retângulo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6327321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92</xdr:row>
      <xdr:rowOff>47625</xdr:rowOff>
    </xdr:from>
    <xdr:to>
      <xdr:col>9</xdr:col>
      <xdr:colOff>889268</xdr:colOff>
      <xdr:row>92</xdr:row>
      <xdr:rowOff>190500</xdr:rowOff>
    </xdr:to>
    <xdr:sp macro="" textlink="">
      <xdr:nvSpPr>
        <xdr:cNvPr id="285" name="Retângulo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6935276" y="24200304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6" name="Retângulo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7" name="Retângulo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93</xdr:row>
      <xdr:rowOff>47625</xdr:rowOff>
    </xdr:from>
    <xdr:to>
      <xdr:col>9</xdr:col>
      <xdr:colOff>281313</xdr:colOff>
      <xdr:row>93</xdr:row>
      <xdr:rowOff>190500</xdr:rowOff>
    </xdr:to>
    <xdr:sp macro="" textlink="">
      <xdr:nvSpPr>
        <xdr:cNvPr id="288" name="Retângulo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6327321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93</xdr:row>
      <xdr:rowOff>47625</xdr:rowOff>
    </xdr:from>
    <xdr:to>
      <xdr:col>9</xdr:col>
      <xdr:colOff>889268</xdr:colOff>
      <xdr:row>93</xdr:row>
      <xdr:rowOff>190500</xdr:rowOff>
    </xdr:to>
    <xdr:sp macro="" textlink="">
      <xdr:nvSpPr>
        <xdr:cNvPr id="289" name="Retângulo 28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6935276" y="24472446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0" name="Retângulo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1" name="Retângulo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94</xdr:row>
      <xdr:rowOff>47625</xdr:rowOff>
    </xdr:from>
    <xdr:to>
      <xdr:col>9</xdr:col>
      <xdr:colOff>281313</xdr:colOff>
      <xdr:row>94</xdr:row>
      <xdr:rowOff>190500</xdr:rowOff>
    </xdr:to>
    <xdr:sp macro="" textlink="">
      <xdr:nvSpPr>
        <xdr:cNvPr id="292" name="Retângulo 291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6327321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94</xdr:row>
      <xdr:rowOff>47625</xdr:rowOff>
    </xdr:from>
    <xdr:to>
      <xdr:col>9</xdr:col>
      <xdr:colOff>889268</xdr:colOff>
      <xdr:row>94</xdr:row>
      <xdr:rowOff>190500</xdr:rowOff>
    </xdr:to>
    <xdr:sp macro="" textlink="">
      <xdr:nvSpPr>
        <xdr:cNvPr id="293" name="Retângulo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6935276" y="24744589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3"/>
  <sheetViews>
    <sheetView showGridLines="0" tabSelected="1" view="pageBreakPreview" zoomScale="70" zoomScaleNormal="100" zoomScaleSheetLayoutView="7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</cols>
  <sheetData>
    <row r="1" spans="1:11" ht="24" customHeight="1" x14ac:dyDescent="0.25">
      <c r="A1" s="125" t="s">
        <v>102</v>
      </c>
      <c r="B1" s="126"/>
      <c r="C1" s="126"/>
      <c r="D1" s="126"/>
      <c r="E1" s="126"/>
      <c r="F1" s="126"/>
      <c r="G1" s="126"/>
      <c r="H1" s="126"/>
      <c r="I1" s="126"/>
      <c r="J1" s="126"/>
      <c r="K1" s="127"/>
    </row>
    <row r="2" spans="1:11" ht="32.450000000000003" customHeight="1" x14ac:dyDescent="0.25">
      <c r="A2" s="128"/>
      <c r="B2" s="129"/>
      <c r="C2" s="129"/>
      <c r="D2" s="129"/>
      <c r="E2" s="129"/>
      <c r="F2" s="129"/>
      <c r="G2" s="129"/>
      <c r="H2" s="129"/>
      <c r="I2" s="129"/>
      <c r="J2" s="129"/>
      <c r="K2" s="130"/>
    </row>
    <row r="3" spans="1:11" ht="25.5" customHeight="1" x14ac:dyDescent="0.25">
      <c r="A3" s="133" t="s">
        <v>103</v>
      </c>
      <c r="B3" s="134"/>
      <c r="C3" s="200" t="s">
        <v>230</v>
      </c>
      <c r="D3" s="200"/>
      <c r="E3" s="200"/>
      <c r="F3" s="200"/>
      <c r="G3" s="133"/>
      <c r="H3" s="135"/>
      <c r="I3" s="134"/>
      <c r="J3" s="131">
        <v>116897</v>
      </c>
      <c r="K3" s="132"/>
    </row>
    <row r="4" spans="1:11" s="3" customFormat="1" ht="21.75" customHeight="1" x14ac:dyDescent="0.25">
      <c r="A4" s="133" t="s">
        <v>5</v>
      </c>
      <c r="B4" s="134"/>
      <c r="C4" s="136" t="s">
        <v>231</v>
      </c>
      <c r="D4" s="136"/>
      <c r="E4" s="136"/>
      <c r="F4" s="137"/>
      <c r="G4" s="138" t="s">
        <v>4</v>
      </c>
      <c r="H4" s="139"/>
      <c r="I4" s="89">
        <v>44963</v>
      </c>
      <c r="J4" s="22"/>
      <c r="K4" s="78">
        <v>8888</v>
      </c>
    </row>
    <row r="5" spans="1:11" ht="7.5" customHeight="1" x14ac:dyDescent="0.25">
      <c r="K5" t="s">
        <v>216</v>
      </c>
    </row>
    <row r="6" spans="1:11" x14ac:dyDescent="0.25">
      <c r="A6" s="140" t="s">
        <v>13</v>
      </c>
      <c r="B6" s="140"/>
      <c r="C6" s="140"/>
      <c r="D6" s="140"/>
      <c r="E6" s="140"/>
      <c r="F6" s="140"/>
      <c r="G6" s="140"/>
      <c r="H6" s="140"/>
      <c r="I6" s="140"/>
      <c r="J6" s="140"/>
      <c r="K6" s="140"/>
    </row>
    <row r="7" spans="1:11" x14ac:dyDescent="0.25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</row>
    <row r="8" spans="1:11" ht="15" customHeight="1" x14ac:dyDescent="0.25">
      <c r="A8" s="107" t="s">
        <v>0</v>
      </c>
      <c r="B8" s="107"/>
      <c r="C8" s="107"/>
      <c r="D8" s="107"/>
      <c r="E8" s="107"/>
      <c r="F8" s="107"/>
      <c r="G8" s="107"/>
      <c r="H8" s="97" t="s">
        <v>1</v>
      </c>
      <c r="I8" s="97"/>
      <c r="J8" s="97" t="s">
        <v>123</v>
      </c>
      <c r="K8" s="97"/>
    </row>
    <row r="9" spans="1:11" ht="18.75" customHeight="1" x14ac:dyDescent="0.25">
      <c r="A9" s="107"/>
      <c r="B9" s="107"/>
      <c r="C9" s="107"/>
      <c r="D9" s="107"/>
      <c r="E9" s="107"/>
      <c r="F9" s="107"/>
      <c r="G9" s="107"/>
      <c r="H9" s="4" t="s">
        <v>18</v>
      </c>
      <c r="I9" s="79"/>
      <c r="J9" s="4" t="s">
        <v>18</v>
      </c>
      <c r="K9" s="80"/>
    </row>
    <row r="10" spans="1:11" ht="21.75" customHeight="1" x14ac:dyDescent="0.25">
      <c r="A10" s="107"/>
      <c r="B10" s="107"/>
      <c r="C10" s="107"/>
      <c r="D10" s="107"/>
      <c r="E10" s="107"/>
      <c r="F10" s="107"/>
      <c r="G10" s="107"/>
      <c r="H10" s="4" t="s">
        <v>17</v>
      </c>
      <c r="I10" s="79"/>
      <c r="J10" s="4" t="s">
        <v>17</v>
      </c>
      <c r="K10" s="80"/>
    </row>
    <row r="11" spans="1:11" ht="37.9" customHeight="1" x14ac:dyDescent="0.25">
      <c r="A11" s="107"/>
      <c r="B11" s="107"/>
      <c r="C11" s="107"/>
      <c r="D11" s="107"/>
      <c r="E11" s="107"/>
      <c r="F11" s="107"/>
      <c r="G11" s="10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1" ht="38.450000000000003" customHeight="1" x14ac:dyDescent="0.25">
      <c r="A12" s="107"/>
      <c r="B12" s="107"/>
      <c r="C12" s="107"/>
      <c r="D12" s="107"/>
      <c r="E12" s="107"/>
      <c r="F12" s="107"/>
      <c r="G12" s="10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1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1" ht="22.5" customHeight="1" x14ac:dyDescent="0.25">
      <c r="A14" s="98" t="s">
        <v>110</v>
      </c>
      <c r="B14" s="99"/>
      <c r="C14" s="99"/>
      <c r="D14" s="100"/>
      <c r="E14" s="101" t="str">
        <f>VLOOKUP(J3,Dados!A:H,5,0)</f>
        <v>&lt;=45 psi</v>
      </c>
      <c r="F14" s="102"/>
      <c r="G14" s="103"/>
      <c r="H14" s="108" t="s">
        <v>121</v>
      </c>
      <c r="I14" s="108"/>
      <c r="J14" s="108" t="s">
        <v>122</v>
      </c>
      <c r="K14" s="108"/>
    </row>
    <row r="15" spans="1:11" ht="25.15" customHeight="1" x14ac:dyDescent="0.25">
      <c r="A15" s="98" t="s">
        <v>109</v>
      </c>
      <c r="B15" s="99"/>
      <c r="C15" s="99"/>
      <c r="D15" s="99"/>
      <c r="E15" s="99"/>
      <c r="F15" s="99"/>
      <c r="G15" s="99"/>
      <c r="H15" s="99"/>
      <c r="I15" s="99"/>
      <c r="J15" s="99"/>
      <c r="K15" s="100"/>
    </row>
    <row r="16" spans="1:11" ht="15.75" thickBot="1" x14ac:dyDescent="0.3">
      <c r="A16" s="104"/>
      <c r="B16" s="105"/>
      <c r="C16" s="105"/>
      <c r="D16" s="105"/>
      <c r="E16" s="105"/>
      <c r="F16" s="105"/>
      <c r="G16" s="106"/>
      <c r="H16" s="26" t="s">
        <v>2</v>
      </c>
      <c r="I16" s="26" t="s">
        <v>3</v>
      </c>
      <c r="J16" s="26" t="s">
        <v>2</v>
      </c>
      <c r="K16" s="26" t="s">
        <v>3</v>
      </c>
    </row>
    <row r="17" spans="1:11" ht="21" customHeight="1" x14ac:dyDescent="0.25">
      <c r="A17" s="141"/>
      <c r="B17" s="142"/>
      <c r="C17" s="142"/>
      <c r="D17" s="142"/>
      <c r="E17" s="143"/>
      <c r="F17" s="124" t="s">
        <v>125</v>
      </c>
      <c r="G17" s="124"/>
      <c r="H17" s="29" t="str">
        <f>VLOOKUP(J3,Dados!A:N,14,0)</f>
        <v>___:____</v>
      </c>
      <c r="I17" s="29" t="str">
        <f>VLOOKUP(J3,Dados!A:O,15,0)</f>
        <v>___:____</v>
      </c>
      <c r="J17" s="29" t="str">
        <f>VLOOKUP(J3,Dados!A:N,14,0)</f>
        <v>___:____</v>
      </c>
      <c r="K17" s="30" t="str">
        <f>VLOOKUP(J3,Dados!A:O,15,0)</f>
        <v>___:____</v>
      </c>
    </row>
    <row r="18" spans="1:11" ht="20.25" customHeight="1" x14ac:dyDescent="0.25">
      <c r="A18" s="38" t="s">
        <v>185</v>
      </c>
      <c r="B18" s="101" t="str">
        <f>VLOOKUP(J3,Dados!A:W,23,0)</f>
        <v>1.8 a 2mm</v>
      </c>
      <c r="C18" s="103"/>
      <c r="D18" s="156" t="s">
        <v>147</v>
      </c>
      <c r="E18" s="156" t="str">
        <f>VLOOKUP(J3,Dados!A:M,13,0)</f>
        <v>30 Min./ Mínimo</v>
      </c>
      <c r="F18" s="97" t="s">
        <v>126</v>
      </c>
      <c r="G18" s="97"/>
      <c r="H18" s="2" t="str">
        <f>VLOOKUP(J3,Dados!A:P,16,0)</f>
        <v>___:____</v>
      </c>
      <c r="I18" s="2" t="str">
        <f>VLOOKUP(J3,Dados!A:Q,17,0)</f>
        <v>___:____</v>
      </c>
      <c r="J18" s="2" t="str">
        <f>VLOOKUP(J3,Dados!A:P,16,0)</f>
        <v>___:____</v>
      </c>
      <c r="K18" s="31" t="str">
        <f>VLOOKUP(J3,Dados!A:Q,17,0)</f>
        <v>___:____</v>
      </c>
    </row>
    <row r="19" spans="1:11" ht="23.25" customHeight="1" x14ac:dyDescent="0.25">
      <c r="A19" s="154" t="s">
        <v>146</v>
      </c>
      <c r="B19" s="97">
        <f>VLOOKUP(J3,Dados!A:L,12,0)</f>
        <v>2</v>
      </c>
      <c r="C19" s="97"/>
      <c r="D19" s="157"/>
      <c r="E19" s="157"/>
      <c r="F19" s="97" t="s">
        <v>227</v>
      </c>
      <c r="G19" s="97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1" ht="23.25" customHeight="1" thickBot="1" x14ac:dyDescent="0.3">
      <c r="A20" s="155"/>
      <c r="B20" s="153"/>
      <c r="C20" s="153"/>
      <c r="D20" s="158"/>
      <c r="E20" s="158"/>
      <c r="F20" s="153" t="s">
        <v>133</v>
      </c>
      <c r="G20" s="153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1" ht="18.75" customHeight="1" x14ac:dyDescent="0.25">
      <c r="A21" s="110" t="s">
        <v>111</v>
      </c>
      <c r="B21" s="111"/>
      <c r="C21" s="111"/>
      <c r="D21" s="111"/>
      <c r="E21" s="102" t="str">
        <f>VLOOKUP(J3,Dados!A1:F76,6,0)</f>
        <v>60 min./ Mínimo</v>
      </c>
      <c r="F21" s="102"/>
      <c r="G21" s="103"/>
      <c r="H21" s="27"/>
      <c r="I21" s="27"/>
      <c r="J21" s="27"/>
      <c r="K21" s="28"/>
    </row>
    <row r="22" spans="1:11" ht="18.75" customHeight="1" x14ac:dyDescent="0.25">
      <c r="A22" s="98" t="s">
        <v>112</v>
      </c>
      <c r="B22" s="99"/>
      <c r="C22" s="99"/>
      <c r="D22" s="99"/>
      <c r="E22" s="102" t="str">
        <f>VLOOKUP(J3,Dados!A:H,8,0)</f>
        <v>120 min./ Mínimo</v>
      </c>
      <c r="F22" s="102"/>
      <c r="G22" s="103"/>
      <c r="H22" s="2"/>
      <c r="I22" s="2"/>
      <c r="J22" s="2"/>
      <c r="K22" s="1"/>
    </row>
    <row r="23" spans="1:11" ht="18.75" customHeight="1" x14ac:dyDescent="0.25">
      <c r="A23" s="98" t="s">
        <v>113</v>
      </c>
      <c r="B23" s="99"/>
      <c r="C23" s="99"/>
      <c r="D23" s="99"/>
      <c r="E23" s="102" t="str">
        <f>VLOOKUP(J3,Dados!A:H,7,0)</f>
        <v>58 ± 2° ºC</v>
      </c>
      <c r="F23" s="102"/>
      <c r="G23" s="103"/>
      <c r="H23" s="162"/>
      <c r="I23" s="162"/>
      <c r="J23" s="96"/>
      <c r="K23" s="96"/>
    </row>
    <row r="24" spans="1:11" ht="6" customHeight="1" x14ac:dyDescent="0.25"/>
    <row r="25" spans="1:11" x14ac:dyDescent="0.25">
      <c r="A25" s="163" t="s">
        <v>119</v>
      </c>
      <c r="B25" s="164"/>
      <c r="C25" s="164"/>
      <c r="D25" s="164"/>
      <c r="E25" s="164"/>
      <c r="F25" s="164"/>
      <c r="G25" s="164"/>
      <c r="H25" s="164"/>
      <c r="I25" s="164"/>
      <c r="J25" s="164"/>
      <c r="K25" s="165"/>
    </row>
    <row r="26" spans="1:11" x14ac:dyDescent="0.25">
      <c r="A26" s="166"/>
      <c r="B26" s="140"/>
      <c r="C26" s="140"/>
      <c r="D26" s="140"/>
      <c r="E26" s="140"/>
      <c r="F26" s="140"/>
      <c r="G26" s="140"/>
      <c r="H26" s="140"/>
      <c r="I26" s="140"/>
      <c r="J26" s="140"/>
      <c r="K26" s="167"/>
    </row>
    <row r="27" spans="1:11" ht="14.45" customHeight="1" x14ac:dyDescent="0.25">
      <c r="A27" s="115" t="s">
        <v>155</v>
      </c>
      <c r="B27" s="116"/>
      <c r="C27" s="116"/>
      <c r="D27" s="116"/>
      <c r="E27" s="116"/>
      <c r="F27" s="116"/>
      <c r="G27" s="116"/>
      <c r="H27" s="116" t="s">
        <v>117</v>
      </c>
      <c r="I27" s="116"/>
      <c r="J27" s="116"/>
      <c r="K27" s="117"/>
    </row>
    <row r="28" spans="1:11" ht="14.45" customHeight="1" x14ac:dyDescent="0.25">
      <c r="A28" s="112" t="s">
        <v>116</v>
      </c>
      <c r="B28" s="113"/>
      <c r="C28" s="113"/>
      <c r="D28" s="113"/>
      <c r="E28" s="113"/>
      <c r="F28" s="113"/>
      <c r="G28" s="113"/>
      <c r="H28" s="113" t="s">
        <v>186</v>
      </c>
      <c r="I28" s="113"/>
      <c r="J28" s="113"/>
      <c r="K28" s="114"/>
    </row>
    <row r="29" spans="1:11" ht="3.6" customHeight="1" x14ac:dyDescent="0.25">
      <c r="A29" s="14"/>
    </row>
    <row r="30" spans="1:11" ht="22.9" customHeight="1" x14ac:dyDescent="0.25">
      <c r="A30" s="118" t="s">
        <v>14</v>
      </c>
      <c r="B30" s="119"/>
      <c r="C30" s="119"/>
      <c r="D30" s="119"/>
      <c r="E30" s="119"/>
      <c r="F30" s="119"/>
      <c r="G30" s="119"/>
      <c r="H30" s="119"/>
      <c r="I30" s="119"/>
      <c r="J30" s="119"/>
      <c r="K30" s="120"/>
    </row>
    <row r="31" spans="1:11" x14ac:dyDescent="0.25">
      <c r="A31" t="s">
        <v>6</v>
      </c>
    </row>
    <row r="33" spans="1:11" s="3" customFormat="1" ht="18.75" customHeight="1" x14ac:dyDescent="0.25">
      <c r="A33" s="121" t="s">
        <v>7</v>
      </c>
      <c r="B33" s="122"/>
      <c r="C33" s="122"/>
      <c r="D33" s="122"/>
      <c r="E33" s="123"/>
      <c r="F33" s="109"/>
      <c r="G33" s="109"/>
      <c r="H33" s="109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90">
        <v>1</v>
      </c>
      <c r="B35" s="91"/>
      <c r="C35" s="91"/>
      <c r="D35" s="91"/>
      <c r="E35" s="92"/>
      <c r="F35" s="93"/>
      <c r="G35" s="94"/>
      <c r="H35" s="95"/>
      <c r="I35" s="86"/>
      <c r="J35" s="8" t="s">
        <v>118</v>
      </c>
      <c r="K35" s="5"/>
    </row>
    <row r="36" spans="1:11" ht="22.15" customHeight="1" x14ac:dyDescent="0.25">
      <c r="A36" s="90">
        <v>2</v>
      </c>
      <c r="B36" s="91"/>
      <c r="C36" s="91"/>
      <c r="D36" s="91"/>
      <c r="E36" s="92"/>
      <c r="F36" s="93"/>
      <c r="G36" s="94"/>
      <c r="H36" s="95"/>
      <c r="I36" s="87"/>
      <c r="J36" s="8" t="s">
        <v>118</v>
      </c>
      <c r="K36" s="5"/>
    </row>
    <row r="37" spans="1:11" ht="22.15" customHeight="1" x14ac:dyDescent="0.25">
      <c r="A37" s="90">
        <v>3</v>
      </c>
      <c r="B37" s="91"/>
      <c r="C37" s="91"/>
      <c r="D37" s="91"/>
      <c r="E37" s="92"/>
      <c r="F37" s="93"/>
      <c r="G37" s="94"/>
      <c r="H37" s="95"/>
      <c r="I37" s="87"/>
      <c r="J37" s="8" t="s">
        <v>118</v>
      </c>
      <c r="K37" s="5"/>
    </row>
    <row r="38" spans="1:11" ht="22.15" customHeight="1" x14ac:dyDescent="0.25">
      <c r="A38" s="90">
        <v>4</v>
      </c>
      <c r="B38" s="91"/>
      <c r="C38" s="91"/>
      <c r="D38" s="91"/>
      <c r="E38" s="92"/>
      <c r="F38" s="93"/>
      <c r="G38" s="94"/>
      <c r="H38" s="95"/>
      <c r="I38" s="87"/>
      <c r="J38" s="8" t="s">
        <v>118</v>
      </c>
      <c r="K38" s="5"/>
    </row>
    <row r="39" spans="1:11" ht="22.15" customHeight="1" x14ac:dyDescent="0.25">
      <c r="A39" s="90">
        <v>5</v>
      </c>
      <c r="B39" s="91"/>
      <c r="C39" s="91"/>
      <c r="D39" s="91"/>
      <c r="E39" s="92"/>
      <c r="F39" s="93"/>
      <c r="G39" s="94"/>
      <c r="H39" s="95"/>
      <c r="I39" s="87"/>
      <c r="J39" s="8" t="s">
        <v>118</v>
      </c>
      <c r="K39" s="5"/>
    </row>
    <row r="40" spans="1:11" ht="22.15" customHeight="1" x14ac:dyDescent="0.25">
      <c r="A40" s="90">
        <v>6</v>
      </c>
      <c r="B40" s="91"/>
      <c r="C40" s="91"/>
      <c r="D40" s="91"/>
      <c r="E40" s="92"/>
      <c r="F40" s="93"/>
      <c r="G40" s="94"/>
      <c r="H40" s="95"/>
      <c r="I40" s="87"/>
      <c r="J40" s="8" t="s">
        <v>118</v>
      </c>
      <c r="K40" s="5"/>
    </row>
    <row r="41" spans="1:11" ht="22.15" customHeight="1" x14ac:dyDescent="0.25">
      <c r="A41" s="90">
        <v>7</v>
      </c>
      <c r="B41" s="91"/>
      <c r="C41" s="91"/>
      <c r="D41" s="91"/>
      <c r="E41" s="92"/>
      <c r="F41" s="93"/>
      <c r="G41" s="94"/>
      <c r="H41" s="95"/>
      <c r="I41" s="87"/>
      <c r="J41" s="8" t="s">
        <v>118</v>
      </c>
      <c r="K41" s="5"/>
    </row>
    <row r="42" spans="1:11" ht="22.15" customHeight="1" x14ac:dyDescent="0.25">
      <c r="A42" s="90">
        <v>8</v>
      </c>
      <c r="B42" s="91"/>
      <c r="C42" s="91"/>
      <c r="D42" s="91"/>
      <c r="E42" s="92"/>
      <c r="F42" s="93"/>
      <c r="G42" s="94"/>
      <c r="H42" s="95"/>
      <c r="I42" s="87"/>
      <c r="J42" s="8" t="s">
        <v>118</v>
      </c>
      <c r="K42" s="5"/>
    </row>
    <row r="43" spans="1:11" ht="22.15" customHeight="1" x14ac:dyDescent="0.25">
      <c r="A43" s="90">
        <v>9</v>
      </c>
      <c r="B43" s="91"/>
      <c r="C43" s="91"/>
      <c r="D43" s="91"/>
      <c r="E43" s="92"/>
      <c r="F43" s="93"/>
      <c r="G43" s="94"/>
      <c r="H43" s="95"/>
      <c r="I43" s="87"/>
      <c r="J43" s="8" t="s">
        <v>118</v>
      </c>
      <c r="K43" s="5"/>
    </row>
    <row r="44" spans="1:11" ht="22.15" customHeight="1" x14ac:dyDescent="0.25">
      <c r="A44" s="90">
        <v>10</v>
      </c>
      <c r="B44" s="91"/>
      <c r="C44" s="91"/>
      <c r="D44" s="91"/>
      <c r="E44" s="92"/>
      <c r="F44" s="93"/>
      <c r="G44" s="94"/>
      <c r="H44" s="95"/>
      <c r="I44" s="87"/>
      <c r="J44" s="8" t="s">
        <v>118</v>
      </c>
      <c r="K44" s="5"/>
    </row>
    <row r="45" spans="1:11" ht="22.15" customHeight="1" x14ac:dyDescent="0.25">
      <c r="A45" s="90">
        <v>11</v>
      </c>
      <c r="B45" s="91"/>
      <c r="C45" s="91"/>
      <c r="D45" s="91"/>
      <c r="E45" s="92"/>
      <c r="F45" s="93"/>
      <c r="G45" s="94"/>
      <c r="H45" s="95"/>
      <c r="I45" s="87"/>
      <c r="J45" s="8" t="s">
        <v>118</v>
      </c>
      <c r="K45" s="5"/>
    </row>
    <row r="46" spans="1:11" ht="22.15" customHeight="1" x14ac:dyDescent="0.25">
      <c r="A46" s="90">
        <v>12</v>
      </c>
      <c r="B46" s="91"/>
      <c r="C46" s="91"/>
      <c r="D46" s="91"/>
      <c r="E46" s="92"/>
      <c r="F46" s="161"/>
      <c r="G46" s="161"/>
      <c r="H46" s="161"/>
      <c r="I46" s="87"/>
      <c r="J46" s="8" t="s">
        <v>118</v>
      </c>
      <c r="K46" s="5"/>
    </row>
    <row r="47" spans="1:11" ht="22.15" customHeight="1" x14ac:dyDescent="0.25">
      <c r="A47" s="90">
        <v>13</v>
      </c>
      <c r="B47" s="91"/>
      <c r="C47" s="91"/>
      <c r="D47" s="91"/>
      <c r="E47" s="92"/>
      <c r="F47" s="161"/>
      <c r="G47" s="161"/>
      <c r="H47" s="161"/>
      <c r="I47" s="87"/>
      <c r="J47" s="8" t="s">
        <v>118</v>
      </c>
      <c r="K47" s="5"/>
    </row>
    <row r="48" spans="1:11" ht="22.15" customHeight="1" x14ac:dyDescent="0.25">
      <c r="A48" s="90">
        <v>14</v>
      </c>
      <c r="B48" s="91"/>
      <c r="C48" s="91"/>
      <c r="D48" s="91"/>
      <c r="E48" s="92"/>
      <c r="F48" s="161"/>
      <c r="G48" s="161"/>
      <c r="H48" s="161"/>
      <c r="I48" s="87"/>
      <c r="J48" s="8" t="s">
        <v>118</v>
      </c>
      <c r="K48" s="5"/>
    </row>
    <row r="49" spans="1:11" ht="22.15" customHeight="1" x14ac:dyDescent="0.25">
      <c r="A49" s="90">
        <v>15</v>
      </c>
      <c r="B49" s="91"/>
      <c r="C49" s="91"/>
      <c r="D49" s="91"/>
      <c r="E49" s="92"/>
      <c r="F49" s="93"/>
      <c r="G49" s="94"/>
      <c r="H49" s="95"/>
      <c r="I49" s="87"/>
      <c r="J49" s="8" t="s">
        <v>118</v>
      </c>
      <c r="K49" s="5"/>
    </row>
    <row r="50" spans="1:11" ht="22.15" customHeight="1" x14ac:dyDescent="0.25">
      <c r="A50" s="90">
        <v>16</v>
      </c>
      <c r="B50" s="91"/>
      <c r="C50" s="91"/>
      <c r="D50" s="91"/>
      <c r="E50" s="92"/>
      <c r="F50" s="93"/>
      <c r="G50" s="94"/>
      <c r="H50" s="95"/>
      <c r="I50" s="87"/>
      <c r="J50" s="8" t="s">
        <v>118</v>
      </c>
      <c r="K50" s="5"/>
    </row>
    <row r="51" spans="1:11" ht="22.15" customHeight="1" x14ac:dyDescent="0.25">
      <c r="A51" s="90">
        <v>17</v>
      </c>
      <c r="B51" s="91"/>
      <c r="C51" s="91"/>
      <c r="D51" s="91"/>
      <c r="E51" s="92"/>
      <c r="F51" s="93"/>
      <c r="G51" s="94"/>
      <c r="H51" s="95"/>
      <c r="I51" s="87"/>
      <c r="J51" s="8" t="s">
        <v>118</v>
      </c>
      <c r="K51" s="5"/>
    </row>
    <row r="52" spans="1:11" ht="22.15" customHeight="1" x14ac:dyDescent="0.25">
      <c r="A52" s="90">
        <v>18</v>
      </c>
      <c r="B52" s="91"/>
      <c r="C52" s="91"/>
      <c r="D52" s="91"/>
      <c r="E52" s="92"/>
      <c r="F52" s="93"/>
      <c r="G52" s="94"/>
      <c r="H52" s="95"/>
      <c r="I52" s="87"/>
      <c r="J52" s="8" t="s">
        <v>118</v>
      </c>
      <c r="K52" s="5"/>
    </row>
    <row r="53" spans="1:11" ht="22.15" customHeight="1" x14ac:dyDescent="0.25">
      <c r="A53" s="90">
        <v>19</v>
      </c>
      <c r="B53" s="91"/>
      <c r="C53" s="91"/>
      <c r="D53" s="91"/>
      <c r="E53" s="92"/>
      <c r="F53" s="93"/>
      <c r="G53" s="94"/>
      <c r="H53" s="95"/>
      <c r="I53" s="87"/>
      <c r="J53" s="8" t="s">
        <v>118</v>
      </c>
      <c r="K53" s="5"/>
    </row>
    <row r="54" spans="1:11" ht="22.15" customHeight="1" x14ac:dyDescent="0.25">
      <c r="A54" s="90">
        <v>20</v>
      </c>
      <c r="B54" s="91"/>
      <c r="C54" s="91"/>
      <c r="D54" s="91"/>
      <c r="E54" s="92"/>
      <c r="F54" s="93"/>
      <c r="G54" s="94"/>
      <c r="H54" s="95"/>
      <c r="I54" s="87"/>
      <c r="J54" s="8" t="s">
        <v>118</v>
      </c>
      <c r="K54" s="5"/>
    </row>
    <row r="55" spans="1:11" ht="22.15" customHeight="1" x14ac:dyDescent="0.25">
      <c r="A55" s="90">
        <v>21</v>
      </c>
      <c r="B55" s="91"/>
      <c r="C55" s="91"/>
      <c r="D55" s="91"/>
      <c r="E55" s="92"/>
      <c r="F55" s="93"/>
      <c r="G55" s="94"/>
      <c r="H55" s="95"/>
      <c r="I55" s="87"/>
      <c r="J55" s="8" t="s">
        <v>118</v>
      </c>
      <c r="K55" s="5"/>
    </row>
    <row r="56" spans="1:11" ht="22.15" customHeight="1" x14ac:dyDescent="0.25">
      <c r="A56" s="90">
        <v>22</v>
      </c>
      <c r="B56" s="91"/>
      <c r="C56" s="91"/>
      <c r="D56" s="91"/>
      <c r="E56" s="92"/>
      <c r="F56" s="93"/>
      <c r="G56" s="94"/>
      <c r="H56" s="95"/>
      <c r="I56" s="87"/>
      <c r="J56" s="8" t="s">
        <v>118</v>
      </c>
      <c r="K56" s="5"/>
    </row>
    <row r="57" spans="1:11" ht="22.15" customHeight="1" x14ac:dyDescent="0.25">
      <c r="A57" s="90">
        <v>23</v>
      </c>
      <c r="B57" s="91"/>
      <c r="C57" s="91"/>
      <c r="D57" s="91"/>
      <c r="E57" s="92"/>
      <c r="F57" s="93"/>
      <c r="G57" s="94"/>
      <c r="H57" s="95"/>
      <c r="I57" s="87"/>
      <c r="J57" s="8" t="s">
        <v>118</v>
      </c>
      <c r="K57" s="5"/>
    </row>
    <row r="58" spans="1:11" ht="22.15" customHeight="1" x14ac:dyDescent="0.25">
      <c r="A58" s="90">
        <v>24</v>
      </c>
      <c r="B58" s="91"/>
      <c r="C58" s="91"/>
      <c r="D58" s="91"/>
      <c r="E58" s="92"/>
      <c r="F58" s="93"/>
      <c r="G58" s="94"/>
      <c r="H58" s="95"/>
      <c r="I58" s="87"/>
      <c r="J58" s="8" t="s">
        <v>118</v>
      </c>
      <c r="K58" s="5"/>
    </row>
    <row r="59" spans="1:11" ht="22.15" customHeight="1" x14ac:dyDescent="0.25">
      <c r="A59" s="90">
        <v>25</v>
      </c>
      <c r="B59" s="91"/>
      <c r="C59" s="91"/>
      <c r="D59" s="91"/>
      <c r="E59" s="92"/>
      <c r="F59" s="93"/>
      <c r="G59" s="94"/>
      <c r="H59" s="95"/>
      <c r="I59" s="87"/>
      <c r="J59" s="8" t="s">
        <v>118</v>
      </c>
      <c r="K59" s="5"/>
    </row>
    <row r="60" spans="1:11" ht="22.15" customHeight="1" x14ac:dyDescent="0.25">
      <c r="A60" s="90">
        <v>26</v>
      </c>
      <c r="B60" s="91"/>
      <c r="C60" s="91"/>
      <c r="D60" s="91"/>
      <c r="E60" s="92"/>
      <c r="F60" s="93"/>
      <c r="G60" s="94"/>
      <c r="H60" s="95"/>
      <c r="I60" s="87"/>
      <c r="J60" s="8" t="s">
        <v>118</v>
      </c>
      <c r="K60" s="5"/>
    </row>
    <row r="61" spans="1:11" ht="22.15" customHeight="1" x14ac:dyDescent="0.25">
      <c r="A61" s="90">
        <v>27</v>
      </c>
      <c r="B61" s="91"/>
      <c r="C61" s="91"/>
      <c r="D61" s="91"/>
      <c r="E61" s="92"/>
      <c r="F61" s="93"/>
      <c r="G61" s="94"/>
      <c r="H61" s="95"/>
      <c r="I61" s="87"/>
      <c r="J61" s="8" t="s">
        <v>118</v>
      </c>
      <c r="K61" s="5"/>
    </row>
    <row r="62" spans="1:11" ht="22.15" customHeight="1" x14ac:dyDescent="0.25">
      <c r="A62" s="90">
        <v>28</v>
      </c>
      <c r="B62" s="91"/>
      <c r="C62" s="91"/>
      <c r="D62" s="91"/>
      <c r="E62" s="92"/>
      <c r="F62" s="93"/>
      <c r="G62" s="94"/>
      <c r="H62" s="95"/>
      <c r="I62" s="87"/>
      <c r="J62" s="8" t="s">
        <v>118</v>
      </c>
      <c r="K62" s="5"/>
    </row>
    <row r="63" spans="1:11" ht="22.15" customHeight="1" x14ac:dyDescent="0.25">
      <c r="A63" s="90">
        <v>29</v>
      </c>
      <c r="B63" s="91"/>
      <c r="C63" s="91"/>
      <c r="D63" s="91"/>
      <c r="E63" s="92"/>
      <c r="F63" s="93"/>
      <c r="G63" s="94"/>
      <c r="H63" s="95"/>
      <c r="I63" s="87"/>
      <c r="J63" s="8" t="s">
        <v>118</v>
      </c>
      <c r="K63" s="5"/>
    </row>
    <row r="64" spans="1:11" ht="22.15" customHeight="1" x14ac:dyDescent="0.25">
      <c r="A64" s="90">
        <v>30</v>
      </c>
      <c r="B64" s="91"/>
      <c r="C64" s="91"/>
      <c r="D64" s="91"/>
      <c r="E64" s="92"/>
      <c r="F64" s="93"/>
      <c r="G64" s="94"/>
      <c r="H64" s="95"/>
      <c r="I64" s="87"/>
      <c r="J64" s="8" t="s">
        <v>118</v>
      </c>
      <c r="K64" s="5"/>
    </row>
    <row r="65" spans="1:11" ht="22.15" customHeight="1" x14ac:dyDescent="0.25">
      <c r="A65" s="90">
        <v>31</v>
      </c>
      <c r="B65" s="91"/>
      <c r="C65" s="91"/>
      <c r="D65" s="91"/>
      <c r="E65" s="92"/>
      <c r="F65" s="93"/>
      <c r="G65" s="94"/>
      <c r="H65" s="95"/>
      <c r="I65" s="87"/>
      <c r="J65" s="8" t="s">
        <v>118</v>
      </c>
      <c r="K65" s="5"/>
    </row>
    <row r="66" spans="1:11" ht="22.15" customHeight="1" x14ac:dyDescent="0.25">
      <c r="A66" s="90">
        <v>32</v>
      </c>
      <c r="B66" s="91"/>
      <c r="C66" s="91"/>
      <c r="D66" s="91"/>
      <c r="E66" s="92"/>
      <c r="F66" s="93"/>
      <c r="G66" s="94"/>
      <c r="H66" s="95"/>
      <c r="I66" s="87"/>
      <c r="J66" s="8" t="s">
        <v>118</v>
      </c>
      <c r="K66" s="5"/>
    </row>
    <row r="67" spans="1:11" ht="22.15" customHeight="1" x14ac:dyDescent="0.25">
      <c r="A67" s="90">
        <v>33</v>
      </c>
      <c r="B67" s="91"/>
      <c r="C67" s="91"/>
      <c r="D67" s="91"/>
      <c r="E67" s="92"/>
      <c r="F67" s="93"/>
      <c r="G67" s="94"/>
      <c r="H67" s="95"/>
      <c r="I67" s="87"/>
      <c r="J67" s="8" t="s">
        <v>118</v>
      </c>
      <c r="K67" s="5"/>
    </row>
    <row r="68" spans="1:11" ht="22.15" customHeight="1" x14ac:dyDescent="0.25">
      <c r="A68" s="90">
        <v>34</v>
      </c>
      <c r="B68" s="91"/>
      <c r="C68" s="91"/>
      <c r="D68" s="91"/>
      <c r="E68" s="92"/>
      <c r="F68" s="93"/>
      <c r="G68" s="94"/>
      <c r="H68" s="95"/>
      <c r="I68" s="87"/>
      <c r="J68" s="8" t="s">
        <v>118</v>
      </c>
      <c r="K68" s="5"/>
    </row>
    <row r="69" spans="1:11" ht="22.15" customHeight="1" x14ac:dyDescent="0.25">
      <c r="A69" s="90">
        <v>35</v>
      </c>
      <c r="B69" s="91"/>
      <c r="C69" s="91"/>
      <c r="D69" s="91"/>
      <c r="E69" s="92"/>
      <c r="F69" s="93"/>
      <c r="G69" s="94"/>
      <c r="H69" s="95"/>
      <c r="I69" s="87"/>
      <c r="J69" s="8" t="s">
        <v>118</v>
      </c>
      <c r="K69" s="5"/>
    </row>
    <row r="70" spans="1:11" ht="22.15" customHeight="1" x14ac:dyDescent="0.25">
      <c r="A70" s="90">
        <v>36</v>
      </c>
      <c r="B70" s="91"/>
      <c r="C70" s="91"/>
      <c r="D70" s="91"/>
      <c r="E70" s="92"/>
      <c r="F70" s="93"/>
      <c r="G70" s="94"/>
      <c r="H70" s="95"/>
      <c r="I70" s="87"/>
      <c r="J70" s="8" t="s">
        <v>118</v>
      </c>
      <c r="K70" s="5"/>
    </row>
    <row r="71" spans="1:11" ht="22.15" customHeight="1" x14ac:dyDescent="0.25">
      <c r="A71" s="90">
        <v>37</v>
      </c>
      <c r="B71" s="91"/>
      <c r="C71" s="91"/>
      <c r="D71" s="91"/>
      <c r="E71" s="92"/>
      <c r="F71" s="93"/>
      <c r="G71" s="94"/>
      <c r="H71" s="95"/>
      <c r="I71" s="87"/>
      <c r="J71" s="8" t="s">
        <v>118</v>
      </c>
      <c r="K71" s="5"/>
    </row>
    <row r="72" spans="1:11" ht="22.15" customHeight="1" x14ac:dyDescent="0.25">
      <c r="A72" s="90">
        <v>38</v>
      </c>
      <c r="B72" s="91"/>
      <c r="C72" s="91"/>
      <c r="D72" s="91"/>
      <c r="E72" s="92"/>
      <c r="F72" s="93"/>
      <c r="G72" s="94"/>
      <c r="H72" s="95"/>
      <c r="I72" s="87"/>
      <c r="J72" s="8" t="s">
        <v>118</v>
      </c>
      <c r="K72" s="5"/>
    </row>
    <row r="73" spans="1:11" ht="22.15" customHeight="1" x14ac:dyDescent="0.25">
      <c r="A73" s="90">
        <v>39</v>
      </c>
      <c r="B73" s="91"/>
      <c r="C73" s="91"/>
      <c r="D73" s="91"/>
      <c r="E73" s="92"/>
      <c r="F73" s="93"/>
      <c r="G73" s="94"/>
      <c r="H73" s="95"/>
      <c r="I73" s="87"/>
      <c r="J73" s="8" t="s">
        <v>118</v>
      </c>
      <c r="K73" s="5"/>
    </row>
    <row r="74" spans="1:11" ht="22.15" customHeight="1" x14ac:dyDescent="0.25">
      <c r="A74" s="90">
        <v>40</v>
      </c>
      <c r="B74" s="91"/>
      <c r="C74" s="91"/>
      <c r="D74" s="91"/>
      <c r="E74" s="92"/>
      <c r="F74" s="93"/>
      <c r="G74" s="94"/>
      <c r="H74" s="95"/>
      <c r="I74" s="87"/>
      <c r="J74" s="8" t="s">
        <v>118</v>
      </c>
      <c r="K74" s="5"/>
    </row>
    <row r="75" spans="1:11" ht="22.15" customHeight="1" x14ac:dyDescent="0.25">
      <c r="A75" s="90">
        <v>41</v>
      </c>
      <c r="B75" s="91"/>
      <c r="C75" s="91"/>
      <c r="D75" s="91"/>
      <c r="E75" s="92"/>
      <c r="F75" s="93"/>
      <c r="G75" s="94"/>
      <c r="H75" s="95"/>
      <c r="I75" s="87"/>
      <c r="J75" s="8" t="s">
        <v>118</v>
      </c>
      <c r="K75" s="5"/>
    </row>
    <row r="76" spans="1:11" ht="22.15" customHeight="1" x14ac:dyDescent="0.25">
      <c r="A76" s="90">
        <v>42</v>
      </c>
      <c r="B76" s="91"/>
      <c r="C76" s="91"/>
      <c r="D76" s="91"/>
      <c r="E76" s="92"/>
      <c r="F76" s="93"/>
      <c r="G76" s="94"/>
      <c r="H76" s="95"/>
      <c r="I76" s="87"/>
      <c r="J76" s="8" t="s">
        <v>118</v>
      </c>
      <c r="K76" s="5"/>
    </row>
    <row r="77" spans="1:11" ht="22.15" customHeight="1" x14ac:dyDescent="0.25">
      <c r="A77" s="90">
        <v>43</v>
      </c>
      <c r="B77" s="91"/>
      <c r="C77" s="91"/>
      <c r="D77" s="91"/>
      <c r="E77" s="92"/>
      <c r="F77" s="93"/>
      <c r="G77" s="94"/>
      <c r="H77" s="95"/>
      <c r="I77" s="87"/>
      <c r="J77" s="8" t="s">
        <v>118</v>
      </c>
      <c r="K77" s="5"/>
    </row>
    <row r="78" spans="1:11" ht="22.15" customHeight="1" x14ac:dyDescent="0.25">
      <c r="A78" s="90">
        <v>44</v>
      </c>
      <c r="B78" s="91"/>
      <c r="C78" s="91"/>
      <c r="D78" s="91"/>
      <c r="E78" s="92"/>
      <c r="F78" s="93"/>
      <c r="G78" s="94"/>
      <c r="H78" s="95"/>
      <c r="I78" s="87"/>
      <c r="J78" s="8" t="s">
        <v>118</v>
      </c>
      <c r="K78" s="5"/>
    </row>
    <row r="79" spans="1:11" ht="22.15" customHeight="1" x14ac:dyDescent="0.25">
      <c r="A79" s="90">
        <v>45</v>
      </c>
      <c r="B79" s="91"/>
      <c r="C79" s="91"/>
      <c r="D79" s="91"/>
      <c r="E79" s="92"/>
      <c r="F79" s="93"/>
      <c r="G79" s="94"/>
      <c r="H79" s="95"/>
      <c r="I79" s="87"/>
      <c r="J79" s="8" t="s">
        <v>118</v>
      </c>
      <c r="K79" s="5"/>
    </row>
    <row r="80" spans="1:11" ht="22.15" customHeight="1" x14ac:dyDescent="0.25">
      <c r="A80" s="90">
        <v>46</v>
      </c>
      <c r="B80" s="91"/>
      <c r="C80" s="91"/>
      <c r="D80" s="91"/>
      <c r="E80" s="92"/>
      <c r="F80" s="93"/>
      <c r="G80" s="94"/>
      <c r="H80" s="95"/>
      <c r="I80" s="87"/>
      <c r="J80" s="8" t="s">
        <v>118</v>
      </c>
      <c r="K80" s="5"/>
    </row>
    <row r="81" spans="1:11" ht="22.15" customHeight="1" x14ac:dyDescent="0.25">
      <c r="A81" s="90">
        <v>47</v>
      </c>
      <c r="B81" s="91"/>
      <c r="C81" s="91"/>
      <c r="D81" s="91"/>
      <c r="E81" s="92"/>
      <c r="F81" s="93"/>
      <c r="G81" s="94"/>
      <c r="H81" s="95"/>
      <c r="I81" s="87"/>
      <c r="J81" s="8" t="s">
        <v>118</v>
      </c>
      <c r="K81" s="5"/>
    </row>
    <row r="82" spans="1:11" ht="22.15" customHeight="1" x14ac:dyDescent="0.25">
      <c r="A82" s="90">
        <v>48</v>
      </c>
      <c r="B82" s="91"/>
      <c r="C82" s="91"/>
      <c r="D82" s="91"/>
      <c r="E82" s="92"/>
      <c r="F82" s="93"/>
      <c r="G82" s="94"/>
      <c r="H82" s="95"/>
      <c r="I82" s="87"/>
      <c r="J82" s="8" t="s">
        <v>118</v>
      </c>
      <c r="K82" s="5"/>
    </row>
    <row r="83" spans="1:11" ht="22.15" customHeight="1" x14ac:dyDescent="0.25">
      <c r="A83" s="90">
        <v>49</v>
      </c>
      <c r="B83" s="91"/>
      <c r="C83" s="91"/>
      <c r="D83" s="91"/>
      <c r="E83" s="92"/>
      <c r="F83" s="93"/>
      <c r="G83" s="94"/>
      <c r="H83" s="95"/>
      <c r="I83" s="87"/>
      <c r="J83" s="8" t="s">
        <v>118</v>
      </c>
      <c r="K83" s="5"/>
    </row>
    <row r="84" spans="1:11" ht="22.15" customHeight="1" x14ac:dyDescent="0.25">
      <c r="A84" s="90">
        <v>50</v>
      </c>
      <c r="B84" s="91"/>
      <c r="C84" s="91"/>
      <c r="D84" s="91"/>
      <c r="E84" s="92"/>
      <c r="F84" s="93"/>
      <c r="G84" s="94"/>
      <c r="H84" s="95"/>
      <c r="I84" s="87"/>
      <c r="J84" s="8" t="s">
        <v>118</v>
      </c>
      <c r="K84" s="5"/>
    </row>
    <row r="85" spans="1:11" ht="22.15" customHeight="1" x14ac:dyDescent="0.25">
      <c r="A85" s="90">
        <v>51</v>
      </c>
      <c r="B85" s="91"/>
      <c r="C85" s="91"/>
      <c r="D85" s="91"/>
      <c r="E85" s="92"/>
      <c r="F85" s="93"/>
      <c r="G85" s="94"/>
      <c r="H85" s="95"/>
      <c r="I85" s="87"/>
      <c r="J85" s="8" t="s">
        <v>118</v>
      </c>
      <c r="K85" s="5"/>
    </row>
    <row r="86" spans="1:11" ht="22.15" customHeight="1" x14ac:dyDescent="0.25">
      <c r="A86" s="90">
        <v>52</v>
      </c>
      <c r="B86" s="91"/>
      <c r="C86" s="91"/>
      <c r="D86" s="91"/>
      <c r="E86" s="92"/>
      <c r="F86" s="93"/>
      <c r="G86" s="94"/>
      <c r="H86" s="95"/>
      <c r="I86" s="87"/>
      <c r="J86" s="8" t="s">
        <v>118</v>
      </c>
      <c r="K86" s="5"/>
    </row>
    <row r="87" spans="1:11" ht="22.15" customHeight="1" x14ac:dyDescent="0.25">
      <c r="A87" s="90">
        <v>53</v>
      </c>
      <c r="B87" s="91"/>
      <c r="C87" s="91"/>
      <c r="D87" s="91"/>
      <c r="E87" s="92"/>
      <c r="F87" s="93"/>
      <c r="G87" s="94"/>
      <c r="H87" s="95"/>
      <c r="I87" s="87"/>
      <c r="J87" s="8" t="s">
        <v>118</v>
      </c>
      <c r="K87" s="5"/>
    </row>
    <row r="88" spans="1:11" ht="22.15" customHeight="1" x14ac:dyDescent="0.25">
      <c r="A88" s="90">
        <v>54</v>
      </c>
      <c r="B88" s="91"/>
      <c r="C88" s="91"/>
      <c r="D88" s="91"/>
      <c r="E88" s="92"/>
      <c r="F88" s="93"/>
      <c r="G88" s="94"/>
      <c r="H88" s="95"/>
      <c r="I88" s="87"/>
      <c r="J88" s="8" t="s">
        <v>118</v>
      </c>
      <c r="K88" s="5"/>
    </row>
    <row r="89" spans="1:11" ht="22.15" customHeight="1" x14ac:dyDescent="0.25">
      <c r="A89" s="90">
        <v>55</v>
      </c>
      <c r="B89" s="91"/>
      <c r="C89" s="91"/>
      <c r="D89" s="91"/>
      <c r="E89" s="92"/>
      <c r="F89" s="93"/>
      <c r="G89" s="94"/>
      <c r="H89" s="95"/>
      <c r="I89" s="87"/>
      <c r="J89" s="8" t="s">
        <v>118</v>
      </c>
      <c r="K89" s="5"/>
    </row>
    <row r="90" spans="1:11" ht="22.15" customHeight="1" x14ac:dyDescent="0.25">
      <c r="A90" s="90">
        <v>56</v>
      </c>
      <c r="B90" s="91"/>
      <c r="C90" s="91"/>
      <c r="D90" s="91"/>
      <c r="E90" s="92"/>
      <c r="F90" s="93"/>
      <c r="G90" s="94"/>
      <c r="H90" s="95"/>
      <c r="I90" s="87"/>
      <c r="J90" s="8" t="s">
        <v>118</v>
      </c>
      <c r="K90" s="5"/>
    </row>
    <row r="91" spans="1:11" ht="22.15" customHeight="1" x14ac:dyDescent="0.25">
      <c r="A91" s="90">
        <v>57</v>
      </c>
      <c r="B91" s="91"/>
      <c r="C91" s="91"/>
      <c r="D91" s="91"/>
      <c r="E91" s="92"/>
      <c r="F91" s="93"/>
      <c r="G91" s="94"/>
      <c r="H91" s="95"/>
      <c r="I91" s="87"/>
      <c r="J91" s="8" t="s">
        <v>118</v>
      </c>
      <c r="K91" s="5"/>
    </row>
    <row r="92" spans="1:11" ht="22.15" customHeight="1" x14ac:dyDescent="0.25">
      <c r="A92" s="90">
        <v>58</v>
      </c>
      <c r="B92" s="91"/>
      <c r="C92" s="91"/>
      <c r="D92" s="91"/>
      <c r="E92" s="92"/>
      <c r="F92" s="93"/>
      <c r="G92" s="94"/>
      <c r="H92" s="95"/>
      <c r="I92" s="87"/>
      <c r="J92" s="8" t="s">
        <v>118</v>
      </c>
      <c r="K92" s="5"/>
    </row>
    <row r="93" spans="1:11" ht="22.15" customHeight="1" x14ac:dyDescent="0.25">
      <c r="A93" s="90">
        <v>59</v>
      </c>
      <c r="B93" s="91"/>
      <c r="C93" s="91"/>
      <c r="D93" s="91"/>
      <c r="E93" s="92"/>
      <c r="F93" s="93"/>
      <c r="G93" s="94"/>
      <c r="H93" s="95"/>
      <c r="I93" s="87"/>
      <c r="J93" s="8" t="s">
        <v>118</v>
      </c>
      <c r="K93" s="5"/>
    </row>
    <row r="94" spans="1:11" ht="22.15" customHeight="1" x14ac:dyDescent="0.25">
      <c r="A94" s="90">
        <v>60</v>
      </c>
      <c r="B94" s="91"/>
      <c r="C94" s="91"/>
      <c r="D94" s="91"/>
      <c r="E94" s="92"/>
      <c r="F94" s="93"/>
      <c r="G94" s="94"/>
      <c r="H94" s="95"/>
      <c r="I94" s="87"/>
      <c r="J94" s="8" t="s">
        <v>118</v>
      </c>
      <c r="K94" s="5"/>
    </row>
    <row r="95" spans="1:11" ht="22.15" customHeight="1" x14ac:dyDescent="0.25">
      <c r="A95" s="90">
        <v>61</v>
      </c>
      <c r="B95" s="91"/>
      <c r="C95" s="91"/>
      <c r="D95" s="91"/>
      <c r="E95" s="92"/>
      <c r="F95" s="93"/>
      <c r="G95" s="94"/>
      <c r="H95" s="95"/>
      <c r="I95" s="87"/>
      <c r="J95" s="8" t="s">
        <v>118</v>
      </c>
      <c r="K95" s="5"/>
    </row>
    <row r="96" spans="1:11" ht="22.15" customHeight="1" x14ac:dyDescent="0.25">
      <c r="A96" s="90">
        <v>62</v>
      </c>
      <c r="B96" s="91"/>
      <c r="C96" s="91"/>
      <c r="D96" s="91"/>
      <c r="E96" s="92"/>
      <c r="F96" s="93"/>
      <c r="G96" s="94"/>
      <c r="H96" s="95"/>
      <c r="I96" s="87"/>
      <c r="J96" s="8" t="s">
        <v>118</v>
      </c>
      <c r="K96" s="5"/>
    </row>
    <row r="97" spans="1:11" ht="8.25" customHeight="1" x14ac:dyDescent="0.25">
      <c r="A97" s="25"/>
      <c r="B97" s="159"/>
      <c r="C97" s="159"/>
      <c r="D97" s="159"/>
      <c r="E97" s="159"/>
      <c r="F97" s="159"/>
      <c r="G97" s="159"/>
      <c r="H97" s="159"/>
      <c r="I97" s="88"/>
      <c r="J97" s="7"/>
      <c r="K97" s="25"/>
    </row>
    <row r="98" spans="1:11" ht="14.45" customHeight="1" x14ac:dyDescent="0.25">
      <c r="A98" s="160" t="s">
        <v>120</v>
      </c>
      <c r="B98" s="160"/>
      <c r="C98" s="160"/>
      <c r="D98" s="160"/>
      <c r="E98" s="160"/>
      <c r="F98" s="160"/>
      <c r="G98" s="160"/>
      <c r="H98" s="160"/>
      <c r="I98" s="160"/>
      <c r="J98" s="160"/>
      <c r="K98" s="160"/>
    </row>
    <row r="99" spans="1:11" ht="10.5" customHeight="1" x14ac:dyDescent="0.25"/>
    <row r="100" spans="1:11" x14ac:dyDescent="0.25">
      <c r="A100" s="144" t="s">
        <v>15</v>
      </c>
      <c r="B100" s="145"/>
      <c r="C100" s="145"/>
      <c r="D100" s="145"/>
      <c r="E100" s="145"/>
      <c r="F100" s="145"/>
      <c r="G100" s="145"/>
      <c r="H100" s="145"/>
      <c r="I100" s="145"/>
      <c r="J100" s="145"/>
      <c r="K100" s="146"/>
    </row>
    <row r="101" spans="1:11" x14ac:dyDescent="0.25">
      <c r="A101" s="147"/>
      <c r="B101" s="148"/>
      <c r="C101" s="148"/>
      <c r="D101" s="148"/>
      <c r="E101" s="148"/>
      <c r="F101" s="148"/>
      <c r="G101" s="148"/>
      <c r="H101" s="148"/>
      <c r="I101" s="148"/>
      <c r="J101" s="148"/>
      <c r="K101" s="149"/>
    </row>
    <row r="102" spans="1:11" x14ac:dyDescent="0.25">
      <c r="A102" s="150"/>
      <c r="B102" s="151"/>
      <c r="C102" s="151"/>
      <c r="D102" s="151"/>
      <c r="E102" s="151"/>
      <c r="F102" s="151"/>
      <c r="G102" s="151"/>
      <c r="H102" s="151"/>
      <c r="I102" s="151"/>
      <c r="J102" s="151"/>
      <c r="K102" s="152"/>
    </row>
    <row r="103" spans="1:11" x14ac:dyDescent="0.25">
      <c r="A103" s="83" t="s">
        <v>209</v>
      </c>
      <c r="B103" s="84"/>
      <c r="C103" s="84"/>
      <c r="D103" s="84"/>
      <c r="E103" s="84"/>
      <c r="F103" s="84"/>
      <c r="G103" s="84"/>
      <c r="H103" s="84"/>
      <c r="I103" s="84"/>
      <c r="J103" s="84"/>
      <c r="K103" s="85" t="s">
        <v>210</v>
      </c>
    </row>
  </sheetData>
  <mergeCells count="172">
    <mergeCell ref="A100:K102"/>
    <mergeCell ref="F20:G20"/>
    <mergeCell ref="B19:C20"/>
    <mergeCell ref="A19:A20"/>
    <mergeCell ref="D18:D20"/>
    <mergeCell ref="E18:E20"/>
    <mergeCell ref="F42:H42"/>
    <mergeCell ref="F43:H43"/>
    <mergeCell ref="F97:H97"/>
    <mergeCell ref="F49:H49"/>
    <mergeCell ref="B97:E97"/>
    <mergeCell ref="A98:K98"/>
    <mergeCell ref="F47:H47"/>
    <mergeCell ref="F48:H48"/>
    <mergeCell ref="F46:H46"/>
    <mergeCell ref="F39:H39"/>
    <mergeCell ref="H23:I23"/>
    <mergeCell ref="F44:H44"/>
    <mergeCell ref="F40:H40"/>
    <mergeCell ref="F41:H41"/>
    <mergeCell ref="F45:H45"/>
    <mergeCell ref="A25:K26"/>
    <mergeCell ref="F36:H36"/>
    <mergeCell ref="F37:H37"/>
    <mergeCell ref="F17:G17"/>
    <mergeCell ref="F18:G18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A37:E37"/>
    <mergeCell ref="A38:E38"/>
    <mergeCell ref="F33:H33"/>
    <mergeCell ref="F35:H35"/>
    <mergeCell ref="A21:D21"/>
    <mergeCell ref="A44:E44"/>
    <mergeCell ref="A45:E45"/>
    <mergeCell ref="A46:E46"/>
    <mergeCell ref="A47:E47"/>
    <mergeCell ref="A48:E48"/>
    <mergeCell ref="A49:E49"/>
    <mergeCell ref="A60:E60"/>
    <mergeCell ref="A63:E63"/>
    <mergeCell ref="A66:E66"/>
    <mergeCell ref="F57:H57"/>
    <mergeCell ref="A58:E58"/>
    <mergeCell ref="F58:H58"/>
    <mergeCell ref="A59:E59"/>
    <mergeCell ref="F59:H59"/>
    <mergeCell ref="F96:H96"/>
    <mergeCell ref="A50:E50"/>
    <mergeCell ref="F50:H50"/>
    <mergeCell ref="A51:E51"/>
    <mergeCell ref="F51:H51"/>
    <mergeCell ref="A52:E52"/>
    <mergeCell ref="F52:H52"/>
    <mergeCell ref="A53:E53"/>
    <mergeCell ref="F53:H53"/>
    <mergeCell ref="A54:E54"/>
    <mergeCell ref="F54:H54"/>
    <mergeCell ref="A55:E55"/>
    <mergeCell ref="F55:H55"/>
    <mergeCell ref="A56:E56"/>
    <mergeCell ref="F56:H56"/>
    <mergeCell ref="A57:E57"/>
    <mergeCell ref="A96:E96"/>
    <mergeCell ref="A69:E69"/>
    <mergeCell ref="A72:E72"/>
    <mergeCell ref="F63:H63"/>
    <mergeCell ref="A64:E64"/>
    <mergeCell ref="F64:H64"/>
    <mergeCell ref="A65:E65"/>
    <mergeCell ref="F65:H65"/>
    <mergeCell ref="F60:H60"/>
    <mergeCell ref="A61:E61"/>
    <mergeCell ref="F61:H61"/>
    <mergeCell ref="A62:E62"/>
    <mergeCell ref="F62:H62"/>
    <mergeCell ref="F69:H69"/>
    <mergeCell ref="A70:E70"/>
    <mergeCell ref="F70:H70"/>
    <mergeCell ref="A71:E71"/>
    <mergeCell ref="F71:H71"/>
    <mergeCell ref="F66:H66"/>
    <mergeCell ref="A67:E67"/>
    <mergeCell ref="F67:H67"/>
    <mergeCell ref="A68:E68"/>
    <mergeCell ref="F68:H68"/>
    <mergeCell ref="F75:H75"/>
    <mergeCell ref="A76:E76"/>
    <mergeCell ref="F76:H76"/>
    <mergeCell ref="A77:E77"/>
    <mergeCell ref="F77:H77"/>
    <mergeCell ref="F72:H72"/>
    <mergeCell ref="A73:E73"/>
    <mergeCell ref="F73:H73"/>
    <mergeCell ref="A74:E74"/>
    <mergeCell ref="F74:H74"/>
    <mergeCell ref="A75:E75"/>
    <mergeCell ref="F81:H81"/>
    <mergeCell ref="A82:E82"/>
    <mergeCell ref="F82:H82"/>
    <mergeCell ref="A83:E83"/>
    <mergeCell ref="F83:H83"/>
    <mergeCell ref="F78:H78"/>
    <mergeCell ref="A79:E79"/>
    <mergeCell ref="F79:H79"/>
    <mergeCell ref="A80:E80"/>
    <mergeCell ref="F80:H80"/>
    <mergeCell ref="A78:E78"/>
    <mergeCell ref="A81:E81"/>
    <mergeCell ref="A87:E87"/>
    <mergeCell ref="F87:H87"/>
    <mergeCell ref="A88:E88"/>
    <mergeCell ref="F88:H88"/>
    <mergeCell ref="A89:E89"/>
    <mergeCell ref="F89:H89"/>
    <mergeCell ref="F84:H84"/>
    <mergeCell ref="A85:E85"/>
    <mergeCell ref="F85:H85"/>
    <mergeCell ref="A86:E86"/>
    <mergeCell ref="F86:H86"/>
    <mergeCell ref="A84:E84"/>
    <mergeCell ref="A93:E93"/>
    <mergeCell ref="F93:H93"/>
    <mergeCell ref="A94:E94"/>
    <mergeCell ref="F94:H94"/>
    <mergeCell ref="A95:E95"/>
    <mergeCell ref="F95:H95"/>
    <mergeCell ref="A90:E90"/>
    <mergeCell ref="F90:H90"/>
    <mergeCell ref="A91:E91"/>
    <mergeCell ref="F91:H91"/>
    <mergeCell ref="A92:E92"/>
    <mergeCell ref="F92:H92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1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218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1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217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217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44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219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219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220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221</v>
      </c>
      <c r="C69" s="16" t="s">
        <v>222</v>
      </c>
      <c r="D69" s="40" t="s">
        <v>211</v>
      </c>
      <c r="E69" s="16" t="s">
        <v>46</v>
      </c>
      <c r="F69" s="16" t="s">
        <v>134</v>
      </c>
      <c r="G69" s="16" t="s">
        <v>223</v>
      </c>
      <c r="H69" s="16" t="s">
        <v>224</v>
      </c>
      <c r="I69" s="16" t="s">
        <v>225</v>
      </c>
      <c r="J69" s="16" t="s">
        <v>226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 xr:uid="{00000000-0009-0000-0000-000001000000}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25" t="s">
        <v>102</v>
      </c>
      <c r="C1" s="126"/>
      <c r="D1" s="126"/>
      <c r="E1" s="126"/>
      <c r="F1" s="126"/>
      <c r="G1" s="126"/>
      <c r="H1" s="126"/>
      <c r="I1" s="126"/>
      <c r="J1" s="126"/>
      <c r="K1" s="126"/>
      <c r="L1" s="127"/>
      <c r="M1" s="3"/>
      <c r="N1" s="3"/>
    </row>
    <row r="2" spans="1:14" ht="32.450000000000003" customHeight="1" x14ac:dyDescent="0.25">
      <c r="B2" s="128"/>
      <c r="C2" s="129"/>
      <c r="D2" s="129"/>
      <c r="E2" s="129"/>
      <c r="F2" s="129"/>
      <c r="G2" s="129"/>
      <c r="H2" s="129"/>
      <c r="I2" s="129"/>
      <c r="J2" s="129"/>
      <c r="K2" s="129"/>
      <c r="L2" s="130"/>
      <c r="M2" s="3"/>
      <c r="N2" s="3"/>
    </row>
    <row r="3" spans="1:14" ht="25.5" customHeight="1" x14ac:dyDescent="0.25">
      <c r="B3" s="133" t="s">
        <v>103</v>
      </c>
      <c r="C3" s="134"/>
      <c r="D3" s="139"/>
      <c r="E3" s="139"/>
      <c r="F3" s="139"/>
      <c r="G3" s="139"/>
      <c r="H3" s="133" t="s">
        <v>104</v>
      </c>
      <c r="I3" s="135"/>
      <c r="J3" s="134"/>
      <c r="K3" s="138">
        <v>4236654</v>
      </c>
      <c r="L3" s="187"/>
      <c r="M3" s="3"/>
      <c r="N3" s="3"/>
    </row>
    <row r="4" spans="1:14" s="3" customFormat="1" ht="21.75" customHeight="1" x14ac:dyDescent="0.25">
      <c r="A4" s="62"/>
      <c r="B4" s="133" t="s">
        <v>5</v>
      </c>
      <c r="C4" s="134"/>
      <c r="D4" s="188"/>
      <c r="E4" s="188"/>
      <c r="F4" s="188"/>
      <c r="G4" s="189"/>
      <c r="H4" s="138" t="s">
        <v>4</v>
      </c>
      <c r="I4" s="139"/>
      <c r="J4" s="23"/>
      <c r="K4" s="22" t="s">
        <v>105</v>
      </c>
      <c r="L4" s="23"/>
    </row>
    <row r="5" spans="1:14" ht="7.5" customHeight="1" x14ac:dyDescent="0.25"/>
    <row r="6" spans="1:14" x14ac:dyDescent="0.25">
      <c r="B6" s="140" t="s">
        <v>13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</row>
    <row r="7" spans="1:14" x14ac:dyDescent="0.25"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97" t="s">
        <v>1</v>
      </c>
      <c r="J8" s="97"/>
      <c r="K8" s="97" t="s">
        <v>123</v>
      </c>
      <c r="L8" s="97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01" t="s">
        <v>18</v>
      </c>
      <c r="G10" s="102"/>
      <c r="H10" s="103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01" t="s">
        <v>17</v>
      </c>
      <c r="G11" s="102"/>
      <c r="H11" s="103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01" t="s">
        <v>106</v>
      </c>
      <c r="G12" s="102"/>
      <c r="H12" s="103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01" t="s">
        <v>107</v>
      </c>
      <c r="G13" s="102"/>
      <c r="H13" s="103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98" t="s">
        <v>110</v>
      </c>
      <c r="C15" s="99"/>
      <c r="D15" s="99"/>
      <c r="E15" s="100"/>
      <c r="F15" s="101" t="str">
        <f>VLOOKUP(K3,Dados!A:H,5,0)</f>
        <v>35 a 50 psi</v>
      </c>
      <c r="G15" s="102"/>
      <c r="H15" s="103"/>
      <c r="I15" s="108" t="s">
        <v>121</v>
      </c>
      <c r="J15" s="108"/>
      <c r="K15" s="108" t="s">
        <v>122</v>
      </c>
      <c r="L15" s="108"/>
    </row>
    <row r="16" spans="1:14" ht="25.15" customHeight="1" thickBot="1" x14ac:dyDescent="0.3">
      <c r="B16" s="98" t="s">
        <v>109</v>
      </c>
      <c r="C16" s="99"/>
      <c r="D16" s="99"/>
      <c r="E16" s="99"/>
      <c r="F16" s="99"/>
      <c r="G16" s="99"/>
      <c r="H16" s="99"/>
      <c r="I16" s="105"/>
      <c r="J16" s="105"/>
      <c r="K16" s="105"/>
      <c r="L16" s="106"/>
    </row>
    <row r="17" spans="2:12" ht="16.5" customHeight="1" thickBot="1" x14ac:dyDescent="0.3">
      <c r="B17" s="104"/>
      <c r="C17" s="105"/>
      <c r="D17" s="105"/>
      <c r="E17" s="105"/>
      <c r="F17" s="105"/>
      <c r="G17" s="105"/>
      <c r="H17" s="105"/>
      <c r="I17" s="190" t="s">
        <v>187</v>
      </c>
      <c r="J17" s="191"/>
      <c r="K17" s="190" t="s">
        <v>187</v>
      </c>
      <c r="L17" s="191"/>
    </row>
    <row r="18" spans="2:12" ht="18" customHeight="1" thickBot="1" x14ac:dyDescent="0.3">
      <c r="B18" s="173" t="s">
        <v>124</v>
      </c>
      <c r="C18" s="124"/>
      <c r="D18" s="124"/>
      <c r="E18" s="124"/>
      <c r="F18" s="124"/>
      <c r="G18" s="124"/>
      <c r="H18" s="174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54" t="s">
        <v>188</v>
      </c>
      <c r="C19" s="97"/>
      <c r="D19" s="97"/>
      <c r="E19" s="97"/>
      <c r="F19" s="65" t="str">
        <f>VLOOKUP(K3,Dados!A:AF,5,0)</f>
        <v>35 a 50 psi</v>
      </c>
      <c r="G19" s="97" t="s">
        <v>125</v>
      </c>
      <c r="H19" s="184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75" t="s">
        <v>189</v>
      </c>
      <c r="C20" s="156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56" t="s">
        <v>126</v>
      </c>
      <c r="H20" s="199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79" t="s">
        <v>111</v>
      </c>
      <c r="C21" s="180"/>
      <c r="D21" s="180"/>
      <c r="E21" s="180"/>
      <c r="F21" s="124" t="str">
        <f>VLOOKUP(K3,Dados!A:L,6,0)</f>
        <v>15 min./ Mínimo</v>
      </c>
      <c r="G21" s="124"/>
      <c r="H21" s="181"/>
      <c r="I21" s="61"/>
      <c r="J21" s="29"/>
      <c r="K21" s="29"/>
      <c r="L21" s="63"/>
    </row>
    <row r="22" spans="2:12" ht="24.75" customHeight="1" x14ac:dyDescent="0.25">
      <c r="B22" s="182" t="s">
        <v>112</v>
      </c>
      <c r="C22" s="183"/>
      <c r="D22" s="183"/>
      <c r="E22" s="183"/>
      <c r="F22" s="97" t="str">
        <f>VLOOKUP(K3,Dados!A:H,8,0)</f>
        <v>120 min./ Mínimo</v>
      </c>
      <c r="G22" s="97"/>
      <c r="H22" s="184"/>
      <c r="I22" s="52"/>
      <c r="J22" s="2"/>
      <c r="K22" s="2"/>
      <c r="L22" s="64"/>
    </row>
    <row r="23" spans="2:12" ht="24.75" customHeight="1" thickBot="1" x14ac:dyDescent="0.3">
      <c r="B23" s="185" t="s">
        <v>113</v>
      </c>
      <c r="C23" s="186"/>
      <c r="D23" s="186"/>
      <c r="E23" s="186"/>
      <c r="F23" s="153" t="str">
        <f>VLOOKUP(K3,Dados!A:J,7,0)</f>
        <v>60ºC</v>
      </c>
      <c r="G23" s="153"/>
      <c r="H23" s="176"/>
      <c r="I23" s="195"/>
      <c r="J23" s="196"/>
      <c r="K23" s="197"/>
      <c r="L23" s="198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94"/>
      <c r="C25" s="194"/>
      <c r="D25" s="194"/>
      <c r="E25" s="194"/>
      <c r="F25" s="50"/>
      <c r="G25" s="194"/>
      <c r="H25" s="194"/>
      <c r="I25" s="192" t="s">
        <v>191</v>
      </c>
      <c r="J25" s="193"/>
      <c r="K25" s="192" t="s">
        <v>191</v>
      </c>
      <c r="L25" s="193"/>
    </row>
    <row r="26" spans="2:12" ht="20.25" customHeight="1" thickBot="1" x14ac:dyDescent="0.3">
      <c r="B26" s="173" t="s">
        <v>124</v>
      </c>
      <c r="C26" s="124"/>
      <c r="D26" s="124"/>
      <c r="E26" s="124"/>
      <c r="F26" s="124"/>
      <c r="G26" s="124"/>
      <c r="H26" s="181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54" t="s">
        <v>188</v>
      </c>
      <c r="C27" s="97"/>
      <c r="D27" s="97"/>
      <c r="E27" s="97"/>
      <c r="F27" s="72">
        <f>VLOOKUP(K3,Dados!A:Y,25,0)</f>
        <v>0</v>
      </c>
      <c r="G27" s="170" t="s">
        <v>125</v>
      </c>
      <c r="H27" s="171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72" t="s">
        <v>189</v>
      </c>
      <c r="C28" s="158"/>
      <c r="D28" s="73">
        <f>VLOOKUP(K3,Dados!A:AE,31,0)</f>
        <v>0</v>
      </c>
      <c r="E28" s="60" t="s">
        <v>190</v>
      </c>
      <c r="F28" s="74">
        <f>VLOOKUP(K3,Dados!A:AF,24,0)</f>
        <v>0</v>
      </c>
      <c r="G28" s="153" t="s">
        <v>126</v>
      </c>
      <c r="H28" s="176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10" t="s">
        <v>111</v>
      </c>
      <c r="C29" s="111"/>
      <c r="D29" s="111"/>
      <c r="E29" s="111"/>
      <c r="F29" s="177" t="str">
        <f>VLOOKUP(K3,Dados!A:H,6,0)</f>
        <v>15 min./ Mínimo</v>
      </c>
      <c r="G29" s="177"/>
      <c r="H29" s="178"/>
      <c r="I29" s="27"/>
      <c r="J29" s="27"/>
      <c r="K29" s="27"/>
      <c r="L29" s="28"/>
    </row>
    <row r="30" spans="2:12" ht="18.75" customHeight="1" x14ac:dyDescent="0.25">
      <c r="B30" s="98" t="s">
        <v>112</v>
      </c>
      <c r="C30" s="99"/>
      <c r="D30" s="99"/>
      <c r="E30" s="99"/>
      <c r="F30" s="102" t="str">
        <f>VLOOKUP(K3,Dados!A:H,8,0)</f>
        <v>120 min./ Mínimo</v>
      </c>
      <c r="G30" s="102"/>
      <c r="H30" s="103"/>
      <c r="I30" s="2"/>
      <c r="J30" s="2"/>
      <c r="K30" s="2"/>
      <c r="L30" s="1"/>
    </row>
    <row r="31" spans="2:12" ht="18.75" customHeight="1" x14ac:dyDescent="0.25">
      <c r="B31" s="98" t="s">
        <v>113</v>
      </c>
      <c r="C31" s="99"/>
      <c r="D31" s="99"/>
      <c r="E31" s="99"/>
      <c r="F31" s="102" t="str">
        <f>VLOOKUP(K3,Dados!A:H,7,0)</f>
        <v>60ºC</v>
      </c>
      <c r="G31" s="102"/>
      <c r="H31" s="103"/>
      <c r="I31" s="162"/>
      <c r="J31" s="162"/>
      <c r="K31" s="96"/>
      <c r="L31" s="96"/>
    </row>
    <row r="32" spans="2:12" ht="6" customHeight="1" x14ac:dyDescent="0.25"/>
    <row r="33" spans="1:16" x14ac:dyDescent="0.25">
      <c r="B33" s="163" t="s">
        <v>119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5"/>
    </row>
    <row r="34" spans="1:16" x14ac:dyDescent="0.25">
      <c r="B34" s="166"/>
      <c r="C34" s="140"/>
      <c r="D34" s="140"/>
      <c r="E34" s="140"/>
      <c r="F34" s="140"/>
      <c r="G34" s="140"/>
      <c r="H34" s="140"/>
      <c r="I34" s="140"/>
      <c r="J34" s="140"/>
      <c r="K34" s="140"/>
      <c r="L34" s="167"/>
    </row>
    <row r="35" spans="1:16" ht="14.45" customHeight="1" x14ac:dyDescent="0.25">
      <c r="B35" s="115" t="s">
        <v>155</v>
      </c>
      <c r="C35" s="116"/>
      <c r="D35" s="116"/>
      <c r="E35" s="116"/>
      <c r="F35" s="116"/>
      <c r="G35" s="116"/>
      <c r="H35" s="116"/>
      <c r="I35" s="116" t="s">
        <v>117</v>
      </c>
      <c r="J35" s="116"/>
      <c r="K35" s="116"/>
      <c r="L35" s="117"/>
    </row>
    <row r="36" spans="1:16" ht="14.45" customHeight="1" x14ac:dyDescent="0.25">
      <c r="B36" s="112" t="s">
        <v>116</v>
      </c>
      <c r="C36" s="113"/>
      <c r="D36" s="113"/>
      <c r="E36" s="113"/>
      <c r="F36" s="113"/>
      <c r="G36" s="113"/>
      <c r="H36" s="113"/>
      <c r="I36" s="113" t="s">
        <v>116</v>
      </c>
      <c r="J36" s="113"/>
      <c r="K36" s="113"/>
      <c r="L36" s="114"/>
    </row>
    <row r="37" spans="1:16" ht="3.6" customHeight="1" x14ac:dyDescent="0.25">
      <c r="B37" s="14"/>
    </row>
    <row r="38" spans="1:16" ht="22.9" customHeight="1" x14ac:dyDescent="0.25">
      <c r="B38" s="118" t="s">
        <v>14</v>
      </c>
      <c r="C38" s="119"/>
      <c r="D38" s="119"/>
      <c r="E38" s="119"/>
      <c r="F38" s="119"/>
      <c r="G38" s="119"/>
      <c r="H38" s="119"/>
      <c r="I38" s="119"/>
      <c r="J38" s="119"/>
      <c r="K38" s="119"/>
      <c r="L38" s="120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21" t="s">
        <v>8</v>
      </c>
      <c r="D41" s="122"/>
      <c r="E41" s="122"/>
      <c r="F41" s="123"/>
      <c r="G41" s="109" t="s">
        <v>9</v>
      </c>
      <c r="H41" s="109"/>
      <c r="I41" s="109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90" t="s">
        <v>229</v>
      </c>
      <c r="D43" s="91"/>
      <c r="E43" s="91"/>
      <c r="F43" s="92"/>
      <c r="G43" s="168" t="s">
        <v>228</v>
      </c>
      <c r="H43" s="168"/>
      <c r="I43" s="168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90"/>
      <c r="D44" s="91"/>
      <c r="E44" s="91"/>
      <c r="F44" s="92"/>
      <c r="G44" s="168"/>
      <c r="H44" s="168"/>
      <c r="I44" s="168"/>
      <c r="J44" s="5"/>
      <c r="K44" s="8" t="s">
        <v>118</v>
      </c>
      <c r="L44" s="5"/>
    </row>
    <row r="45" spans="1:16" ht="22.15" customHeight="1" x14ac:dyDescent="0.25">
      <c r="B45" s="5">
        <v>3</v>
      </c>
      <c r="C45" s="90"/>
      <c r="D45" s="91"/>
      <c r="E45" s="91"/>
      <c r="F45" s="92"/>
      <c r="G45" s="168"/>
      <c r="H45" s="168"/>
      <c r="I45" s="168"/>
      <c r="J45" s="5"/>
      <c r="K45" s="8" t="s">
        <v>118</v>
      </c>
      <c r="L45" s="5"/>
    </row>
    <row r="46" spans="1:16" ht="22.15" customHeight="1" x14ac:dyDescent="0.25">
      <c r="B46" s="5">
        <v>4</v>
      </c>
      <c r="C46" s="90"/>
      <c r="D46" s="91"/>
      <c r="E46" s="91"/>
      <c r="F46" s="92"/>
      <c r="G46" s="168"/>
      <c r="H46" s="168"/>
      <c r="I46" s="168"/>
      <c r="J46" s="5"/>
      <c r="K46" s="8" t="s">
        <v>118</v>
      </c>
      <c r="L46" s="5"/>
    </row>
    <row r="47" spans="1:16" ht="22.15" customHeight="1" x14ac:dyDescent="0.25">
      <c r="B47" s="5">
        <v>5</v>
      </c>
      <c r="C47" s="90"/>
      <c r="D47" s="91"/>
      <c r="E47" s="91"/>
      <c r="F47" s="92"/>
      <c r="G47" s="168"/>
      <c r="H47" s="168"/>
      <c r="I47" s="168"/>
      <c r="J47" s="5"/>
      <c r="K47" s="8" t="s">
        <v>118</v>
      </c>
      <c r="L47" s="5"/>
    </row>
    <row r="48" spans="1:16" ht="22.15" customHeight="1" x14ac:dyDescent="0.25">
      <c r="B48" s="5">
        <v>6</v>
      </c>
      <c r="C48" s="90"/>
      <c r="D48" s="91"/>
      <c r="E48" s="91"/>
      <c r="F48" s="92"/>
      <c r="G48" s="168"/>
      <c r="H48" s="168"/>
      <c r="I48" s="168"/>
      <c r="J48" s="5"/>
      <c r="K48" s="8" t="s">
        <v>118</v>
      </c>
      <c r="L48" s="5"/>
    </row>
    <row r="49" spans="2:12" ht="22.15" customHeight="1" x14ac:dyDescent="0.25">
      <c r="B49" s="5">
        <v>7</v>
      </c>
      <c r="C49" s="90"/>
      <c r="D49" s="91"/>
      <c r="E49" s="91"/>
      <c r="F49" s="92"/>
      <c r="G49" s="168"/>
      <c r="H49" s="168"/>
      <c r="I49" s="168"/>
      <c r="J49" s="5"/>
      <c r="K49" s="8" t="s">
        <v>118</v>
      </c>
      <c r="L49" s="5"/>
    </row>
    <row r="50" spans="2:12" ht="22.15" customHeight="1" x14ac:dyDescent="0.25">
      <c r="B50" s="5">
        <v>8</v>
      </c>
      <c r="C50" s="90"/>
      <c r="D50" s="91"/>
      <c r="E50" s="91"/>
      <c r="F50" s="92"/>
      <c r="G50" s="168"/>
      <c r="H50" s="168"/>
      <c r="I50" s="168"/>
      <c r="J50" s="6"/>
      <c r="K50" s="8" t="s">
        <v>118</v>
      </c>
      <c r="L50" s="5"/>
    </row>
    <row r="51" spans="2:12" ht="22.15" customHeight="1" x14ac:dyDescent="0.25">
      <c r="B51" s="5">
        <v>9</v>
      </c>
      <c r="C51" s="90"/>
      <c r="D51" s="91"/>
      <c r="E51" s="91"/>
      <c r="F51" s="92"/>
      <c r="G51" s="168"/>
      <c r="H51" s="168"/>
      <c r="I51" s="168"/>
      <c r="J51" s="6"/>
      <c r="K51" s="8" t="s">
        <v>118</v>
      </c>
      <c r="L51" s="5"/>
    </row>
    <row r="52" spans="2:12" ht="22.15" customHeight="1" x14ac:dyDescent="0.25">
      <c r="B52" s="5">
        <v>10</v>
      </c>
      <c r="C52" s="90"/>
      <c r="D52" s="91"/>
      <c r="E52" s="91"/>
      <c r="F52" s="92"/>
      <c r="G52" s="168"/>
      <c r="H52" s="168"/>
      <c r="I52" s="168"/>
      <c r="J52" s="6"/>
      <c r="K52" s="8" t="s">
        <v>118</v>
      </c>
      <c r="L52" s="5"/>
    </row>
    <row r="53" spans="2:12" ht="18.75" customHeight="1" x14ac:dyDescent="0.25">
      <c r="B53" s="25"/>
      <c r="C53" s="159"/>
      <c r="D53" s="159"/>
      <c r="E53" s="159"/>
      <c r="F53" s="159"/>
      <c r="G53" s="159"/>
      <c r="H53" s="159"/>
      <c r="I53" s="159"/>
      <c r="K53" s="7"/>
      <c r="L53" s="25"/>
    </row>
    <row r="54" spans="2:12" ht="14.45" customHeight="1" x14ac:dyDescent="0.25">
      <c r="B54" s="160" t="s">
        <v>120</v>
      </c>
      <c r="C54" s="160"/>
      <c r="D54" s="160"/>
      <c r="E54" s="160"/>
      <c r="F54" s="160"/>
      <c r="G54" s="160"/>
      <c r="H54" s="160"/>
      <c r="I54" s="160"/>
      <c r="J54" s="160"/>
      <c r="K54" s="160"/>
      <c r="L54" s="160"/>
    </row>
    <row r="56" spans="2:12" x14ac:dyDescent="0.25">
      <c r="B56" s="169" t="s">
        <v>15</v>
      </c>
      <c r="C56" s="169"/>
      <c r="D56" s="169"/>
      <c r="E56" s="169"/>
      <c r="F56" s="169"/>
      <c r="G56" s="169"/>
      <c r="H56" s="169"/>
      <c r="I56" s="169"/>
      <c r="J56" s="169"/>
      <c r="K56" s="169"/>
      <c r="L56" s="169"/>
    </row>
    <row r="57" spans="2:12" x14ac:dyDescent="0.25"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</row>
    <row r="58" spans="2:12" x14ac:dyDescent="0.25"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</row>
    <row r="59" spans="2:12" x14ac:dyDescent="0.25"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</row>
    <row r="60" spans="2:12" x14ac:dyDescent="0.25">
      <c r="B60" t="s">
        <v>209</v>
      </c>
      <c r="L60" s="82" t="s">
        <v>210</v>
      </c>
    </row>
  </sheetData>
  <mergeCells count="85">
    <mergeCell ref="I23:J23"/>
    <mergeCell ref="K23:L23"/>
    <mergeCell ref="F13:H13"/>
    <mergeCell ref="F12:H12"/>
    <mergeCell ref="F11:H11"/>
    <mergeCell ref="G19:H19"/>
    <mergeCell ref="G20:H20"/>
    <mergeCell ref="I25:J25"/>
    <mergeCell ref="K25:L25"/>
    <mergeCell ref="B25:E25"/>
    <mergeCell ref="G25:H25"/>
    <mergeCell ref="B26:H26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B1:L2"/>
    <mergeCell ref="B3:C3"/>
    <mergeCell ref="D3:G3"/>
    <mergeCell ref="H3:J3"/>
    <mergeCell ref="K3:L3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30:E30"/>
    <mergeCell ref="F30:H30"/>
    <mergeCell ref="G27:H27"/>
    <mergeCell ref="B27:E27"/>
    <mergeCell ref="B28:C28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C45:F45"/>
    <mergeCell ref="G45:I45"/>
    <mergeCell ref="C46:F46"/>
    <mergeCell ref="G46:I46"/>
    <mergeCell ref="C47:F47"/>
    <mergeCell ref="G47:I47"/>
    <mergeCell ref="C48:F48"/>
    <mergeCell ref="G48:I48"/>
    <mergeCell ref="C49:F49"/>
    <mergeCell ref="G49:I49"/>
    <mergeCell ref="C50:F50"/>
    <mergeCell ref="G50:I50"/>
    <mergeCell ref="C51:F51"/>
    <mergeCell ref="G51:I51"/>
    <mergeCell ref="C52:F52"/>
    <mergeCell ref="G52:I52"/>
    <mergeCell ref="B56:L59"/>
    <mergeCell ref="C53:F53"/>
    <mergeCell ref="G53:I53"/>
    <mergeCell ref="B54:L54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Dados</vt:lpstr>
      <vt:lpstr>40-157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Pintura1</cp:lastModifiedBy>
  <cp:lastPrinted>2023-03-21T20:09:27Z</cp:lastPrinted>
  <dcterms:created xsi:type="dcterms:W3CDTF">2018-06-14T19:11:50Z</dcterms:created>
  <dcterms:modified xsi:type="dcterms:W3CDTF">2023-04-17T14:07:45Z</dcterms:modified>
</cp:coreProperties>
</file>