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Tecplas_Projects\sispint-jsvanilla\projeto_pintura\Forms\Form_161_Gerado\2023\Maio\19.05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<sst xmlns="http://schemas.openxmlformats.org/spreadsheetml/2006/main" count="1768" uniqueCount="236">
  <si>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</si>
  <si>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</si>
  <si>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</si>
  <si>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</si>
  <si>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</si>
  <si>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</si>
  <si>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</si>
  <si>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</si>
  <si>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</si>
  <si>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</si>
  <si>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</si>
  <si>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</si>
  <si>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</si>
  <si>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</si>
  <si>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</si>
  <si>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</si>
  <si>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</si>
  <si>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</si>
  <si>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</si>
  <si>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</si>
  <si>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</si>
  <si>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</si>
  <si>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</si>
  <si>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</si>
  <si>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</si>
  <si>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</si>
  <si>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</si>
  <si>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</si>
  <si>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</si>
  <si>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</si>
  <si>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</si>
  <si>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</si>
  <si>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</si>
  <si>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</si>
  <si>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</si>
  <si>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</si>
  <si>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</si>
  <si>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</si>
  <si>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</si>
  <si>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</si>
  <si>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</si>
  <si>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</si>
  <si>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</si>
  <si>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</si>
  <si>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</si>
  <si>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</si>
  <si>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</si>
  <si>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</si>
  <si>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</si>
  <si>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</si>
  <si>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</si>
  <si>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</si>
  <si>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</si>
  <si>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</si>
  <si>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</si>
  <si>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</si>
  <si>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</si>
  <si>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</si>
  <si>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</si>
  <si>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</si>
  <si>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</si>
  <si>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</si>
  <si>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</si>
  <si>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</si>
  <si>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</si>
  <si>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</si>
  <si>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</si>
  <si>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</si>
  <si>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</si>
  <si>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</si>
  <si>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</si>
  <si>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</si>
  <si>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</si>
  <si>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</si>
  <si>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</si>
  <si>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</si>
  <si>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</si>
  <si>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</si>
  <si>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</si>
  <si>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</si>
  <si>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</si>
  <si>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</si>
  <si>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</si>
  <si>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</si>
  <si>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</si>
  <si>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</si>
  <si>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</si>
  <si>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</si>
  <si>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</si>
  <si>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</si>
  <si>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</si>
  <si>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</si>
  <si>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</si>
  <si>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</si>
  <si>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</si>
  <si>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</si>
  <si>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</si>
  <si>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</si>
  <si>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</si>
  <si>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</si>
  <si>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</si>
  <si>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</si>
  <si>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</si>
  <si>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</si>
  <si>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</si>
  <si>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</si>
  <si>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</si>
  <si>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</si>
  <si>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</si>
  <si>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</si>
  <si>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</si>
  <si>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</si>
  <si>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</si>
  <si>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</si>
  <si>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</si>
  <si>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</si>
  <si>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</si>
  <si>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</si>
  <si>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</si>
  <si>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</si>
  <si>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</si>
  <si>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</si>
  <si>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</si>
  <si>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</si>
  <si>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</si>
  <si>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</si>
  <si>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</si>
  <si>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</si>
  <si>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</si>
  <si>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</si>
  <si>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</si>
  <si>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</si>
  <si>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</si>
  <si>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</si>
  <si>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</si>
  <si>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</si>
  <si>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</si>
  <si>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</si>
  <si>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</si>
  <si>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</si>
  <si>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</si>
  <si>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</si>
  <si>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</si>
  <si>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</si>
  <si>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</si>
  <si>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</si>
  <si>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</si>
  <si>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</si>
  <si>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</si>
  <si>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</si>
  <si>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</si>
  <si>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</si>
  <si>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</si>
  <si>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</si>
  <si>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</si>
  <si>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</si>
  <si>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</si>
  <si>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</si>
  <si>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</si>
  <si>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</si>
  <si>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</si>
  <si>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</si>
  <si>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</si>
  <si>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</si>
  <si>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</si>
  <si>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</si>
  <si>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</si>
  <si>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</si>
  <si>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</si>
  <si>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</si>
  <si>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</si>
  <si>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</si>
  <si>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</si>
  <si>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</si>
  <si>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</si>
  <si>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</si>
  <si>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</si>
  <si>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</si>
  <si>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</si>
  <si>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</si>
  <si>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</si>
  <si>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</si>
  <si>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</si>
  <si>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</si>
  <si>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</si>
  <si>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</si>
  <si>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</si>
  <si>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</si>
  <si>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</si>
  <si>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</si>
  <si>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</si>
  <si>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</si>
  <si>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</si>
  <si>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</si>
  <si>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</si>
  <si>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</si>
  <si>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</si>
  <si>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</si>
  <si>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</si>
  <si>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</si>
  <si>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</si>
  <si>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</si>
  <si>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</si>
  <si>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</si>
  <si>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</si>
  <si>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</si>
  <si>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</si>
  <si>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</si>
  <si>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</si>
  <si>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</si>
  <si>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</si>
  <si>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</si>
  <si>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</si>
  <si>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</si>
  <si>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</si>
  <si>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</si>
  <si>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</si>
  <si>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</si>
  <si>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</si>
  <si>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</si>
  <si>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</si>
  <si>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</si>
  <si>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</si>
  <si>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</si>
  <si>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</si>
  <si>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</si>
  <si>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</si>
  <si>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</si>
  <si>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</si>
  <si>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</si>
  <si>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</si>
  <si>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</si>
  <si>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905435621/</t>
  </si>
  <si>
    <t>19/05/2023</t>
  </si>
  <si>
    <t>Mescla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</si>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</sst>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50000000000003" customHeight="1" x14ac:dyDescent="0.25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25">
      <c r="A3" s="120" t="s">
        <v>103</v>
      </c>
      <c r="B3" s="121"/>
      <c r="C3" s="123" t="s">
        <v>234</v>
      </c>
      <c r="D3" s="123"/>
      <c r="E3" s="123"/>
      <c r="F3" s="123"/>
      <c r="G3" s="120"/>
      <c r="H3" s="122"/>
      <c r="I3" s="121"/>
      <c r="J3" s="118">
        <v>91721</v>
      </c>
      <c r="K3" s="119"/>
      <c r="L3" s="3"/>
      <c r="M3" s="3"/>
    </row>
    <row r="4" spans="1:13" s="3" customFormat="1" ht="21.75" customHeight="1" x14ac:dyDescent="0.25">
      <c r="A4" s="120" t="s">
        <v>5</v>
      </c>
      <c r="B4" s="121"/>
      <c r="C4" s="124" t="s">
        <v>235</v>
      </c>
      <c r="D4" s="124"/>
      <c r="E4" s="124"/>
      <c r="F4" s="125"/>
      <c r="G4" s="126" t="s">
        <v>4</v>
      </c>
      <c r="H4" s="127"/>
      <c r="I4" s="89" t="s">
        <v>233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25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25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60" t="s">
        <v>110</v>
      </c>
      <c r="B14" s="161"/>
      <c r="C14" s="161"/>
      <c r="D14" s="162"/>
      <c r="E14" s="133" t="str">
        <f>VLOOKUP(J3,Dados!A:H,5,0)</f>
        <v>35 a 50 psi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15" customHeight="1" x14ac:dyDescent="0.25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.75" thickBot="1" x14ac:dyDescent="0.3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30"/>
      <c r="B17" s="131"/>
      <c r="C17" s="131"/>
      <c r="D17" s="131"/>
      <c r="E17" s="132"/>
      <c r="F17" s="168" t="s">
        <v>125</v>
      </c>
      <c r="G17" s="16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3" t="str">
        <f>VLOOKUP(J3,Dados!A:W,23,0)</f>
        <v>1.2 a 1.4mm</v>
      </c>
      <c r="C18" s="134"/>
      <c r="D18" s="103" t="s">
        <v>147</v>
      </c>
      <c r="E18" s="103" t="str">
        <f>VLOOKUP(J3,Dados!A:M,13,0)</f>
        <v>N/A</v>
      </c>
      <c r="F18" s="100" t="s">
        <v>126</v>
      </c>
      <c r="G18" s="100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101" t="s">
        <v>146</v>
      </c>
      <c r="B19" s="100">
        <f>VLOOKUP(J3,Dados!A:L,12,0)</f>
        <v>1</v>
      </c>
      <c r="C19" s="100"/>
      <c r="D19" s="104"/>
      <c r="E19" s="104"/>
      <c r="F19" s="100" t="s">
        <v>229</v>
      </c>
      <c r="G19" s="100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6" t="s">
        <v>111</v>
      </c>
      <c r="B21" s="157"/>
      <c r="C21" s="157"/>
      <c r="D21" s="157"/>
      <c r="E21" s="163" t="str">
        <f>VLOOKUP(J3,Dados!A1:F76,6,0)</f>
        <v>15 min./ Mínimo</v>
      </c>
      <c r="F21" s="163"/>
      <c r="G21" s="134"/>
      <c r="H21" s="27"/>
      <c r="I21" s="27"/>
      <c r="J21" s="27"/>
      <c r="K21" s="28"/>
    </row>
    <row r="22" spans="1:15" ht="18.75" customHeight="1" x14ac:dyDescent="0.25">
      <c r="A22" s="160" t="s">
        <v>112</v>
      </c>
      <c r="B22" s="161"/>
      <c r="C22" s="161"/>
      <c r="D22" s="161"/>
      <c r="E22" s="163" t="str">
        <f>VLOOKUP(J3,Dados!A:H,8,0)</f>
        <v>120 min./ Mínimo</v>
      </c>
      <c r="F22" s="163"/>
      <c r="G22" s="134"/>
      <c r="H22" s="2"/>
      <c r="I22" s="2"/>
      <c r="J22" s="2"/>
      <c r="K22" s="1"/>
    </row>
    <row r="23" spans="1:15" ht="18.75" customHeight="1" x14ac:dyDescent="0.25">
      <c r="A23" s="160" t="s">
        <v>113</v>
      </c>
      <c r="B23" s="161"/>
      <c r="C23" s="161"/>
      <c r="D23" s="161"/>
      <c r="E23" s="163" t="str">
        <f>VLOOKUP(J3,Dados!A:H,7,0)</f>
        <v>60ºC</v>
      </c>
      <c r="F23" s="163"/>
      <c r="G23" s="134"/>
      <c r="H23" s="158"/>
      <c r="I23" s="158"/>
      <c r="J23" s="159"/>
      <c r="K23" s="159"/>
    </row>
    <row r="24" spans="1:15" ht="6" customHeight="1" x14ac:dyDescent="0.25"/>
    <row r="25" spans="1:15" x14ac:dyDescent="0.25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25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5" customHeight="1" x14ac:dyDescent="0.25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5" customHeight="1" x14ac:dyDescent="0.25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25">
      <c r="A29" s="14"/>
    </row>
    <row r="30" spans="1:15" ht="22.9" customHeight="1" x14ac:dyDescent="0.25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52">
        <v>1</v>
      </c>
      <c r="B35" s="153"/>
      <c r="C35" s="153"/>
      <c r="D35" s="153"/>
      <c r="E35" s="154"/>
      <c r="F35" s="106" t="s">
        <v>232</v>
      </c>
      <c r="G35" s="107"/>
      <c r="H35" s="108"/>
      <c r="I35" s="83">
        <v>10</v>
      </c>
      <c r="J35" s="8" t="s">
        <v>118</v>
      </c>
      <c r="K35" s="5"/>
    </row>
    <row r="36" spans="1:11" ht="22.15" customHeight="1" x14ac:dyDescent="0.25">
      <c r="A36" s="152">
        <v>2</v>
      </c>
      <c r="B36" s="153"/>
      <c r="C36" s="153"/>
      <c r="D36" s="153"/>
      <c r="E36" s="154"/>
      <c r="F36" s="106"/>
      <c r="G36" s="107"/>
      <c r="H36" s="108"/>
      <c r="I36" s="83"/>
      <c r="J36" s="8" t="s">
        <v>118</v>
      </c>
      <c r="K36" s="5"/>
    </row>
    <row r="37" spans="1:11" ht="22.15" customHeight="1" x14ac:dyDescent="0.25">
      <c r="A37" s="152">
        <v>3</v>
      </c>
      <c r="B37" s="153"/>
      <c r="C37" s="153"/>
      <c r="D37" s="153"/>
      <c r="E37" s="154"/>
      <c r="F37" s="106"/>
      <c r="G37" s="107"/>
      <c r="H37" s="108"/>
      <c r="I37" s="83"/>
      <c r="J37" s="8" t="s">
        <v>118</v>
      </c>
      <c r="K37" s="5"/>
    </row>
    <row r="38" spans="1:11" ht="22.15" customHeight="1" x14ac:dyDescent="0.25">
      <c r="A38" s="152">
        <v>4</v>
      </c>
      <c r="B38" s="153"/>
      <c r="C38" s="153"/>
      <c r="D38" s="153"/>
      <c r="E38" s="154"/>
      <c r="F38" s="106"/>
      <c r="G38" s="107"/>
      <c r="H38" s="108"/>
      <c r="I38" s="83"/>
      <c r="J38" s="8" t="s">
        <v>118</v>
      </c>
      <c r="K38" s="5"/>
    </row>
    <row r="39" spans="1:11" ht="22.15" customHeight="1" x14ac:dyDescent="0.25">
      <c r="A39" s="152">
        <v>5</v>
      </c>
      <c r="B39" s="153"/>
      <c r="C39" s="153"/>
      <c r="D39" s="153"/>
      <c r="E39" s="154"/>
      <c r="F39" s="106"/>
      <c r="G39" s="107"/>
      <c r="H39" s="108"/>
      <c r="I39" s="83"/>
      <c r="J39" s="8" t="s">
        <v>118</v>
      </c>
      <c r="K39" s="5"/>
    </row>
    <row r="40" spans="1:11" ht="22.15" customHeight="1" x14ac:dyDescent="0.25">
      <c r="A40" s="152">
        <v>6</v>
      </c>
      <c r="B40" s="153"/>
      <c r="C40" s="153"/>
      <c r="D40" s="153"/>
      <c r="E40" s="154"/>
      <c r="F40" s="106"/>
      <c r="G40" s="107"/>
      <c r="H40" s="108"/>
      <c r="I40" s="83"/>
      <c r="J40" s="8" t="s">
        <v>118</v>
      </c>
      <c r="K40" s="5"/>
    </row>
    <row r="41" spans="1:11" ht="22.15" customHeight="1" x14ac:dyDescent="0.25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15" customHeight="1" x14ac:dyDescent="0.25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15" customHeight="1" x14ac:dyDescent="0.25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15" customHeight="1" x14ac:dyDescent="0.25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15" customHeight="1" x14ac:dyDescent="0.25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15" customHeight="1" x14ac:dyDescent="0.25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15" customHeight="1" x14ac:dyDescent="0.25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15" customHeight="1" x14ac:dyDescent="0.25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15" customHeight="1" x14ac:dyDescent="0.25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25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5" customHeight="1" x14ac:dyDescent="0.25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25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25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25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25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25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25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25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25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25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25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25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25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25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25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25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25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25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25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25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18" x14ac:dyDescent="0.25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25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25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x14ac:dyDescent="0.25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25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25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25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25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25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25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25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25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25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25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25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25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25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25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25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25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25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25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25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25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25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25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25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25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x14ac:dyDescent="0.25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25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50000000000003" customHeight="1" x14ac:dyDescent="0.25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25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25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25"/>
    <row r="6" spans="1:14" x14ac:dyDescent="0.25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25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15" customHeight="1" thickBot="1" x14ac:dyDescent="0.3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25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25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25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25"/>
    <row r="33" spans="1:16" x14ac:dyDescent="0.25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25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5" customHeight="1" x14ac:dyDescent="0.25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5" customHeight="1" x14ac:dyDescent="0.25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25">
      <c r="B37" s="14"/>
    </row>
    <row r="38" spans="1:16" ht="22.9" customHeight="1" x14ac:dyDescent="0.25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15" customHeight="1" x14ac:dyDescent="0.25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15" customHeight="1" x14ac:dyDescent="0.25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15" customHeight="1" x14ac:dyDescent="0.25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15" customHeight="1" x14ac:dyDescent="0.25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15" customHeight="1" x14ac:dyDescent="0.25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15" customHeight="1" x14ac:dyDescent="0.25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15" customHeight="1" x14ac:dyDescent="0.25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25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5" customHeight="1" x14ac:dyDescent="0.25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25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25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25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25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2023-03-10T12:01:57Z</cp:lastPrinted>
  <dcterms:created xsi:type="dcterms:W3CDTF">2018-06-14T19:11:50Z</dcterms:created>
  <dcterms:modified xsi:type="dcterms:W3CDTF">2023-05-19T10:41:35Z</dcterms:modified>
</cp:coreProperties>
</file>