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 2019" sheetId="1" r:id="rId1"/>
    <sheet name="AUG 2019" sheetId="2" r:id="rId2"/>
    <sheet name="SEP 2019" sheetId="3" r:id="rId3"/>
    <sheet name="OCT 2019" sheetId="4" r:id="rId4"/>
    <sheet name="NOV 2019" sheetId="5" r:id="rId5"/>
    <sheet name="DEC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definedNames>
    <definedName name="_xlnm.Print_Area" localSheetId="9">'APR 2020'!$A$1:$K$59</definedName>
    <definedName name="_xlnm.Print_Area" localSheetId="13">'AUG 2020'!$A$1:$K$57</definedName>
    <definedName name="_xlnm.Print_Area" localSheetId="7">'FEB 2020'!$A$1:$K$57</definedName>
    <definedName name="_xlnm.Print_Area" localSheetId="0">'JUL 2019'!$B$2:$L$57</definedName>
    <definedName name="_xlnm.Print_Area" localSheetId="12">'JUL 2020'!$A$1:$K$57</definedName>
    <definedName name="_xlnm.Print_Area" localSheetId="11">'JUN 2020'!$A$1:$K$57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2020'!$A$1:$K$54</definedName>
    <definedName name="_xlnm.Print_Area" localSheetId="15">'OCT 2020'!$A$1:$K$57</definedName>
    <definedName name="_xlnm.Print_Area" localSheetId="14">'SEPT 2020'!$A$1:$K$57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2" i="17" l="1"/>
  <c r="H29" i="17"/>
  <c r="K28" i="17"/>
  <c r="F26" i="17"/>
  <c r="K24" i="17"/>
  <c r="F22" i="17"/>
  <c r="K20" i="17"/>
  <c r="K33" i="17" l="1"/>
  <c r="I16" i="17" s="1"/>
  <c r="J16" i="17" s="1"/>
  <c r="K35" i="17"/>
  <c r="H29" i="16"/>
  <c r="K28" i="16" s="1"/>
  <c r="H25" i="16" l="1"/>
  <c r="H21" i="16" l="1"/>
  <c r="K20" i="16" s="1"/>
  <c r="K35" i="16"/>
  <c r="K33" i="16"/>
  <c r="F26" i="16"/>
  <c r="K24" i="16"/>
  <c r="F22" i="16"/>
  <c r="K36" i="16" l="1"/>
  <c r="I16" i="16" s="1"/>
  <c r="K38" i="16" s="1"/>
  <c r="H25" i="15"/>
  <c r="J16" i="16" l="1"/>
  <c r="H21" i="15"/>
  <c r="K20" i="15" s="1"/>
  <c r="K35" i="15"/>
  <c r="K33" i="15"/>
  <c r="K30" i="15"/>
  <c r="K28" i="15"/>
  <c r="F26" i="15"/>
  <c r="K24" i="15"/>
  <c r="F22" i="15"/>
  <c r="K36" i="15" l="1"/>
  <c r="I16" i="15" s="1"/>
  <c r="K38" i="15" s="1"/>
  <c r="H21" i="14"/>
  <c r="H25" i="14"/>
  <c r="J16" i="15" l="1"/>
  <c r="K35" i="14"/>
  <c r="K33" i="14"/>
  <c r="K30" i="14"/>
  <c r="K28" i="14"/>
  <c r="F26" i="14"/>
  <c r="K24" i="14"/>
  <c r="F22" i="14"/>
  <c r="K20" i="14"/>
  <c r="K36" i="14" l="1"/>
  <c r="I16" i="14" s="1"/>
  <c r="K38" i="14" s="1"/>
  <c r="H21" i="13"/>
  <c r="H25" i="13"/>
  <c r="K24" i="13" s="1"/>
  <c r="K35" i="13"/>
  <c r="K33" i="13"/>
  <c r="K30" i="13"/>
  <c r="K28" i="13"/>
  <c r="F26" i="13"/>
  <c r="F22" i="13"/>
  <c r="K20" i="13"/>
  <c r="H25" i="12"/>
  <c r="K24" i="12" s="1"/>
  <c r="H21" i="12"/>
  <c r="K20" i="12" s="1"/>
  <c r="K35" i="12"/>
  <c r="K33" i="12"/>
  <c r="K30" i="12"/>
  <c r="F26" i="12"/>
  <c r="F22" i="12"/>
  <c r="J16" i="14" l="1"/>
  <c r="K36" i="13"/>
  <c r="I16" i="13" s="1"/>
  <c r="K38" i="13"/>
  <c r="J16" i="13"/>
  <c r="K28" i="12"/>
  <c r="K36" i="12" s="1"/>
  <c r="I16" i="12" s="1"/>
  <c r="H21" i="11"/>
  <c r="K35" i="11"/>
  <c r="K33" i="11"/>
  <c r="K30" i="11"/>
  <c r="F26" i="11"/>
  <c r="H25" i="11"/>
  <c r="I28" i="11" s="1"/>
  <c r="K28" i="11" s="1"/>
  <c r="K24" i="11"/>
  <c r="F22" i="11"/>
  <c r="K20" i="11"/>
  <c r="K38" i="12" l="1"/>
  <c r="J16" i="12"/>
  <c r="K36" i="11"/>
  <c r="I16" i="11" s="1"/>
  <c r="K38" i="11" s="1"/>
  <c r="F26" i="10"/>
  <c r="F22" i="10"/>
  <c r="J16" i="11" l="1"/>
  <c r="H25" i="10"/>
  <c r="K24" i="10" s="1"/>
  <c r="H21" i="10"/>
  <c r="K35" i="10"/>
  <c r="K33" i="10"/>
  <c r="K30" i="10"/>
  <c r="K20" i="10" l="1"/>
  <c r="I28" i="10"/>
  <c r="K28" i="10" s="1"/>
  <c r="K36" i="10"/>
  <c r="I16" i="10" s="1"/>
  <c r="J16" i="10" s="1"/>
  <c r="K38" i="10"/>
  <c r="K34" i="9"/>
  <c r="K32" i="9"/>
  <c r="K29" i="9"/>
  <c r="K27" i="9"/>
  <c r="H25" i="9"/>
  <c r="K24" i="9"/>
  <c r="H21" i="9"/>
  <c r="K20" i="9"/>
  <c r="K35" i="9" s="1"/>
  <c r="I16" i="9" s="1"/>
  <c r="J16" i="9" l="1"/>
  <c r="K37" i="9"/>
  <c r="H25" i="8"/>
  <c r="K24" i="8" s="1"/>
  <c r="H21" i="8"/>
  <c r="K20" i="8" s="1"/>
  <c r="K34" i="8"/>
  <c r="K32" i="8"/>
  <c r="K29" i="8"/>
  <c r="K27" i="8"/>
  <c r="K35" i="8" l="1"/>
  <c r="I16" i="8" s="1"/>
  <c r="J16" i="8"/>
  <c r="K37" i="8"/>
  <c r="H21" i="7"/>
  <c r="H25" i="7" l="1"/>
  <c r="K34" i="7" l="1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H25" i="5"/>
  <c r="K24" i="5" s="1"/>
  <c r="H21" i="5"/>
  <c r="K20" i="5" s="1"/>
  <c r="K34" i="5"/>
  <c r="K32" i="5"/>
  <c r="K29" i="5"/>
  <c r="K27" i="5"/>
  <c r="J16" i="6" l="1"/>
  <c r="K37" i="6"/>
  <c r="K35" i="5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<sst xmlns="http://schemas.openxmlformats.org/spreadsheetml/2006/main" count="732" uniqueCount="141">
  <si>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</si>
  <si>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</si>
  <si>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</si>
  <si>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</si>
  <si>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</si>
  <si>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</si>
  <si>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</si>
  <si>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</si>
  <si>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</si>
  <si>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</si>
  <si>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</si>
  <si>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</si>
  <si>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</si>
  <si>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</si>
  <si>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</si>
  <si>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</si>
  <si>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</si>
  <si>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</si>
  <si>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</si>
  <si>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</si>
  <si>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</si>
  <si>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</si>
  <si>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</si>
  <si>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</si>
  <si>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</si>
  <si>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</si>
  <si>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</si>
  <si>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</si>
  <si>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</si>
  <si>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</si>
  <si>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</si>
  <si>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</si>
  <si>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</si>
  <si>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</si>
  <si>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</si>
  <si>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</si>
  <si>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</si>
  <si>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UNIT: 12B11</t>
  </si>
  <si>
    <t>PRES: JULY 25 2019 - PREV: MAY 21 2019 * 18.30</t>
  </si>
  <si>
    <t>PRES: JULY 25 2019 - PREV: MAY 21 2019 * 120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</si>
  <si>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MELVIN SAN MIGUEL</t>
    </r>
  </si>
  <si>
    <t>BILLING MONTH: AUGUST 2019</t>
  </si>
  <si>
    <t>SEPT 5 2019</t>
  </si>
  <si>
    <t>SEPT 15 2019</t>
  </si>
  <si>
    <t>PRES: AUG 25 2019 - PREV: SEPT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</si>
  <si>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</si>
  <si>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</si>
  <si>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</si>
  <si>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</si>
  <si>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</si>
  <si>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MELVIN SAN MIGUEL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</si>
  <si>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</si>
  <si>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</si>
  <si>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</si>
  <si>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</si>
  <si>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</si>
  <si>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</si>
  <si>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</si>
  <si>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</si>
  <si>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</si>
  <si>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</si>
  <si>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</si>
  <si>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</si>
  <si>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</si>
  <si>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</si>
  <si>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</si>
  <si>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</si>
  <si>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</si>
  <si>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</si>
  <si>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</si>
  <si>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</si>
  <si>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</si>
  <si>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</si>
  <si>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</si>
  <si>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</si>
  <si>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</si>
  <si>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</si>
  <si>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</si>
  <si>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</si>
  <si>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</si>
  <si>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</si>
  <si>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</si>
  <si>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</si>
  <si>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</si>
  <si>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</si>
  <si>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</si>
  <si>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</si>
  <si>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</si>
  <si>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</si>
  <si>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</si>
  <si>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</si>
  <si>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</si>
  <si>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</si>
  <si>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</si>
  <si>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</si>
  <si>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</si>
  <si>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</si>
  <si>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</si>
  <si>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</si>
  <si>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</si>
  <si>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</si>
  <si>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</si>
  <si>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</si>
  <si>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</si>
  <si>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</si>
  <si>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</si>
  <si>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</si>
  <si>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</si>
  <si>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</si>
  <si>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</si>
  <si>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</si>
  <si>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</si>
  <si>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</si>
  <si>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</si>
  <si>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</si>
  <si>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</si>
  <si>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</si>
  <si>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</si>
  <si>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</si>
  <si>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</si>
  <si>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</si>
  <si>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</si>
  <si>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</si>
  <si>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</si>
  <si>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</si>
  <si>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</si>
  <si>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</si>
  <si>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</si>
  <si>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</si>
  <si>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</si>
  <si>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</si>
  <si>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</si>
  <si>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</si>
  <si>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</si>
  <si>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</si>
  <si>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</si>
  <si>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</si>
  <si>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STANDARD RATE - MOVE IN</t>
  </si>
  <si>
    <t>JENOFFER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</si>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</sst>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50</xdr:row>
      <xdr:rowOff>40821</xdr:rowOff>
    </xdr:from>
    <xdr:to>
      <xdr:col>7</xdr:col>
      <xdr:colOff>827314</xdr:colOff>
      <xdr:row>54</xdr:row>
      <xdr:rowOff>193714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8607" y="14083392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868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47</xdr:row>
      <xdr:rowOff>40821</xdr:rowOff>
    </xdr:from>
    <xdr:to>
      <xdr:col>7</xdr:col>
      <xdr:colOff>827314</xdr:colOff>
      <xdr:row>51</xdr:row>
      <xdr:rowOff>193714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9968" y="13928271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="80" zoomScaleNormal="80" zoomScaleSheetLayoutView="8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40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303</v>
      </c>
      <c r="J16" s="18">
        <f>I16+H16+G16</f>
        <v>303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7" t="s">
        <v>32</v>
      </c>
      <c r="E20" s="97"/>
      <c r="F20" s="46" t="s">
        <v>38</v>
      </c>
      <c r="G20" s="46"/>
      <c r="H20" s="46"/>
      <c r="I20" s="9"/>
      <c r="J20" s="22">
        <v>0</v>
      </c>
      <c r="K20" s="9">
        <f>H21</f>
        <v>183</v>
      </c>
    </row>
    <row r="21" spans="3:11" ht="21" x14ac:dyDescent="0.35">
      <c r="C21" s="39"/>
      <c r="D21" s="8"/>
      <c r="E21" s="8"/>
      <c r="F21" s="46">
        <v>1221</v>
      </c>
      <c r="G21" s="46">
        <v>1211</v>
      </c>
      <c r="H21" s="47">
        <f>(F21-G21)*18.3</f>
        <v>183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39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workbookViewId="0">
      <selection activeCell="N26" sqref="N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>
        <v>903.46</v>
      </c>
      <c r="I16" s="18">
        <f>K36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7" t="s">
        <v>32</v>
      </c>
      <c r="E20" s="97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0</v>
      </c>
      <c r="G26" s="102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3" t="s">
        <v>93</v>
      </c>
      <c r="D29" s="103"/>
      <c r="E29" s="103"/>
      <c r="F29" s="8"/>
      <c r="G29" s="8"/>
      <c r="H29" s="8"/>
      <c r="I29" s="9"/>
      <c r="J29" s="22"/>
      <c r="K29" s="9"/>
    </row>
    <row r="30" spans="3:11" ht="21" x14ac:dyDescent="0.35">
      <c r="C30" s="103"/>
      <c r="D30" s="103"/>
      <c r="E30" s="10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103"/>
      <c r="D31" s="103"/>
      <c r="E31" s="103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903.46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1" t="s">
        <v>82</v>
      </c>
      <c r="D42" s="61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9" t="s">
        <v>33</v>
      </c>
      <c r="D56" s="99"/>
      <c r="E56" s="99"/>
      <c r="F56" s="8"/>
      <c r="G56" s="99" t="s">
        <v>31</v>
      </c>
      <c r="H56" s="99"/>
      <c r="I56" s="9"/>
      <c r="J56" s="9"/>
      <c r="K56" s="9"/>
    </row>
    <row r="57" spans="3:11" ht="21" x14ac:dyDescent="0.35">
      <c r="C57" s="98" t="s">
        <v>23</v>
      </c>
      <c r="D57" s="98"/>
      <c r="E57" s="98"/>
      <c r="F57" s="8"/>
      <c r="G57" s="98" t="s">
        <v>24</v>
      </c>
      <c r="H57" s="9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2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>
        <v>903.46</v>
      </c>
      <c r="I16" s="18">
        <f>K36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7" t="s">
        <v>32</v>
      </c>
      <c r="E20" s="97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0</v>
      </c>
      <c r="G26" s="102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3" t="s">
        <v>99</v>
      </c>
      <c r="D29" s="103"/>
      <c r="E29" s="103"/>
      <c r="F29" s="8"/>
      <c r="G29" s="8"/>
      <c r="H29" s="8"/>
      <c r="I29" s="9"/>
      <c r="J29" s="22"/>
      <c r="K29" s="9"/>
    </row>
    <row r="30" spans="3:11" ht="21" x14ac:dyDescent="0.35">
      <c r="C30" s="103"/>
      <c r="D30" s="103"/>
      <c r="E30" s="10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3"/>
      <c r="D31" s="103"/>
      <c r="E31" s="103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903.46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71" t="s">
        <v>82</v>
      </c>
      <c r="D43" s="61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00"/>
      <c r="D48" s="100"/>
      <c r="E48" s="100"/>
      <c r="F48" s="100"/>
      <c r="G48" s="100"/>
      <c r="H48" s="100"/>
      <c r="I48" s="100"/>
      <c r="J48" s="100"/>
      <c r="K48" s="10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9" t="s">
        <v>33</v>
      </c>
      <c r="D57" s="99"/>
      <c r="E57" s="99"/>
      <c r="F57" s="8"/>
      <c r="G57" s="99" t="s">
        <v>31</v>
      </c>
      <c r="H57" s="99"/>
      <c r="I57" s="9"/>
      <c r="J57" s="9"/>
      <c r="K57" s="9"/>
    </row>
    <row r="58" spans="3:11" ht="21" x14ac:dyDescent="0.35">
      <c r="C58" s="98" t="s">
        <v>23</v>
      </c>
      <c r="D58" s="98"/>
      <c r="E58" s="98"/>
      <c r="F58" s="8"/>
      <c r="G58" s="98" t="s">
        <v>24</v>
      </c>
      <c r="H58" s="9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R18" sqref="R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103</v>
      </c>
      <c r="E16" s="50" t="s">
        <v>104</v>
      </c>
      <c r="F16" s="18"/>
      <c r="G16" s="18"/>
      <c r="H16" s="18">
        <v>903.46</v>
      </c>
      <c r="I16" s="18">
        <f>K36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7" t="s">
        <v>32</v>
      </c>
      <c r="E20" s="97"/>
      <c r="F20" s="46" t="s">
        <v>105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0</v>
      </c>
      <c r="G26" s="102"/>
      <c r="H26" s="45"/>
      <c r="I26" s="9"/>
      <c r="J26" s="9"/>
      <c r="K26" s="9"/>
    </row>
    <row r="27" spans="3:11" ht="21" x14ac:dyDescent="0.35">
      <c r="C27" s="39"/>
      <c r="D27" s="69"/>
      <c r="E27" s="69"/>
      <c r="F27" s="70"/>
      <c r="G27" s="7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6"/>
      <c r="D29" s="76"/>
      <c r="E29" s="76"/>
      <c r="F29" s="8"/>
      <c r="G29" s="8"/>
      <c r="H29" s="8"/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6"/>
      <c r="D31" s="76"/>
      <c r="E31" s="7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903.46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108</v>
      </c>
      <c r="E16" s="50" t="s">
        <v>109</v>
      </c>
      <c r="F16" s="18"/>
      <c r="G16" s="18"/>
      <c r="H16" s="18">
        <v>903.46</v>
      </c>
      <c r="I16" s="18">
        <f>K36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7" t="s">
        <v>32</v>
      </c>
      <c r="E20" s="97"/>
      <c r="F20" s="46" t="s">
        <v>110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0</v>
      </c>
      <c r="G26" s="102"/>
      <c r="H26" s="45"/>
      <c r="I26" s="9"/>
      <c r="J26" s="9"/>
      <c r="K26" s="9"/>
    </row>
    <row r="27" spans="3:11" ht="21" x14ac:dyDescent="0.35">
      <c r="C27" s="39"/>
      <c r="D27" s="69"/>
      <c r="E27" s="69"/>
      <c r="F27" s="70"/>
      <c r="G27" s="7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6"/>
      <c r="D29" s="76"/>
      <c r="E29" s="76"/>
      <c r="F29" s="8"/>
      <c r="G29" s="8"/>
      <c r="H29" s="8"/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6"/>
      <c r="D31" s="76"/>
      <c r="E31" s="7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903.46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70" zoomScaleNormal="70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113</v>
      </c>
      <c r="E16" s="50" t="s">
        <v>114</v>
      </c>
      <c r="F16" s="18"/>
      <c r="G16" s="18"/>
      <c r="H16" s="18">
        <v>903.46</v>
      </c>
      <c r="I16" s="18">
        <f>K36</f>
        <v>97.55</v>
      </c>
      <c r="J16" s="18">
        <f>I16+H16+G16</f>
        <v>1001.01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7" t="s">
        <v>32</v>
      </c>
      <c r="E20" s="97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1</v>
      </c>
      <c r="G26" s="102"/>
      <c r="H26" s="45"/>
      <c r="I26" s="9"/>
      <c r="J26" s="9"/>
      <c r="K26" s="9"/>
    </row>
    <row r="27" spans="3:11" ht="21" x14ac:dyDescent="0.35">
      <c r="C27" s="39"/>
      <c r="D27" s="74"/>
      <c r="E27" s="74"/>
      <c r="F27" s="75"/>
      <c r="G27" s="7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6"/>
      <c r="D29" s="76"/>
      <c r="E29" s="76"/>
      <c r="F29" s="8"/>
      <c r="G29" s="8"/>
      <c r="H29" s="8"/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6"/>
      <c r="D31" s="76"/>
      <c r="E31" s="7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2"/>
      <c r="G34" s="72"/>
      <c r="H34" s="7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97.55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1001.01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118</v>
      </c>
      <c r="E16" s="50" t="s">
        <v>119</v>
      </c>
      <c r="F16" s="18"/>
      <c r="G16" s="18"/>
      <c r="H16" s="18">
        <v>97.55</v>
      </c>
      <c r="I16" s="18">
        <f>K36</f>
        <v>294.20999999999998</v>
      </c>
      <c r="J16" s="18">
        <f>I16+H16+G16</f>
        <v>391.76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7" t="s">
        <v>32</v>
      </c>
      <c r="E20" s="97"/>
      <c r="F20" s="46" t="s">
        <v>120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6</v>
      </c>
      <c r="G25" s="46">
        <v>3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3</v>
      </c>
      <c r="G26" s="102"/>
      <c r="H26" s="45"/>
      <c r="I26" s="9"/>
      <c r="J26" s="9"/>
      <c r="K26" s="9"/>
    </row>
    <row r="27" spans="3:11" ht="21" x14ac:dyDescent="0.35">
      <c r="C27" s="39"/>
      <c r="D27" s="79"/>
      <c r="E27" s="79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6"/>
      <c r="D29" s="76"/>
      <c r="E29" s="76"/>
      <c r="F29" s="8"/>
      <c r="G29" s="8"/>
      <c r="H29" s="8"/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6"/>
      <c r="D31" s="76"/>
      <c r="E31" s="7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7"/>
      <c r="G34" s="77"/>
      <c r="H34" s="7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294.20999999999998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391.76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S20" sqref="S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/>
      <c r="I16" s="18">
        <f>K36</f>
        <v>1405.8</v>
      </c>
      <c r="J16" s="18">
        <f>I16+H16+G16</f>
        <v>1405.8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5" t="s">
        <v>129</v>
      </c>
      <c r="E20" s="105"/>
      <c r="F20" s="46" t="s">
        <v>124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0</v>
      </c>
      <c r="G22" s="10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130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0</v>
      </c>
      <c r="G26" s="102"/>
      <c r="H26" s="45"/>
      <c r="I26" s="9"/>
      <c r="J26" s="9"/>
      <c r="K26" s="9"/>
    </row>
    <row r="27" spans="3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3:11" ht="21" x14ac:dyDescent="0.35">
      <c r="C28" s="38">
        <v>43962</v>
      </c>
      <c r="D28" s="105" t="s">
        <v>131</v>
      </c>
      <c r="E28" s="105"/>
      <c r="F28" s="46" t="s">
        <v>132</v>
      </c>
      <c r="G28" s="46"/>
      <c r="H28" s="46"/>
      <c r="I28" s="9"/>
      <c r="J28" s="22">
        <v>0</v>
      </c>
      <c r="K28" s="9">
        <f>H29</f>
        <v>1405.8</v>
      </c>
    </row>
    <row r="29" spans="3:11" ht="21" customHeight="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/>
      <c r="J30" s="22"/>
      <c r="K30" s="9"/>
    </row>
    <row r="31" spans="3:11" ht="35.1" customHeight="1" x14ac:dyDescent="0.35">
      <c r="C31" s="76"/>
      <c r="D31" s="76"/>
      <c r="E31" s="7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81"/>
      <c r="G34" s="81"/>
      <c r="H34" s="8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1405.8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1405.8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82"/>
      <c r="D42" s="82"/>
      <c r="E42" s="82"/>
      <c r="F42" s="82"/>
      <c r="G42" s="82"/>
      <c r="H42" s="82"/>
      <c r="I42" s="82"/>
      <c r="J42" s="82"/>
      <c r="K42" s="8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70" zoomScaleNormal="70" workbookViewId="0">
      <selection activeCell="U23" sqref="U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134</v>
      </c>
      <c r="E16" s="50" t="s">
        <v>135</v>
      </c>
      <c r="F16" s="18"/>
      <c r="G16" s="18"/>
      <c r="H16" s="18"/>
      <c r="I16" s="18">
        <f>K33</f>
        <v>2002.86</v>
      </c>
      <c r="J16" s="18">
        <f>I16+H16+G16</f>
        <v>2002.86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5" t="s">
        <v>32</v>
      </c>
      <c r="E20" s="105"/>
      <c r="F20" s="46" t="s">
        <v>139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101" t="s">
        <v>91</v>
      </c>
      <c r="E22" s="101"/>
      <c r="F22" s="102">
        <f>F21-G21</f>
        <v>50</v>
      </c>
      <c r="G22" s="102"/>
      <c r="H22" s="89" t="s">
        <v>137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140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8</v>
      </c>
      <c r="G25" s="46">
        <v>6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101" t="s">
        <v>92</v>
      </c>
      <c r="E26" s="101"/>
      <c r="F26" s="102">
        <f>F25-G25</f>
        <v>2</v>
      </c>
      <c r="G26" s="102"/>
      <c r="H26" s="45"/>
      <c r="I26" s="9"/>
      <c r="J26" s="9"/>
      <c r="K26" s="9"/>
    </row>
    <row r="27" spans="3:11" ht="21" x14ac:dyDescent="0.35">
      <c r="C27" s="39"/>
      <c r="D27" s="87"/>
      <c r="E27" s="87"/>
      <c r="F27" s="88"/>
      <c r="G27" s="88"/>
      <c r="H27" s="45"/>
      <c r="I27" s="9"/>
      <c r="J27" s="9"/>
      <c r="K27" s="9"/>
    </row>
    <row r="28" spans="3:11" ht="21" x14ac:dyDescent="0.35">
      <c r="C28" s="38">
        <v>44170</v>
      </c>
      <c r="D28" s="105" t="s">
        <v>131</v>
      </c>
      <c r="E28" s="105"/>
      <c r="F28" s="46" t="s">
        <v>136</v>
      </c>
      <c r="G28" s="46"/>
      <c r="H28" s="46"/>
      <c r="I28" s="9"/>
      <c r="J28" s="22">
        <v>0</v>
      </c>
      <c r="K28" s="9">
        <f>H29</f>
        <v>1405.8</v>
      </c>
    </row>
    <row r="29" spans="3:11" ht="21" customHeight="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/>
      <c r="K29" s="9"/>
    </row>
    <row r="30" spans="3:11" ht="21" x14ac:dyDescent="0.35">
      <c r="C30" s="76"/>
      <c r="D30" s="76"/>
      <c r="E30" s="76"/>
      <c r="F30" s="90"/>
      <c r="G30" s="91"/>
      <c r="H30" s="91"/>
      <c r="I30" s="9"/>
      <c r="J30" s="22"/>
      <c r="K30" s="9"/>
    </row>
    <row r="31" spans="3:11" ht="27" customHeight="1" x14ac:dyDescent="0.35">
      <c r="C31" s="40"/>
      <c r="D31" s="44"/>
      <c r="E31" s="44"/>
      <c r="F31" s="85"/>
      <c r="G31" s="85"/>
      <c r="H31" s="85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SUM(K20:K32)</f>
        <v>2002.86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2002.86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4" t="s">
        <v>17</v>
      </c>
      <c r="D38" s="104"/>
      <c r="E38" s="104"/>
      <c r="F38" s="104"/>
      <c r="G38" s="104"/>
      <c r="H38" s="104"/>
      <c r="I38" s="104"/>
      <c r="J38" s="104"/>
      <c r="K38" s="104"/>
      <c r="L38" s="3"/>
    </row>
    <row r="39" spans="2:12" s="8" customFormat="1" ht="21" x14ac:dyDescent="0.35">
      <c r="B39" s="3"/>
      <c r="C39" s="86"/>
      <c r="D39" s="86"/>
      <c r="E39" s="86"/>
      <c r="F39" s="86"/>
      <c r="G39" s="86"/>
      <c r="H39" s="86"/>
      <c r="I39" s="86"/>
      <c r="J39" s="86"/>
      <c r="K39" s="86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9" t="s">
        <v>138</v>
      </c>
      <c r="D51" s="99"/>
      <c r="E51" s="99"/>
      <c r="F51" s="8"/>
      <c r="G51" s="99" t="s">
        <v>31</v>
      </c>
      <c r="H51" s="99"/>
      <c r="I51" s="9"/>
      <c r="J51" s="9"/>
      <c r="K51" s="9"/>
    </row>
    <row r="52" spans="3:11" ht="21" x14ac:dyDescent="0.35">
      <c r="C52" s="98" t="s">
        <v>23</v>
      </c>
      <c r="D52" s="98"/>
      <c r="E52" s="98"/>
      <c r="F52" s="8"/>
      <c r="G52" s="98" t="s">
        <v>24</v>
      </c>
      <c r="H52" s="9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F30:H30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40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303</v>
      </c>
      <c r="I16" s="18">
        <f>K35</f>
        <v>0</v>
      </c>
      <c r="J16" s="18">
        <f>I16+H16+G16</f>
        <v>303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7" t="s">
        <v>32</v>
      </c>
      <c r="E20" s="97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1221</v>
      </c>
      <c r="G21" s="46">
        <v>1221</v>
      </c>
      <c r="H21" s="47">
        <f>(F21-G21)*17.9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N31" sqref="N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303</v>
      </c>
      <c r="I16" s="18">
        <f>K35</f>
        <v>65.28</v>
      </c>
      <c r="J16" s="18">
        <f>I16+H16+G16</f>
        <v>368.28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7" t="s">
        <v>32</v>
      </c>
      <c r="E20" s="97"/>
      <c r="F20" s="46" t="s">
        <v>49</v>
      </c>
      <c r="G20" s="46"/>
      <c r="H20" s="46"/>
      <c r="I20" s="9"/>
      <c r="J20" s="22">
        <v>0</v>
      </c>
      <c r="K20" s="9">
        <f>H21</f>
        <v>65.28</v>
      </c>
    </row>
    <row r="21" spans="3:11" ht="21" x14ac:dyDescent="0.35">
      <c r="C21" s="39"/>
      <c r="D21" s="8"/>
      <c r="E21" s="8"/>
      <c r="F21" s="46">
        <v>1225</v>
      </c>
      <c r="G21" s="46">
        <v>1221</v>
      </c>
      <c r="H21" s="47">
        <f>(F21-G21)*16.32</f>
        <v>65.28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368.28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368.28</v>
      </c>
      <c r="I16" s="18">
        <f>K35</f>
        <v>65.680000000000007</v>
      </c>
      <c r="J16" s="18">
        <f>I16+H16+G16</f>
        <v>433.96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7" t="s">
        <v>32</v>
      </c>
      <c r="E20" s="97"/>
      <c r="F20" s="46" t="s">
        <v>55</v>
      </c>
      <c r="G20" s="46"/>
      <c r="H20" s="46"/>
      <c r="I20" s="9"/>
      <c r="J20" s="22">
        <v>0</v>
      </c>
      <c r="K20" s="9">
        <f>H21</f>
        <v>65.680000000000007</v>
      </c>
    </row>
    <row r="21" spans="3:11" ht="21" x14ac:dyDescent="0.35">
      <c r="C21" s="39"/>
      <c r="D21" s="8"/>
      <c r="E21" s="8"/>
      <c r="F21" s="46">
        <v>1229</v>
      </c>
      <c r="G21" s="46">
        <v>1225</v>
      </c>
      <c r="H21" s="47">
        <f>(F21-G21)*16.42</f>
        <v>65.680000000000007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65.680000000000007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433.96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K63" sqref="K6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433.96</v>
      </c>
      <c r="I16" s="18">
        <f>K35</f>
        <v>306.95999999999998</v>
      </c>
      <c r="J16" s="18">
        <f>I16+H16+G16</f>
        <v>740.92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7" t="s">
        <v>32</v>
      </c>
      <c r="E20" s="97"/>
      <c r="F20" s="46" t="s">
        <v>60</v>
      </c>
      <c r="G20" s="46"/>
      <c r="H20" s="46"/>
      <c r="I20" s="9"/>
      <c r="J20" s="22">
        <v>0</v>
      </c>
      <c r="K20" s="9">
        <f>H21</f>
        <v>191.17999999999998</v>
      </c>
    </row>
    <row r="21" spans="3:11" ht="21" x14ac:dyDescent="0.35">
      <c r="C21" s="39"/>
      <c r="D21" s="8"/>
      <c r="E21" s="8"/>
      <c r="F21" s="46">
        <v>1240</v>
      </c>
      <c r="G21" s="46">
        <v>1229</v>
      </c>
      <c r="H21" s="47">
        <f>(F21-G21)*17.38</f>
        <v>191.17999999999998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306.95999999999998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740.92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740.92</v>
      </c>
      <c r="I16" s="18">
        <f>K35</f>
        <v>162.54</v>
      </c>
      <c r="J16" s="18">
        <f>I16+H16+G16</f>
        <v>903.45999999999992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7" t="s">
        <v>32</v>
      </c>
      <c r="E20" s="97"/>
      <c r="F20" s="46" t="s">
        <v>65</v>
      </c>
      <c r="G20" s="46"/>
      <c r="H20" s="46"/>
      <c r="I20" s="9"/>
      <c r="J20" s="22">
        <v>0</v>
      </c>
      <c r="K20" s="9">
        <f>H21</f>
        <v>162.54</v>
      </c>
    </row>
    <row r="21" spans="3:11" ht="21" x14ac:dyDescent="0.35">
      <c r="C21" s="39"/>
      <c r="D21" s="8"/>
      <c r="E21" s="8"/>
      <c r="F21" s="46">
        <v>1249</v>
      </c>
      <c r="G21" s="46">
        <v>1240</v>
      </c>
      <c r="H21" s="47">
        <f>(F21-G21)*18.06</f>
        <v>162.54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162.54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903.45999999999992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903.46</v>
      </c>
      <c r="I16" s="18">
        <f>K35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7" t="s">
        <v>32</v>
      </c>
      <c r="E20" s="97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903.46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27" sqref="I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903.46</v>
      </c>
      <c r="I16" s="18">
        <f>K35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7" t="s">
        <v>32</v>
      </c>
      <c r="E20" s="97"/>
      <c r="F20" s="46" t="s">
        <v>75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903.46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>
        <v>903.46</v>
      </c>
      <c r="I16" s="18">
        <f>K35</f>
        <v>0</v>
      </c>
      <c r="J16" s="18">
        <f>I16+H16+G16</f>
        <v>903.46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7" t="s">
        <v>32</v>
      </c>
      <c r="E20" s="97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1249</v>
      </c>
      <c r="G21" s="46">
        <v>1249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903.46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60" t="s">
        <v>82</v>
      </c>
      <c r="D41" s="60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 2019</vt:lpstr>
      <vt:lpstr>AUG 2019</vt:lpstr>
      <vt:lpstr>SEP 2019</vt:lpstr>
      <vt:lpstr>OCT 2019</vt:lpstr>
      <vt:lpstr>NOV 2019</vt:lpstr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2019'!Print_Area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2020-11-05T06:15:12Z</cp:lastPrinted>
  <dcterms:created xsi:type="dcterms:W3CDTF">2018-02-28T02:33:50Z</dcterms:created>
  <dcterms:modified xsi:type="dcterms:W3CDTF">2020-12-16T10:28:14Z</dcterms:modified>
</cp:coreProperties>
</file>