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  <externalReference r:id="rId15"/>
  </externalReferences>
  <definedNames>
    <definedName name="_xlnm.Print_Area" localSheetId="5">'APR 2020'!$A$1:$L$59</definedName>
    <definedName name="_xlnm.Print_Area" localSheetId="9">'AUG 2020'!$A$1:$L$57</definedName>
    <definedName name="_xlnm.Print_Area" localSheetId="1">'DECEMBER 2019'!$A$1:$L$57</definedName>
    <definedName name="_xlnm.Print_Area" localSheetId="3">'FEB 2020'!$A$1:$L$57</definedName>
    <definedName name="_xlnm.Print_Area" localSheetId="2">'JAN 2020'!$A$1:$L$57</definedName>
    <definedName name="_xlnm.Print_Area" localSheetId="8">'JUL 2020'!$A$1:$L$57</definedName>
    <definedName name="_xlnm.Print_Area" localSheetId="7">'JUN 2020'!$A$1:$L$57</definedName>
    <definedName name="_xlnm.Print_Area" localSheetId="4">'MAR 2020'!$A$1:$L$57</definedName>
    <definedName name="_xlnm.Print_Area" localSheetId="6">'MAY 2020'!$A$1:$L$60</definedName>
    <definedName name="_xlnm.Print_Area" localSheetId="12">'NOV 2020'!$A$1:$L$54</definedName>
    <definedName name="_xlnm.Print_Area" localSheetId="0">'NOVEMBER 2019'!$A$1:$L$57</definedName>
    <definedName name="_xlnm.Print_Area" localSheetId="11">'OCT 2020'!$A$1:$L$57</definedName>
    <definedName name="_xlnm.Print_Area" localSheetId="10">'SEPT 2020'!$A$1:$L$57</definedName>
  </definedNames>
  <calcPr calcId="152511"/>
</workbook>
</file>

<file path=xl/calcChain.xml><?xml version="1.0" encoding="utf-8"?>
<calcChain xmlns="http://schemas.openxmlformats.org/spreadsheetml/2006/main">
  <c r="G16" i="15" l="1"/>
  <c r="H16" i="15" l="1"/>
  <c r="H29" i="15"/>
  <c r="K29" i="15" s="1"/>
  <c r="K32" i="15"/>
  <c r="K30" i="15"/>
  <c r="F26" i="15"/>
  <c r="H25" i="15"/>
  <c r="K24" i="15"/>
  <c r="F22" i="15"/>
  <c r="H21" i="15"/>
  <c r="K20" i="15" s="1"/>
  <c r="K33" i="15" l="1"/>
  <c r="I16" i="15" s="1"/>
  <c r="K35" i="15" s="1"/>
  <c r="J16" i="15" l="1"/>
  <c r="H25" i="14" l="1"/>
  <c r="H21" i="14" l="1"/>
  <c r="K35" i="14"/>
  <c r="K33" i="14"/>
  <c r="K30" i="14"/>
  <c r="K28" i="14"/>
  <c r="F26" i="14"/>
  <c r="K24" i="14"/>
  <c r="F22" i="14"/>
  <c r="K20" i="14"/>
  <c r="K36" i="14" l="1"/>
  <c r="I16" i="14" s="1"/>
  <c r="H25" i="13"/>
  <c r="K24" i="13" s="1"/>
  <c r="H21" i="13"/>
  <c r="K20" i="13" s="1"/>
  <c r="K35" i="13"/>
  <c r="K33" i="13"/>
  <c r="K30" i="13"/>
  <c r="K28" i="13"/>
  <c r="F26" i="13"/>
  <c r="F22" i="13"/>
  <c r="K38" i="14" l="1"/>
  <c r="J16" i="14"/>
  <c r="K36" i="13"/>
  <c r="I16" i="13" s="1"/>
  <c r="H25" i="12"/>
  <c r="H21" i="12"/>
  <c r="K38" i="13" l="1"/>
  <c r="J16" i="13"/>
  <c r="K35" i="12"/>
  <c r="K33" i="12"/>
  <c r="K30" i="12"/>
  <c r="K28" i="12"/>
  <c r="F26" i="12"/>
  <c r="K24" i="12"/>
  <c r="F22" i="12"/>
  <c r="K20" i="12"/>
  <c r="K36" i="12" l="1"/>
  <c r="I16" i="12" s="1"/>
  <c r="K38" i="12" s="1"/>
  <c r="H25" i="11"/>
  <c r="K24" i="11" s="1"/>
  <c r="H21" i="11"/>
  <c r="K20" i="11" s="1"/>
  <c r="K35" i="11"/>
  <c r="K33" i="11"/>
  <c r="K30" i="11"/>
  <c r="K28" i="11"/>
  <c r="F26" i="11"/>
  <c r="F22" i="11"/>
  <c r="J16" i="12" l="1"/>
  <c r="K36" i="11"/>
  <c r="I16" i="11" s="1"/>
  <c r="K38" i="11" s="1"/>
  <c r="H25" i="10"/>
  <c r="J16" i="11" l="1"/>
  <c r="K24" i="10"/>
  <c r="H21" i="10"/>
  <c r="K20" i="10" s="1"/>
  <c r="K35" i="10"/>
  <c r="K33" i="10"/>
  <c r="K30" i="10"/>
  <c r="F26" i="10"/>
  <c r="F22" i="10"/>
  <c r="K28" i="10" l="1"/>
  <c r="K36" i="10" s="1"/>
  <c r="I16" i="10" s="1"/>
  <c r="H21" i="9"/>
  <c r="K35" i="9"/>
  <c r="K33" i="9"/>
  <c r="K30" i="9"/>
  <c r="F26" i="9"/>
  <c r="H25" i="9"/>
  <c r="K24" i="9" s="1"/>
  <c r="F22" i="9"/>
  <c r="I28" i="9" l="1"/>
  <c r="K28" i="9" s="1"/>
  <c r="K20" i="9"/>
  <c r="K36" i="9" s="1"/>
  <c r="I16" i="9" s="1"/>
  <c r="K38" i="10"/>
  <c r="J16" i="10"/>
  <c r="F26" i="8"/>
  <c r="F22" i="8"/>
  <c r="K38" i="9" l="1"/>
  <c r="J16" i="9"/>
  <c r="H25" i="8"/>
  <c r="K24" i="8" s="1"/>
  <c r="H21" i="8"/>
  <c r="I28" i="8" s="1"/>
  <c r="K28" i="8" s="1"/>
  <c r="K35" i="8"/>
  <c r="K33" i="8"/>
  <c r="K30" i="8"/>
  <c r="K20" i="8" l="1"/>
  <c r="K36" i="8"/>
  <c r="I16" i="8" s="1"/>
  <c r="J16" i="8" s="1"/>
  <c r="K34" i="7"/>
  <c r="K32" i="7"/>
  <c r="K29" i="7"/>
  <c r="K27" i="7"/>
  <c r="H25" i="7"/>
  <c r="K24" i="7" s="1"/>
  <c r="H21" i="7"/>
  <c r="K20" i="7"/>
  <c r="K35" i="7" l="1"/>
  <c r="I16" i="7" s="1"/>
  <c r="K38" i="8"/>
  <c r="J16" i="7"/>
  <c r="K37" i="7"/>
  <c r="H25" i="6"/>
  <c r="K24" i="6" s="1"/>
  <c r="H21" i="6"/>
  <c r="K20" i="6" s="1"/>
  <c r="K34" i="6"/>
  <c r="K32" i="6"/>
  <c r="K29" i="6"/>
  <c r="K27" i="6"/>
  <c r="K35" i="6" l="1"/>
  <c r="I16" i="6" s="1"/>
  <c r="J16" i="6" s="1"/>
  <c r="H21" i="5"/>
  <c r="K37" i="6" l="1"/>
  <c r="H25" i="5"/>
  <c r="K34" i="5"/>
  <c r="K32" i="5"/>
  <c r="K29" i="5"/>
  <c r="K27" i="5"/>
  <c r="K24" i="5"/>
  <c r="K20" i="5"/>
  <c r="K35" i="5" l="1"/>
  <c r="I16" i="5" s="1"/>
  <c r="J16" i="5" s="1"/>
  <c r="H25" i="4"/>
  <c r="K37" i="5" l="1"/>
  <c r="H21" i="4"/>
  <c r="K34" i="4" l="1"/>
  <c r="K32" i="4"/>
  <c r="K29" i="4"/>
  <c r="K27" i="4"/>
  <c r="K24" i="4"/>
  <c r="K20" i="4"/>
  <c r="K35" i="4" l="1"/>
  <c r="I16" i="4" s="1"/>
  <c r="K37" i="4" s="1"/>
  <c r="H21" i="3"/>
  <c r="H25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<sst xmlns="http://schemas.openxmlformats.org/spreadsheetml/2006/main" count="578" uniqueCount="116">
  <si>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</si>
  <si>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</si>
  <si>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</si>
  <si>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</si>
  <si>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</si>
  <si>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</si>
  <si>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</si>
  <si>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</si>
  <si>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</si>
  <si>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</si>
  <si>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</si>
  <si>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</si>
  <si>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</si>
  <si>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</si>
  <si>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</si>
  <si>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</si>
  <si>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</si>
  <si>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</si>
  <si>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</si>
  <si>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</si>
  <si>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</si>
  <si>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</si>
  <si>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</si>
  <si>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</si>
  <si>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</si>
  <si>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</si>
  <si>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</si>
  <si>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</si>
  <si>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</si>
  <si>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</si>
  <si>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</si>
  <si>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</si>
  <si>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</si>
  <si>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</si>
  <si>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</si>
  <si>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ROMULO DELA ROSA</t>
  </si>
  <si>
    <t>UNIT: 15B02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</si>
  <si>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</si>
  <si>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</si>
  <si>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</si>
  <si>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</si>
  <si>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</si>
  <si>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</si>
  <si>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</si>
  <si>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</si>
  <si>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</si>
  <si>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</si>
  <si>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</si>
  <si>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</si>
  <si>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</si>
  <si>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</si>
  <si>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</si>
  <si>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</si>
  <si>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</si>
  <si>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</si>
  <si>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</si>
  <si>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</si>
  <si>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</si>
  <si>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</si>
  <si>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</si>
  <si>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</si>
  <si>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</si>
  <si>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</si>
  <si>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</si>
  <si>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</si>
  <si>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20% ADMIN CHARGE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</si>
  <si>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</si>
  <si>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</si>
  <si>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</si>
  <si>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</si>
  <si>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</si>
  <si>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</si>
  <si>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</si>
  <si>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</si>
  <si>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</si>
  <si>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</si>
  <si>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</si>
  <si>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</si>
  <si>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</si>
  <si>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</si>
  <si>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</si>
  <si>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</si>
  <si>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</si>
  <si>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</si>
  <si>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</si>
  <si>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</si>
  <si>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</si>
  <si>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</si>
  <si>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</si>
  <si>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</si>
  <si>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</si>
  <si>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</si>
  <si>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</si>
  <si>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</si>
  <si>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</si>
  <si>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</si>
  <si>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</si>
  <si>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</si>
  <si>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</si>
  <si>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</si>
  <si>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</si>
  <si>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</si>
  <si>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</si>
  <si>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</si>
  <si>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</si>
  <si>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</si>
  <si>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</si>
  <si>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</si>
  <si>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</si>
  <si>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</si>
  <si>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</si>
  <si>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</si>
  <si>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</si>
  <si>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</si>
  <si>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</si>
  <si>
    <t>ASU PAST 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</si>
</sst>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5B02%20-%20DELA%20ROS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5B02%20-%20DELA%20RO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9">
          <cell r="E19">
            <v>115.93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6930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G25" sqref="G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38</v>
      </c>
      <c r="E16" s="49" t="s">
        <v>39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1" t="s">
        <v>32</v>
      </c>
      <c r="E20" s="91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3"/>
      <c r="G30" s="93"/>
      <c r="H30" s="93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9" zoomScale="70" zoomScaleNormal="70" workbookViewId="0">
      <selection activeCell="O18" sqref="O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93</v>
      </c>
      <c r="E16" s="49" t="s">
        <v>94</v>
      </c>
      <c r="F16" s="18"/>
      <c r="G16" s="18"/>
      <c r="H16" s="18">
        <v>115.93</v>
      </c>
      <c r="I16" s="18">
        <f>K36</f>
        <v>0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1" t="s">
        <v>32</v>
      </c>
      <c r="E20" s="91"/>
      <c r="F20" s="46" t="s">
        <v>95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6" t="s">
        <v>71</v>
      </c>
      <c r="E22" s="96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6" t="s">
        <v>72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70"/>
      <c r="E27" s="70"/>
      <c r="F27" s="71"/>
      <c r="G27" s="7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38"/>
      <c r="D33" s="44"/>
      <c r="E33" s="44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9"/>
      <c r="G34" s="69"/>
      <c r="H34" s="6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115.93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Q20" sqref="Q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98</v>
      </c>
      <c r="E16" s="49" t="s">
        <v>99</v>
      </c>
      <c r="F16" s="18"/>
      <c r="G16" s="18"/>
      <c r="H16" s="18">
        <v>115.93</v>
      </c>
      <c r="I16" s="18">
        <f>K36</f>
        <v>0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1" t="s">
        <v>32</v>
      </c>
      <c r="E20" s="91"/>
      <c r="F20" s="46" t="s">
        <v>100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6" t="s">
        <v>71</v>
      </c>
      <c r="E22" s="96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6" t="s">
        <v>72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75"/>
      <c r="E27" s="75"/>
      <c r="F27" s="76"/>
      <c r="G27" s="7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38"/>
      <c r="D33" s="44"/>
      <c r="E33" s="44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4"/>
      <c r="G34" s="74"/>
      <c r="H34" s="7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115.93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103</v>
      </c>
      <c r="E16" s="49" t="s">
        <v>104</v>
      </c>
      <c r="F16" s="18"/>
      <c r="G16" s="18"/>
      <c r="H16" s="18">
        <v>115.93</v>
      </c>
      <c r="I16" s="18">
        <f>K36</f>
        <v>0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1" t="s">
        <v>32</v>
      </c>
      <c r="E20" s="91"/>
      <c r="F20" s="46" t="s">
        <v>105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6" t="s">
        <v>71</v>
      </c>
      <c r="E22" s="96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6" t="s">
        <v>72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79"/>
      <c r="E27" s="79"/>
      <c r="F27" s="80"/>
      <c r="G27" s="80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38"/>
      <c r="D33" s="44"/>
      <c r="E33" s="44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8"/>
      <c r="G34" s="78"/>
      <c r="H34" s="7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115.93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4" zoomScale="70" zoomScaleNormal="70" workbookViewId="0">
      <selection activeCell="P26" sqref="P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108</v>
      </c>
      <c r="E16" s="49" t="s">
        <v>109</v>
      </c>
      <c r="F16" s="18"/>
      <c r="G16" s="18">
        <f>[2]ASU!$E$12</f>
        <v>6930</v>
      </c>
      <c r="H16" s="18">
        <f>[1]Sheet1!$E$19</f>
        <v>115.93</v>
      </c>
      <c r="I16" s="18">
        <f>K33</f>
        <v>1386</v>
      </c>
      <c r="J16" s="18">
        <f>I16+H16+G16</f>
        <v>8431.93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0" t="s">
        <v>32</v>
      </c>
      <c r="E20" s="100"/>
      <c r="F20" s="46" t="s">
        <v>112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6" t="s">
        <v>71</v>
      </c>
      <c r="E22" s="96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6" t="s">
        <v>72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83"/>
      <c r="E27" s="83"/>
      <c r="F27" s="84"/>
      <c r="G27" s="84"/>
      <c r="H27" s="45"/>
      <c r="I27" s="9"/>
      <c r="J27" s="9"/>
      <c r="K27" s="9"/>
    </row>
    <row r="28" spans="3:11" ht="21" customHeight="1" x14ac:dyDescent="0.35">
      <c r="C28" s="38">
        <v>44170</v>
      </c>
      <c r="D28" s="100" t="s">
        <v>110</v>
      </c>
      <c r="E28" s="100"/>
      <c r="F28" s="46" t="s">
        <v>111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23.1</v>
      </c>
      <c r="G29" s="46">
        <v>60</v>
      </c>
      <c r="H29" s="47">
        <f>F29*G29</f>
        <v>1386</v>
      </c>
      <c r="I29" s="9"/>
      <c r="J29" s="22">
        <v>0</v>
      </c>
      <c r="K29" s="9">
        <f>H29</f>
        <v>1386</v>
      </c>
    </row>
    <row r="30" spans="3:11" ht="21" x14ac:dyDescent="0.35">
      <c r="C30" s="38"/>
      <c r="D30" s="44"/>
      <c r="E30" s="44"/>
      <c r="F30" s="92"/>
      <c r="G30" s="93"/>
      <c r="H30" s="93"/>
      <c r="I30" s="9"/>
      <c r="J30" s="9">
        <v>0</v>
      </c>
      <c r="K30" s="9">
        <f>I30+J30</f>
        <v>0</v>
      </c>
    </row>
    <row r="31" spans="3:11" ht="27" customHeight="1" x14ac:dyDescent="0.35">
      <c r="C31" s="40"/>
      <c r="D31" s="44"/>
      <c r="E31" s="44"/>
      <c r="F31" s="82"/>
      <c r="G31" s="82"/>
      <c r="H31" s="82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SUM(K20:K32)</f>
        <v>1386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8431.93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9" t="s">
        <v>17</v>
      </c>
      <c r="D38" s="99"/>
      <c r="E38" s="99"/>
      <c r="F38" s="99"/>
      <c r="G38" s="99"/>
      <c r="H38" s="99"/>
      <c r="I38" s="99"/>
      <c r="J38" s="99"/>
      <c r="K38" s="99"/>
      <c r="L38" s="3"/>
    </row>
    <row r="39" spans="2:12" s="8" customFormat="1" ht="21" x14ac:dyDescent="0.35">
      <c r="B39" s="3"/>
      <c r="C39" s="81"/>
      <c r="D39" s="81"/>
      <c r="E39" s="81"/>
      <c r="F39" s="81"/>
      <c r="G39" s="81"/>
      <c r="H39" s="81"/>
      <c r="I39" s="81"/>
      <c r="J39" s="81"/>
      <c r="K39" s="81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4"/>
      <c r="D42" s="94"/>
      <c r="E42" s="94"/>
      <c r="F42" s="94"/>
      <c r="G42" s="94"/>
      <c r="H42" s="94"/>
      <c r="I42" s="94"/>
      <c r="J42" s="94"/>
      <c r="K42" s="94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5" t="s">
        <v>114</v>
      </c>
      <c r="D51" s="95"/>
      <c r="E51" s="95"/>
      <c r="F51" s="8"/>
      <c r="G51" s="95" t="s">
        <v>31</v>
      </c>
      <c r="H51" s="95"/>
      <c r="I51" s="9"/>
      <c r="J51" s="9"/>
      <c r="K51" s="9"/>
    </row>
    <row r="52" spans="3:11" ht="21" x14ac:dyDescent="0.35">
      <c r="C52" s="85" t="s">
        <v>23</v>
      </c>
      <c r="D52" s="85"/>
      <c r="E52" s="85"/>
      <c r="F52" s="8"/>
      <c r="G52" s="85" t="s">
        <v>24</v>
      </c>
      <c r="H52" s="85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0"/>
    <mergeCell ref="C38:K38"/>
    <mergeCell ref="C51:E51"/>
    <mergeCell ref="G51:H51"/>
    <mergeCell ref="C52:E52"/>
    <mergeCell ref="G52:H52"/>
    <mergeCell ref="D28:E28"/>
    <mergeCell ref="C42:K42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115.93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1" t="s">
        <v>32</v>
      </c>
      <c r="E20" s="91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3"/>
      <c r="G30" s="93"/>
      <c r="H30" s="93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115.93</v>
      </c>
      <c r="I16" s="18">
        <f>K35</f>
        <v>0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1" t="s">
        <v>32</v>
      </c>
      <c r="E20" s="91"/>
      <c r="F20" s="46" t="s">
        <v>51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3"/>
      <c r="G30" s="93"/>
      <c r="H30" s="93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T9" sqref="T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115.93</v>
      </c>
      <c r="I16" s="18">
        <f>K35</f>
        <v>0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1" t="s">
        <v>32</v>
      </c>
      <c r="E20" s="91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3"/>
      <c r="G30" s="93"/>
      <c r="H30" s="93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>
        <v>115.93</v>
      </c>
      <c r="I16" s="18">
        <f>K35</f>
        <v>0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1" t="s">
        <v>32</v>
      </c>
      <c r="E20" s="91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3"/>
      <c r="G30" s="93"/>
      <c r="H30" s="93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R29" sqref="R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115.93</v>
      </c>
      <c r="I16" s="18">
        <f>K36</f>
        <v>0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1" t="s">
        <v>32</v>
      </c>
      <c r="E20" s="91"/>
      <c r="F20" s="46" t="s">
        <v>69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6" t="s">
        <v>71</v>
      </c>
      <c r="E22" s="96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6" t="s">
        <v>72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8" t="s">
        <v>73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2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115.93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3.25" x14ac:dyDescent="0.35">
      <c r="B42" s="3"/>
      <c r="C42" s="57" t="s">
        <v>62</v>
      </c>
      <c r="D42" s="58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9"/>
      <c r="D43" s="58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4"/>
      <c r="D47" s="94"/>
      <c r="E47" s="94"/>
      <c r="F47" s="94"/>
      <c r="G47" s="94"/>
      <c r="H47" s="94"/>
      <c r="I47" s="94"/>
      <c r="J47" s="94"/>
      <c r="K47" s="9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5" t="s">
        <v>33</v>
      </c>
      <c r="D56" s="95"/>
      <c r="E56" s="95"/>
      <c r="F56" s="8"/>
      <c r="G56" s="95" t="s">
        <v>31</v>
      </c>
      <c r="H56" s="95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3" zoomScale="70" zoomScaleNormal="70" workbookViewId="0">
      <selection activeCell="F33" sqref="F33:H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115.93</v>
      </c>
      <c r="I16" s="18">
        <f>K36</f>
        <v>0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1" t="s">
        <v>32</v>
      </c>
      <c r="E20" s="91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6" t="s">
        <v>71</v>
      </c>
      <c r="E22" s="96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6" t="s">
        <v>72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8" t="s">
        <v>79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21" x14ac:dyDescent="0.35">
      <c r="C33" s="38"/>
      <c r="D33" s="44"/>
      <c r="E33" s="44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115.93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57" t="s">
        <v>62</v>
      </c>
      <c r="D43" s="58" t="s">
        <v>80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4"/>
      <c r="D48" s="94"/>
      <c r="E48" s="94"/>
      <c r="F48" s="94"/>
      <c r="G48" s="94"/>
      <c r="H48" s="94"/>
      <c r="I48" s="94"/>
      <c r="J48" s="94"/>
      <c r="K48" s="9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5" t="s">
        <v>33</v>
      </c>
      <c r="D57" s="95"/>
      <c r="E57" s="95"/>
      <c r="F57" s="8"/>
      <c r="G57" s="95" t="s">
        <v>31</v>
      </c>
      <c r="H57" s="95"/>
      <c r="I57" s="9"/>
      <c r="J57" s="9"/>
      <c r="K57" s="9"/>
    </row>
    <row r="58" spans="3:11" ht="21" x14ac:dyDescent="0.35">
      <c r="C58" s="85" t="s">
        <v>23</v>
      </c>
      <c r="D58" s="85"/>
      <c r="E58" s="85"/>
      <c r="F58" s="8"/>
      <c r="G58" s="85" t="s">
        <v>24</v>
      </c>
      <c r="H58" s="8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Q15" sqref="Q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83</v>
      </c>
      <c r="E16" s="49" t="s">
        <v>84</v>
      </c>
      <c r="F16" s="18"/>
      <c r="G16" s="18"/>
      <c r="H16" s="18">
        <v>115.93</v>
      </c>
      <c r="I16" s="18">
        <f>K36</f>
        <v>0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1" t="s">
        <v>32</v>
      </c>
      <c r="E20" s="91"/>
      <c r="F20" s="46" t="s">
        <v>85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6" t="s">
        <v>71</v>
      </c>
      <c r="E22" s="96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6" t="s">
        <v>72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38"/>
      <c r="D33" s="44"/>
      <c r="E33" s="44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115.93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N7" sqref="N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88</v>
      </c>
      <c r="E16" s="49" t="s">
        <v>89</v>
      </c>
      <c r="F16" s="18"/>
      <c r="G16" s="18"/>
      <c r="H16" s="18">
        <v>115.93</v>
      </c>
      <c r="I16" s="18">
        <f>K36</f>
        <v>0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1" t="s">
        <v>32</v>
      </c>
      <c r="E20" s="91"/>
      <c r="F20" s="46" t="s">
        <v>90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889</v>
      </c>
      <c r="G21" s="46">
        <v>889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6" t="s">
        <v>71</v>
      </c>
      <c r="E22" s="96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6" t="s">
        <v>72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38"/>
      <c r="D33" s="44"/>
      <c r="E33" s="44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115.93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2020-02-05T01:10:52Z</cp:lastPrinted>
  <dcterms:created xsi:type="dcterms:W3CDTF">2018-02-28T02:33:50Z</dcterms:created>
  <dcterms:modified xsi:type="dcterms:W3CDTF">2020-11-30T06:20:16Z</dcterms:modified>
</cp:coreProperties>
</file>