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H16" i="16" l="1"/>
  <c r="K32" i="16"/>
  <c r="H29" i="16"/>
  <c r="K29" i="16" s="1"/>
  <c r="K31" i="16"/>
  <c r="F26" i="16"/>
  <c r="H25" i="16"/>
  <c r="K24" i="16" s="1"/>
  <c r="F22" i="16"/>
  <c r="H21" i="16"/>
  <c r="K20" i="16" s="1"/>
  <c r="I16" i="16" l="1"/>
  <c r="J16" i="16" l="1"/>
  <c r="K34" i="16"/>
  <c r="H25" i="15" l="1"/>
  <c r="H21" i="15" l="1"/>
  <c r="K20" i="15" s="1"/>
  <c r="K36" i="15" s="1"/>
  <c r="I16" i="15" s="1"/>
  <c r="K35" i="15"/>
  <c r="K30" i="15"/>
  <c r="K28" i="15"/>
  <c r="F26" i="15"/>
  <c r="K24" i="15"/>
  <c r="F22" i="15"/>
  <c r="K38" i="15" l="1"/>
  <c r="J16" i="15"/>
  <c r="H21" i="14"/>
  <c r="K20" i="14" s="1"/>
  <c r="H25" i="14"/>
  <c r="K35" i="14"/>
  <c r="K30" i="14"/>
  <c r="K28" i="14"/>
  <c r="F26" i="14"/>
  <c r="K24" i="14"/>
  <c r="F22" i="14"/>
  <c r="K36" i="14" l="1"/>
  <c r="I16" i="14" s="1"/>
  <c r="J16" i="14"/>
  <c r="K38" i="14"/>
  <c r="H25" i="13"/>
  <c r="H21" i="13"/>
  <c r="K35" i="13" l="1"/>
  <c r="K30" i="13"/>
  <c r="K28" i="13"/>
  <c r="F26" i="13"/>
  <c r="K24" i="13"/>
  <c r="F22" i="13"/>
  <c r="K20" i="13"/>
  <c r="K36" i="13" l="1"/>
  <c r="I16" i="13" s="1"/>
  <c r="J16" i="13" s="1"/>
  <c r="H25" i="12"/>
  <c r="K24" i="12" s="1"/>
  <c r="H21" i="12"/>
  <c r="K20" i="12" s="1"/>
  <c r="K35" i="12"/>
  <c r="K30" i="12"/>
  <c r="K28" i="12"/>
  <c r="F26" i="12"/>
  <c r="F22" i="12"/>
  <c r="H25" i="11"/>
  <c r="K24" i="11" s="1"/>
  <c r="H21" i="11"/>
  <c r="K20" i="11" s="1"/>
  <c r="K35" i="11"/>
  <c r="K30" i="11"/>
  <c r="F26" i="11"/>
  <c r="F22" i="11"/>
  <c r="K33" i="10"/>
  <c r="K35" i="10"/>
  <c r="K38" i="13" l="1"/>
  <c r="K36" i="12"/>
  <c r="I16" i="12" s="1"/>
  <c r="K38" i="12" s="1"/>
  <c r="K28" i="11"/>
  <c r="K36" i="11" s="1"/>
  <c r="I16" i="11" s="1"/>
  <c r="J16" i="12" l="1"/>
  <c r="K38" i="11"/>
  <c r="J16" i="11"/>
  <c r="H21" i="10" l="1"/>
  <c r="F22" i="8"/>
  <c r="K30" i="10"/>
  <c r="F26" i="10"/>
  <c r="H25" i="10"/>
  <c r="K24" i="10" s="1"/>
  <c r="F22" i="10"/>
  <c r="I28" i="10"/>
  <c r="K28" i="10" s="1"/>
  <c r="K20" i="10"/>
  <c r="K36" i="10" l="1"/>
  <c r="I16" i="10" s="1"/>
  <c r="F26" i="9"/>
  <c r="F22" i="9"/>
  <c r="K38" i="10" l="1"/>
  <c r="J16" i="10"/>
  <c r="H25" i="9"/>
  <c r="H21" i="9" l="1"/>
  <c r="I28" i="9" s="1"/>
  <c r="K35" i="9"/>
  <c r="K33" i="9"/>
  <c r="K30" i="9"/>
  <c r="K24" i="9"/>
  <c r="K20" i="9" l="1"/>
  <c r="K28" i="9"/>
  <c r="K34" i="8"/>
  <c r="K32" i="8"/>
  <c r="K29" i="8"/>
  <c r="K27" i="8"/>
  <c r="H25" i="8"/>
  <c r="K24" i="8" s="1"/>
  <c r="H21" i="8"/>
  <c r="K20" i="8" s="1"/>
  <c r="K36" i="9" l="1"/>
  <c r="I16" i="9" s="1"/>
  <c r="K38" i="9" s="1"/>
  <c r="J16" i="9"/>
  <c r="K35" i="8"/>
  <c r="I16" i="8" s="1"/>
  <c r="K37" i="8" s="1"/>
  <c r="H25" i="7"/>
  <c r="K24" i="7" s="1"/>
  <c r="H21" i="7"/>
  <c r="K34" i="7"/>
  <c r="K32" i="7"/>
  <c r="K29" i="7"/>
  <c r="K27" i="7"/>
  <c r="K20" i="7"/>
  <c r="J16" i="8" l="1"/>
  <c r="K35" i="7"/>
  <c r="I16" i="7" s="1"/>
  <c r="K37" i="7" s="1"/>
  <c r="H25" i="6"/>
  <c r="K24" i="6" s="1"/>
  <c r="H21" i="6"/>
  <c r="K20" i="6" s="1"/>
  <c r="K34" i="6"/>
  <c r="K32" i="6"/>
  <c r="K29" i="6"/>
  <c r="K27" i="6"/>
  <c r="J16" i="7" l="1"/>
  <c r="K35" i="6"/>
  <c r="I16" i="6" s="1"/>
  <c r="J16" i="6" s="1"/>
  <c r="H25" i="5"/>
  <c r="K37" i="6" l="1"/>
  <c r="H21" i="5"/>
  <c r="K34" i="5" l="1"/>
  <c r="K32" i="5"/>
  <c r="K29" i="5"/>
  <c r="K27" i="5"/>
  <c r="K24" i="5"/>
  <c r="K20" i="5"/>
  <c r="K35" i="5" l="1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K37" i="4" s="1"/>
  <c r="H25" i="3"/>
  <c r="J16" i="4" l="1"/>
  <c r="H21" i="3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K37" i="2" s="1"/>
  <c r="J16" i="2"/>
</calcChain>
</file>

<file path=xl/sharedStrings.xml><?xml version="1.0" encoding="utf-8"?>
<sst xmlns="http://schemas.openxmlformats.org/spreadsheetml/2006/main" count="650" uniqueCount="127">
  <si>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</si>
  <si>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</si>
  <si>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</si>
  <si>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</si>
  <si>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</si>
  <si>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</si>
  <si>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</si>
  <si>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</si>
  <si>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</si>
  <si>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</si>
  <si>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</si>
  <si>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</si>
  <si>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</si>
  <si>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</si>
  <si>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</si>
  <si>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</si>
  <si>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</si>
  <si>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</si>
  <si>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</si>
  <si>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</si>
  <si>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</si>
  <si>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</si>
  <si>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</si>
  <si>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</si>
  <si>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</si>
  <si>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</si>
  <si>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</si>
  <si>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</si>
  <si>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</si>
  <si>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</si>
  <si>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</si>
  <si>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</si>
  <si>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</si>
  <si>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</si>
  <si>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</si>
  <si>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</si>
  <si>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</si>
  <si>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IRENEA CARLOS</t>
    </r>
  </si>
  <si>
    <t>PRES: SEPT 25 2019 - PREV: AUG 30 2019 * 16.32</t>
  </si>
  <si>
    <t>UNIT: 16B03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</si>
  <si>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</si>
  <si>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</si>
  <si>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</si>
  <si>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</si>
  <si>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</si>
  <si>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</si>
  <si>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</si>
  <si>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</si>
  <si>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</si>
  <si>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</si>
  <si>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</si>
  <si>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</si>
  <si>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</si>
  <si>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</si>
  <si>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</si>
  <si>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</si>
  <si>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</si>
  <si>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</si>
  <si>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</si>
  <si>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</si>
  <si>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</si>
  <si>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</si>
  <si>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</si>
  <si>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</si>
  <si>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</si>
  <si>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</si>
  <si>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</si>
  <si>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</si>
  <si>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</si>
  <si>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</si>
  <si>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</si>
  <si>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</si>
  <si>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</si>
  <si>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</si>
  <si>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</si>
  <si>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</si>
  <si>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</si>
  <si>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</si>
  <si>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</si>
  <si>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</si>
  <si>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</si>
  <si>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</si>
  <si>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</si>
  <si>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</si>
  <si>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</si>
  <si>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</si>
  <si>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</si>
  <si>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</si>
  <si>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</si>
  <si>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</si>
  <si>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</si>
  <si>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</si>
  <si>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</si>
  <si>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</si>
  <si>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</si>
  <si>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</si>
  <si>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 25 2020 - PREV: MAY 26 2020 * 96.22</t>
  </si>
  <si>
    <t>PRES: JUN 25 2020 - PREV: MAY 26 2020 * 9.62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</si>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</sst>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6B03%20-%20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21">
          <cell r="E21">
            <v>1474.1000000000001</v>
          </cell>
          <cell r="L21">
            <v>134.13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22" zoomScale="70" zoomScaleNormal="55" zoomScaleSheetLayoutView="7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5" t="s">
        <v>32</v>
      </c>
      <c r="E20" s="85"/>
      <c r="F20" s="46" t="s">
        <v>38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</v>
      </c>
      <c r="G21" s="46">
        <v>21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1412.14</v>
      </c>
      <c r="I16" s="18">
        <f>K36</f>
        <v>0</v>
      </c>
      <c r="J16" s="18">
        <f>I16+H16+G16</f>
        <v>1412.14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9"/>
      <c r="D31" s="69"/>
      <c r="E31" s="6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8"/>
      <c r="K33" s="68"/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1412.14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1412.14</v>
      </c>
      <c r="I16" s="18">
        <f>K36</f>
        <v>193.44</v>
      </c>
      <c r="J16" s="18">
        <f>I16+H16+G16</f>
        <v>1605.5800000000002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101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13</v>
      </c>
      <c r="G25" s="46">
        <v>11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2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9"/>
      <c r="D31" s="69"/>
      <c r="E31" s="6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8"/>
      <c r="K33" s="68"/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193.44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1605.5800000000002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1605.58</v>
      </c>
      <c r="I16" s="18">
        <f>K36</f>
        <v>0</v>
      </c>
      <c r="J16" s="18">
        <f>I16+H16+G16</f>
        <v>1605.58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9"/>
      <c r="D31" s="69"/>
      <c r="E31" s="6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8"/>
      <c r="K33" s="68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1605.58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1605.58</v>
      </c>
      <c r="I16" s="18">
        <f>K36</f>
        <v>0</v>
      </c>
      <c r="J16" s="18">
        <f>I16+H16+G16</f>
        <v>1605.58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9"/>
      <c r="D31" s="69"/>
      <c r="E31" s="6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1605.58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1605.58</v>
      </c>
      <c r="I16" s="18">
        <f>K36</f>
        <v>0</v>
      </c>
      <c r="J16" s="18">
        <f>I16+H16+G16</f>
        <v>1605.58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5" t="s">
        <v>32</v>
      </c>
      <c r="E20" s="85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74"/>
      <c r="E27" s="74"/>
      <c r="F27" s="75"/>
      <c r="G27" s="7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9"/>
      <c r="D31" s="69"/>
      <c r="E31" s="6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8"/>
      <c r="K33" s="68"/>
    </row>
    <row r="34" spans="2:12" ht="27" customHeight="1" x14ac:dyDescent="0.35">
      <c r="C34" s="40"/>
      <c r="D34" s="44"/>
      <c r="E34" s="44"/>
      <c r="F34" s="73"/>
      <c r="G34" s="73"/>
      <c r="H34" s="7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1605.58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3" zoomScale="85" zoomScaleNormal="85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>
        <v>6747</v>
      </c>
      <c r="H16" s="18">
        <f>[1]Sheet1!$E$21+[1]Sheet1!$L$21</f>
        <v>1608.23</v>
      </c>
      <c r="I16" s="18">
        <f>K32</f>
        <v>1349.3999999999999</v>
      </c>
      <c r="J16" s="18">
        <f>I16+H16+G16</f>
        <v>9704.630000000001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95" t="s">
        <v>32</v>
      </c>
      <c r="E20" s="95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29</v>
      </c>
      <c r="G21" s="46">
        <v>29</v>
      </c>
      <c r="H21" s="47">
        <f>(F21-G21)*7.32</f>
        <v>0</v>
      </c>
      <c r="I21" s="9"/>
      <c r="J21" s="9"/>
      <c r="K21" s="9"/>
    </row>
    <row r="22" spans="2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13</v>
      </c>
      <c r="G25" s="46">
        <v>13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2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2:11" ht="21" customHeight="1" x14ac:dyDescent="0.35">
      <c r="C28" s="38">
        <v>44170</v>
      </c>
      <c r="D28" s="95" t="s">
        <v>121</v>
      </c>
      <c r="E28" s="95"/>
      <c r="F28" s="46" t="s">
        <v>122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40"/>
      <c r="D30" s="44"/>
      <c r="E30" s="44"/>
      <c r="F30" s="76"/>
      <c r="G30" s="76"/>
      <c r="H30" s="76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1349.3999999999999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9704.630000000001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79" t="s">
        <v>17</v>
      </c>
      <c r="D37" s="79"/>
      <c r="E37" s="79"/>
      <c r="F37" s="79"/>
      <c r="G37" s="79"/>
      <c r="H37" s="79"/>
      <c r="I37" s="79"/>
      <c r="J37" s="79"/>
      <c r="K37" s="79"/>
      <c r="L37" s="3"/>
    </row>
    <row r="38" spans="2:12" s="8" customFormat="1" ht="23.25" x14ac:dyDescent="0.35">
      <c r="B38" s="3"/>
      <c r="C38" s="59"/>
      <c r="D38" s="60"/>
      <c r="E38" s="3"/>
      <c r="F38" s="3"/>
      <c r="G38" s="3"/>
      <c r="H38" s="3"/>
      <c r="I38" s="4"/>
      <c r="J38" s="4"/>
      <c r="K38" s="4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8"/>
      <c r="D41" s="88"/>
      <c r="E41" s="88"/>
      <c r="F41" s="88"/>
      <c r="G41" s="88"/>
      <c r="H41" s="88"/>
      <c r="I41" s="88"/>
      <c r="J41" s="88"/>
      <c r="K41" s="88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9" t="s">
        <v>125</v>
      </c>
      <c r="D50" s="89"/>
      <c r="E50" s="89"/>
      <c r="F50" s="8"/>
      <c r="G50" s="89" t="s">
        <v>31</v>
      </c>
      <c r="H50" s="89"/>
      <c r="I50" s="9"/>
      <c r="J50" s="9"/>
      <c r="K50" s="9"/>
    </row>
    <row r="51" spans="3:11" ht="21" x14ac:dyDescent="0.35">
      <c r="C51" s="79" t="s">
        <v>23</v>
      </c>
      <c r="D51" s="79"/>
      <c r="E51" s="79"/>
      <c r="F51" s="8"/>
      <c r="G51" s="79" t="s">
        <v>24</v>
      </c>
      <c r="H51" s="79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4" sqref="H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22</v>
      </c>
      <c r="G21" s="46">
        <v>21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16.420000000000002</v>
      </c>
      <c r="I16" s="18">
        <f>K35</f>
        <v>150.54</v>
      </c>
      <c r="J16" s="18">
        <f>I16+H16+G16</f>
        <v>166.95999999999998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24</v>
      </c>
      <c r="G21" s="46">
        <v>22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150.54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166.95999999999998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85" zoomScaleNormal="85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166.96</v>
      </c>
      <c r="I16" s="18">
        <f>K35</f>
        <v>133.99</v>
      </c>
      <c r="J16" s="18">
        <f>I16+H16+G16</f>
        <v>300.95000000000005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25</v>
      </c>
      <c r="G21" s="46">
        <v>24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300.95000000000005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300.95</v>
      </c>
      <c r="I16" s="18">
        <f>K35</f>
        <v>714.42</v>
      </c>
      <c r="J16" s="18">
        <f>I16+H16+G16</f>
        <v>1015.3699999999999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26</v>
      </c>
      <c r="G21" s="46">
        <v>25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697.02</v>
      </c>
    </row>
    <row r="25" spans="3:11" ht="21" x14ac:dyDescent="0.35">
      <c r="C25" s="39"/>
      <c r="D25" s="8"/>
      <c r="E25" s="8"/>
      <c r="F25" s="46">
        <v>8</v>
      </c>
      <c r="G25" s="46">
        <v>2</v>
      </c>
      <c r="H25" s="47">
        <f>(F25-G25)*116.17</f>
        <v>697.02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714.42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1015.3699999999999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1015.37</v>
      </c>
      <c r="I16" s="18">
        <f>K35</f>
        <v>383.59000000000003</v>
      </c>
      <c r="J16" s="18">
        <f>I16+H16+G16</f>
        <v>1398.96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28</v>
      </c>
      <c r="G21" s="46">
        <v>26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11</v>
      </c>
      <c r="G25" s="46">
        <v>8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383.59000000000003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1398.96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1398.96</v>
      </c>
      <c r="I16" s="18">
        <f>K35</f>
        <v>15.83</v>
      </c>
      <c r="J16" s="18">
        <f>I16+H16+G16</f>
        <v>1414.79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29</v>
      </c>
      <c r="G21" s="46">
        <v>28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1414.79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85" zoomScaleNormal="85" workbookViewId="0">
      <selection activeCell="N25" sqref="N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1414.79</v>
      </c>
      <c r="I16" s="18">
        <f>K36</f>
        <v>0</v>
      </c>
      <c r="J16" s="18">
        <f>I16+H16+G16</f>
        <v>1414.79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82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1414.79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1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1414.79</v>
      </c>
      <c r="I16" s="18">
        <f>K36</f>
        <v>-2.65</v>
      </c>
      <c r="J16" s="18">
        <f>I16+H16+G16</f>
        <v>1412.1399999999999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29</v>
      </c>
      <c r="G21" s="46">
        <v>29</v>
      </c>
      <c r="H21" s="47">
        <f>(F21-G21)*9.76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88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75" customHeight="1" x14ac:dyDescent="0.35">
      <c r="C33" s="38"/>
      <c r="D33" s="93" t="s">
        <v>91</v>
      </c>
      <c r="E33" s="93"/>
      <c r="F33" s="94" t="s">
        <v>92</v>
      </c>
      <c r="G33" s="94"/>
      <c r="H33" s="94"/>
      <c r="I33" s="94"/>
      <c r="J33" s="68">
        <v>0</v>
      </c>
      <c r="K33" s="68">
        <f>2.65</f>
        <v>2.65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1412.1399999999999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 t="s">
        <v>71</v>
      </c>
      <c r="D43" s="60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2020-02-05T01:34:26Z</cp:lastPrinted>
  <dcterms:created xsi:type="dcterms:W3CDTF">2018-02-28T02:33:50Z</dcterms:created>
  <dcterms:modified xsi:type="dcterms:W3CDTF">2020-12-02T01:13:59Z</dcterms:modified>
</cp:coreProperties>
</file>