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NOV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0">'JUL 2020'!$A$1:$K$57</definedName>
    <definedName name="_xlnm.Print_Area" localSheetId="4">'NOV 2020'!$A$1:$K$54</definedName>
    <definedName name="_xlnm.Print_Area" localSheetId="3">'OCT 2020'!$A$1:$K$57</definedName>
    <definedName name="_xlnm.Print_Area" localSheetId="2">'SEPT 2020'!$A$1:$K$57</definedName>
  </definedNames>
  <calcPr calcId="152511"/>
</workbook>
</file>

<file path=xl/calcChain.xml><?xml version="1.0" encoding="utf-8"?>
<calcChain xmlns="http://schemas.openxmlformats.org/spreadsheetml/2006/main">
  <c r="G16" i="7" l="1"/>
  <c r="H16" i="7"/>
  <c r="H29" i="7" l="1"/>
  <c r="K29" i="7" s="1"/>
  <c r="K31" i="7"/>
  <c r="F26" i="7"/>
  <c r="H25" i="7"/>
  <c r="K24" i="7" s="1"/>
  <c r="F22" i="7"/>
  <c r="H21" i="7"/>
  <c r="K20" i="7" s="1"/>
  <c r="K32" i="7" l="1"/>
  <c r="I16" i="7" s="1"/>
  <c r="K34" i="7" s="1"/>
  <c r="J16" i="7" l="1"/>
  <c r="H25" i="6"/>
  <c r="H21" i="6" l="1"/>
  <c r="K34" i="6"/>
  <c r="K32" i="6"/>
  <c r="K29" i="6"/>
  <c r="K27" i="6"/>
  <c r="F26" i="6"/>
  <c r="K24" i="6"/>
  <c r="F22" i="6"/>
  <c r="K20" i="6"/>
  <c r="K35" i="6" l="1"/>
  <c r="I16" i="6" s="1"/>
  <c r="H21" i="5"/>
  <c r="K20" i="5" s="1"/>
  <c r="H25" i="5"/>
  <c r="K24" i="5" s="1"/>
  <c r="K34" i="5"/>
  <c r="K32" i="5"/>
  <c r="K29" i="5"/>
  <c r="K27" i="5"/>
  <c r="F26" i="5"/>
  <c r="F22" i="5"/>
  <c r="K37" i="6" l="1"/>
  <c r="J16" i="6"/>
  <c r="K35" i="5"/>
  <c r="I16" i="5" s="1"/>
  <c r="H21" i="3"/>
  <c r="K34" i="4"/>
  <c r="K32" i="4"/>
  <c r="K29" i="4"/>
  <c r="K27" i="4"/>
  <c r="F26" i="4"/>
  <c r="H25" i="4"/>
  <c r="K24" i="4" s="1"/>
  <c r="F22" i="4"/>
  <c r="H21" i="4"/>
  <c r="K20" i="4" s="1"/>
  <c r="K35" i="4" s="1"/>
  <c r="I16" i="4" s="1"/>
  <c r="K37" i="5" l="1"/>
  <c r="J16" i="5"/>
  <c r="K37" i="4"/>
  <c r="J16" i="4"/>
  <c r="F26" i="3"/>
  <c r="F22" i="3"/>
  <c r="H25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<sst xmlns="http://schemas.openxmlformats.org/spreadsheetml/2006/main" count="227" uniqueCount="68">
  <si>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</si>
  <si>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</si>
  <si>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</si>
  <si>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</si>
  <si>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</si>
  <si>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</si>
  <si>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</si>
  <si>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</si>
  <si>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</si>
  <si>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</si>
  <si>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</si>
  <si>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</si>
  <si>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</si>
  <si>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</si>
  <si>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</si>
  <si>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</si>
  <si>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</si>
  <si>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</si>
  <si>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</si>
  <si>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</si>
  <si>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</si>
  <si>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</si>
  <si>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</si>
  <si>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</si>
  <si>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</si>
  <si>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</si>
  <si>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</si>
  <si>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</si>
  <si>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</si>
  <si>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</si>
  <si>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</si>
  <si>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</si>
  <si>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</si>
  <si>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</si>
  <si>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</si>
  <si>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</si>
  <si>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</si>
  <si>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</si>
  <si>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</si>
  <si>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</si>
  <si>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</si>
  <si>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11 2020 * 96.22</t>
  </si>
  <si>
    <t>JONAH MOLINA</t>
  </si>
  <si>
    <t>18A03</t>
  </si>
  <si>
    <t>BILLING MONTH: AUGUST 2020</t>
  </si>
  <si>
    <t>SEPT 5 2020</t>
  </si>
  <si>
    <t>SEPT 15 2020</t>
  </si>
  <si>
    <t>PRES: AUG 25 2020 - PREV: JUL 26 2020 * 9.62</t>
  </si>
  <si>
    <t>PRES: JUL 25 2020 - PREV: JUL 11 2020 * 8.99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</si>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</sst>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8A03%20-%20MOL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L11">
            <v>29.28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45</v>
      </c>
      <c r="E16" s="47" t="s">
        <v>46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47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47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50</v>
      </c>
      <c r="E16" s="47" t="s">
        <v>51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52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55</v>
      </c>
      <c r="E16" s="47" t="s">
        <v>56</v>
      </c>
      <c r="F16" s="18"/>
      <c r="G16" s="18"/>
      <c r="H16" s="18"/>
      <c r="I16" s="18">
        <f>K35</f>
        <v>29.28</v>
      </c>
      <c r="J16" s="18">
        <f>I16+H16+G16</f>
        <v>29.28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32</v>
      </c>
      <c r="E20" s="67"/>
      <c r="F20" s="44" t="s">
        <v>57</v>
      </c>
      <c r="G20" s="44"/>
      <c r="H20" s="44"/>
      <c r="I20" s="9"/>
      <c r="J20" s="22">
        <v>0</v>
      </c>
      <c r="K20" s="9">
        <f>H21</f>
        <v>29.28</v>
      </c>
    </row>
    <row r="21" spans="3:11" ht="21" x14ac:dyDescent="0.35">
      <c r="C21" s="37"/>
      <c r="D21" s="8"/>
      <c r="E21" s="8"/>
      <c r="F21" s="44">
        <v>4</v>
      </c>
      <c r="G21" s="44">
        <v>0</v>
      </c>
      <c r="H21" s="45">
        <f>(F21-G21)*7.32</f>
        <v>29.28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4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9" zoomScaleNormal="10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67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60</v>
      </c>
      <c r="E16" s="47" t="s">
        <v>61</v>
      </c>
      <c r="F16" s="18"/>
      <c r="G16" s="18">
        <f>'[1]ASSOC DUES'!$E$12</f>
        <v>6746.9999999999991</v>
      </c>
      <c r="H16" s="18">
        <f>'[1]WTR ELEC'!$L$11</f>
        <v>29.28</v>
      </c>
      <c r="I16" s="18">
        <f>K32</f>
        <v>3073</v>
      </c>
      <c r="J16" s="18">
        <f>I16+H16+G16</f>
        <v>9849.2799999999988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7" t="s">
        <v>32</v>
      </c>
      <c r="E20" s="67"/>
      <c r="F20" s="44" t="s">
        <v>64</v>
      </c>
      <c r="G20" s="44"/>
      <c r="H20" s="44"/>
      <c r="I20" s="9"/>
      <c r="J20" s="22">
        <v>0</v>
      </c>
      <c r="K20" s="9">
        <f>H21</f>
        <v>1625.04</v>
      </c>
    </row>
    <row r="21" spans="2:11" ht="21" x14ac:dyDescent="0.35">
      <c r="C21" s="37"/>
      <c r="D21" s="8"/>
      <c r="E21" s="8"/>
      <c r="F21" s="44">
        <v>226</v>
      </c>
      <c r="G21" s="44">
        <v>4</v>
      </c>
      <c r="H21" s="45">
        <f>(F21-G21)*7.32</f>
        <v>1625.04</v>
      </c>
      <c r="I21" s="9"/>
      <c r="J21" s="9"/>
      <c r="K21" s="9"/>
    </row>
    <row r="22" spans="2:11" ht="21" x14ac:dyDescent="0.35">
      <c r="C22" s="37"/>
      <c r="D22" s="56" t="s">
        <v>36</v>
      </c>
      <c r="E22" s="56"/>
      <c r="F22" s="55">
        <f>F21-G21</f>
        <v>222</v>
      </c>
      <c r="G22" s="55"/>
      <c r="H22" s="45"/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8" t="s">
        <v>15</v>
      </c>
      <c r="E24" s="8"/>
      <c r="F24" s="44" t="s">
        <v>65</v>
      </c>
      <c r="G24" s="44"/>
      <c r="H24" s="44"/>
      <c r="I24" s="9"/>
      <c r="J24" s="22">
        <v>0</v>
      </c>
      <c r="K24" s="9">
        <f>H25</f>
        <v>98.56</v>
      </c>
    </row>
    <row r="25" spans="2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2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2:11" ht="21" x14ac:dyDescent="0.35">
      <c r="C27" s="37"/>
      <c r="D27" s="54"/>
      <c r="E27" s="54"/>
      <c r="F27" s="53"/>
      <c r="G27" s="53"/>
      <c r="H27" s="43"/>
      <c r="I27" s="9"/>
      <c r="J27" s="9"/>
      <c r="K27" s="9"/>
    </row>
    <row r="28" spans="2:11" ht="21" customHeight="1" x14ac:dyDescent="0.35">
      <c r="C28" s="36">
        <v>44170</v>
      </c>
      <c r="D28" s="68" t="s">
        <v>62</v>
      </c>
      <c r="E28" s="68"/>
      <c r="F28" s="44" t="s">
        <v>63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3073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9849.2799999999988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7" t="s">
        <v>17</v>
      </c>
      <c r="D37" s="57"/>
      <c r="E37" s="57"/>
      <c r="F37" s="57"/>
      <c r="G37" s="57"/>
      <c r="H37" s="57"/>
      <c r="I37" s="57"/>
      <c r="J37" s="57"/>
      <c r="K37" s="57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0"/>
      <c r="D42" s="60"/>
      <c r="E42" s="60"/>
      <c r="F42" s="60"/>
      <c r="G42" s="60"/>
      <c r="H42" s="60"/>
      <c r="I42" s="60"/>
      <c r="J42" s="60"/>
      <c r="K42" s="6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1" t="s">
        <v>66</v>
      </c>
      <c r="D51" s="61"/>
      <c r="E51" s="61"/>
      <c r="F51" s="8"/>
      <c r="G51" s="61" t="s">
        <v>31</v>
      </c>
      <c r="H51" s="61"/>
      <c r="I51" s="9"/>
      <c r="J51" s="9"/>
      <c r="K51" s="9"/>
    </row>
    <row r="52" spans="3:11" ht="21" x14ac:dyDescent="0.35">
      <c r="C52" s="57" t="s">
        <v>23</v>
      </c>
      <c r="D52" s="57"/>
      <c r="E52" s="57"/>
      <c r="F52" s="8"/>
      <c r="G52" s="57" t="s">
        <v>24</v>
      </c>
      <c r="H52" s="5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1:E51"/>
    <mergeCell ref="G51:H51"/>
    <mergeCell ref="C52:E52"/>
    <mergeCell ref="G52:H52"/>
    <mergeCell ref="D28:E28"/>
    <mergeCell ref="C42:K4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2020-12-02T02:51:02Z</dcterms:modified>
</cp:coreProperties>
</file>