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H16" i="16" l="1"/>
  <c r="G16" i="16"/>
  <c r="H29" i="16" l="1"/>
  <c r="K29" i="16" s="1"/>
  <c r="K31" i="16"/>
  <c r="F26" i="16"/>
  <c r="H25" i="16"/>
  <c r="K24" i="16" s="1"/>
  <c r="F22" i="16"/>
  <c r="H21" i="16"/>
  <c r="K20" i="16" s="1"/>
  <c r="K32" i="16" l="1"/>
  <c r="I16" i="16" s="1"/>
  <c r="K34" i="16" s="1"/>
  <c r="J16" i="16" l="1"/>
  <c r="H25" i="15" l="1"/>
  <c r="H21" i="15" l="1"/>
  <c r="K35" i="15"/>
  <c r="K33" i="15"/>
  <c r="K30" i="15"/>
  <c r="K28" i="15"/>
  <c r="F26" i="15"/>
  <c r="K24" i="15"/>
  <c r="F22" i="15"/>
  <c r="K20" i="15"/>
  <c r="K36" i="15" l="1"/>
  <c r="I16" i="15" s="1"/>
  <c r="H21" i="14"/>
  <c r="K20" i="14" s="1"/>
  <c r="H25" i="14"/>
  <c r="K35" i="14"/>
  <c r="K33" i="14"/>
  <c r="K30" i="14"/>
  <c r="K28" i="14"/>
  <c r="F26" i="14"/>
  <c r="K24" i="14"/>
  <c r="F22" i="14"/>
  <c r="K38" i="15" l="1"/>
  <c r="J16" i="15"/>
  <c r="K36" i="14"/>
  <c r="I16" i="14" s="1"/>
  <c r="H25" i="13"/>
  <c r="H21" i="13"/>
  <c r="K38" i="14" l="1"/>
  <c r="J16" i="14"/>
  <c r="K35" i="13"/>
  <c r="K33" i="13"/>
  <c r="K30" i="13"/>
  <c r="K28" i="13"/>
  <c r="F26" i="13"/>
  <c r="K24" i="13"/>
  <c r="F22" i="13"/>
  <c r="K20" i="13"/>
  <c r="K36" i="13" l="1"/>
  <c r="I16" i="13" s="1"/>
  <c r="H25" i="12"/>
  <c r="K24" i="12" s="1"/>
  <c r="H21" i="12"/>
  <c r="K20" i="12" s="1"/>
  <c r="K35" i="12"/>
  <c r="K33" i="12"/>
  <c r="K30" i="12"/>
  <c r="K28" i="12"/>
  <c r="F26" i="12"/>
  <c r="F22" i="12"/>
  <c r="H25" i="11"/>
  <c r="K24" i="11" s="1"/>
  <c r="H21" i="11"/>
  <c r="K20" i="11" s="1"/>
  <c r="K35" i="11"/>
  <c r="K33" i="11"/>
  <c r="K30" i="11"/>
  <c r="F26" i="11"/>
  <c r="F22" i="11"/>
  <c r="K38" i="13" l="1"/>
  <c r="J16" i="13"/>
  <c r="K36" i="12"/>
  <c r="I16" i="12" s="1"/>
  <c r="K38" i="12" s="1"/>
  <c r="K28" i="11"/>
  <c r="K36" i="11" s="1"/>
  <c r="I16" i="11" s="1"/>
  <c r="H21" i="10"/>
  <c r="I28" i="10" s="1"/>
  <c r="K28" i="10" s="1"/>
  <c r="K35" i="10"/>
  <c r="K33" i="10"/>
  <c r="K30" i="10"/>
  <c r="F26" i="10"/>
  <c r="H25" i="10"/>
  <c r="K24" i="10" s="1"/>
  <c r="F22" i="10"/>
  <c r="K20" i="10"/>
  <c r="J16" i="12" l="1"/>
  <c r="K38" i="11"/>
  <c r="J16" i="11"/>
  <c r="K36" i="10"/>
  <c r="I16" i="10" s="1"/>
  <c r="F26" i="9"/>
  <c r="F22" i="9"/>
  <c r="K38" i="10" l="1"/>
  <c r="J16" i="10"/>
  <c r="H25" i="9"/>
  <c r="K24" i="9" s="1"/>
  <c r="H21" i="9"/>
  <c r="K35" i="9"/>
  <c r="K33" i="9"/>
  <c r="K30" i="9"/>
  <c r="K20" i="9" l="1"/>
  <c r="I28" i="9"/>
  <c r="K28" i="9" s="1"/>
  <c r="K36" i="9"/>
  <c r="I16" i="9" s="1"/>
  <c r="K38" i="9" s="1"/>
  <c r="K34" i="8"/>
  <c r="K32" i="8"/>
  <c r="K29" i="8"/>
  <c r="K27" i="8"/>
  <c r="H25" i="8"/>
  <c r="K24" i="8" s="1"/>
  <c r="H21" i="8"/>
  <c r="K20" i="8" s="1"/>
  <c r="K35" i="8" l="1"/>
  <c r="I16" i="8" s="1"/>
  <c r="K37" i="8" s="1"/>
  <c r="J16" i="9"/>
  <c r="J16" i="8"/>
  <c r="H25" i="7"/>
  <c r="K24" i="7" s="1"/>
  <c r="H21" i="7"/>
  <c r="K34" i="7"/>
  <c r="K32" i="7"/>
  <c r="K29" i="7"/>
  <c r="K27" i="7"/>
  <c r="K20" i="7"/>
  <c r="K35" i="7" l="1"/>
  <c r="I16" i="7" s="1"/>
  <c r="K37" i="7" s="1"/>
  <c r="H25" i="6"/>
  <c r="H21" i="6"/>
  <c r="J16" i="7" l="1"/>
  <c r="K34" i="6"/>
  <c r="K32" i="6"/>
  <c r="K29" i="6"/>
  <c r="K27" i="6"/>
  <c r="K24" i="6"/>
  <c r="K20" i="6"/>
  <c r="K35" i="6" l="1"/>
  <c r="I16" i="6" s="1"/>
  <c r="K37" i="6" s="1"/>
  <c r="H25" i="5"/>
  <c r="J16" i="6" l="1"/>
  <c r="H21" i="5"/>
  <c r="K20" i="5" s="1"/>
  <c r="K34" i="5"/>
  <c r="K32" i="5"/>
  <c r="K29" i="5"/>
  <c r="K27" i="5"/>
  <c r="K24" i="5"/>
  <c r="K35" i="5" l="1"/>
  <c r="I16" i="5" s="1"/>
  <c r="K37" i="5" s="1"/>
  <c r="J16" i="5"/>
  <c r="H25" i="3"/>
  <c r="H21" i="3"/>
  <c r="K34" i="4"/>
  <c r="K32" i="4"/>
  <c r="K29" i="4"/>
  <c r="K27" i="4"/>
  <c r="H25" i="4"/>
  <c r="K24" i="4"/>
  <c r="H21" i="4"/>
  <c r="K20" i="4" s="1"/>
  <c r="K35" i="4" s="1"/>
  <c r="I16" i="4" s="1"/>
  <c r="K37" i="4" l="1"/>
  <c r="J16" i="4"/>
  <c r="K20" i="3"/>
  <c r="K34" i="3"/>
  <c r="K32" i="3"/>
  <c r="K29" i="3"/>
  <c r="K27" i="3"/>
  <c r="K24" i="3"/>
  <c r="K35" i="3" l="1"/>
  <c r="I16" i="3" s="1"/>
  <c r="K37" i="3" s="1"/>
  <c r="H25" i="2"/>
  <c r="J16" i="3" l="1"/>
  <c r="K34" i="2"/>
  <c r="K32" i="2"/>
  <c r="K29" i="2"/>
  <c r="K27" i="2"/>
  <c r="K24" i="2"/>
  <c r="H21" i="2"/>
  <c r="K20" i="2" s="1"/>
  <c r="K35" i="2" l="1"/>
  <c r="I16" i="2" s="1"/>
  <c r="K37" i="2" s="1"/>
  <c r="J16" i="2" l="1"/>
</calcChain>
</file>

<file path=xl/sharedStrings.xml><?xml version="1.0" encoding="utf-8"?>
<sst xmlns="http://schemas.openxmlformats.org/spreadsheetml/2006/main" count="647" uniqueCount="124">
  <si>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</si>
  <si>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</si>
  <si>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</si>
  <si>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</si>
  <si>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</si>
  <si>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</si>
  <si>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</si>
  <si>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</si>
  <si>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</si>
  <si>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</si>
  <si>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</si>
  <si>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</si>
  <si>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</si>
  <si>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</si>
  <si>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</si>
  <si>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</si>
  <si>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</si>
  <si>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</si>
  <si>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</si>
  <si>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</si>
  <si>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</si>
  <si>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</si>
  <si>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</si>
  <si>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</si>
  <si>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</si>
  <si>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</si>
  <si>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</si>
  <si>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</si>
  <si>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</si>
  <si>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</si>
  <si>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</si>
  <si>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</si>
  <si>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</si>
  <si>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</si>
  <si>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</si>
  <si>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</si>
  <si>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</si>
  <si>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t>PRES: SEPT 25 2019 - PREV: AUG 30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</si>
  <si>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REGINALD DARIO</t>
    </r>
  </si>
  <si>
    <t>UNIT: 18B10</t>
  </si>
  <si>
    <t>PRES: SEPT 25 2019 - PREV: AUG 30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</si>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</sst>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4029765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56764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94460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8B10%20-%20D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2">
          <cell r="L22">
            <v>197.82</v>
          </cell>
        </row>
      </sheetData>
      <sheetData sheetId="1">
        <row r="12">
          <cell r="E12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7" zoomScale="70" zoomScaleNormal="55" zoomScaleSheetLayoutView="70" workbookViewId="0">
      <selection activeCell="E23" sqref="E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2" t="s">
        <v>32</v>
      </c>
      <c r="E20" s="92"/>
      <c r="F20" s="46" t="s">
        <v>37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511</v>
      </c>
      <c r="G21" s="46">
        <v>511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5" zoomScale="85" zoomScaleNormal="85" workbookViewId="0">
      <selection activeCell="A43" sqref="A43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92</v>
      </c>
      <c r="E16" s="49" t="s">
        <v>93</v>
      </c>
      <c r="F16" s="18"/>
      <c r="G16" s="18"/>
      <c r="H16" s="18">
        <v>161.22</v>
      </c>
      <c r="I16" s="18">
        <f>K36</f>
        <v>0</v>
      </c>
      <c r="J16" s="18">
        <f>I16+H16+G16</f>
        <v>161.22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2" t="s">
        <v>32</v>
      </c>
      <c r="E20" s="92"/>
      <c r="F20" s="46" t="s">
        <v>94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520</v>
      </c>
      <c r="G21" s="46">
        <v>520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38"/>
      <c r="D33" s="44"/>
      <c r="E33" s="44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161.22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N34" sqref="N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97</v>
      </c>
      <c r="E16" s="49" t="s">
        <v>98</v>
      </c>
      <c r="F16" s="18"/>
      <c r="G16" s="18"/>
      <c r="H16" s="18">
        <v>161.22</v>
      </c>
      <c r="I16" s="18">
        <f>K36</f>
        <v>0</v>
      </c>
      <c r="J16" s="18">
        <f>I16+H16+G16</f>
        <v>161.22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2" t="s">
        <v>32</v>
      </c>
      <c r="E20" s="92"/>
      <c r="F20" s="46" t="s">
        <v>99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520</v>
      </c>
      <c r="G21" s="46">
        <v>520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38"/>
      <c r="D33" s="44"/>
      <c r="E33" s="44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161.22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102</v>
      </c>
      <c r="E16" s="49" t="s">
        <v>98</v>
      </c>
      <c r="F16" s="18"/>
      <c r="G16" s="18"/>
      <c r="H16" s="18">
        <v>161.22</v>
      </c>
      <c r="I16" s="18">
        <f>K36</f>
        <v>0</v>
      </c>
      <c r="J16" s="18">
        <f>I16+H16+G16</f>
        <v>161.22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2" t="s">
        <v>32</v>
      </c>
      <c r="E20" s="92"/>
      <c r="F20" s="46" t="s">
        <v>104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520</v>
      </c>
      <c r="G21" s="46">
        <v>520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71"/>
      <c r="E27" s="71"/>
      <c r="F27" s="72"/>
      <c r="G27" s="7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38"/>
      <c r="D33" s="44"/>
      <c r="E33" s="44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161.22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/>
      <c r="H16" s="18">
        <v>161.22</v>
      </c>
      <c r="I16" s="18">
        <f>K36</f>
        <v>0</v>
      </c>
      <c r="J16" s="18">
        <f>I16+H16+G16</f>
        <v>161.22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2" t="s">
        <v>32</v>
      </c>
      <c r="E20" s="92"/>
      <c r="F20" s="46" t="s">
        <v>108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520</v>
      </c>
      <c r="G21" s="46">
        <v>520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76"/>
      <c r="E27" s="76"/>
      <c r="F27" s="77"/>
      <c r="G27" s="7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38"/>
      <c r="D33" s="44"/>
      <c r="E33" s="44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161.22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111</v>
      </c>
      <c r="E16" s="49" t="s">
        <v>112</v>
      </c>
      <c r="F16" s="18"/>
      <c r="G16" s="18"/>
      <c r="H16" s="18">
        <v>161.22</v>
      </c>
      <c r="I16" s="18">
        <f>K36</f>
        <v>36.6</v>
      </c>
      <c r="J16" s="18">
        <f>I16+H16+G16</f>
        <v>197.82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2" t="s">
        <v>32</v>
      </c>
      <c r="E20" s="92"/>
      <c r="F20" s="46" t="s">
        <v>113</v>
      </c>
      <c r="G20" s="46"/>
      <c r="H20" s="46"/>
      <c r="I20" s="9"/>
      <c r="J20" s="22">
        <v>0</v>
      </c>
      <c r="K20" s="9">
        <f>H21</f>
        <v>36.6</v>
      </c>
    </row>
    <row r="21" spans="3:11" ht="21" x14ac:dyDescent="0.35">
      <c r="C21" s="39"/>
      <c r="D21" s="8"/>
      <c r="E21" s="8"/>
      <c r="F21" s="46">
        <v>525</v>
      </c>
      <c r="G21" s="46">
        <v>520</v>
      </c>
      <c r="H21" s="47">
        <f>(F21-G21)*7.32</f>
        <v>36.6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5</v>
      </c>
      <c r="G22" s="98"/>
      <c r="H22" s="47"/>
      <c r="I22" s="9"/>
      <c r="J22" s="9"/>
      <c r="K22" s="9"/>
    </row>
    <row r="23" spans="3:11" ht="21" x14ac:dyDescent="0.35"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80"/>
      <c r="E27" s="80"/>
      <c r="F27" s="81"/>
      <c r="G27" s="8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x14ac:dyDescent="0.35">
      <c r="C33" s="38"/>
      <c r="D33" s="44"/>
      <c r="E33" s="44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9"/>
      <c r="G34" s="79"/>
      <c r="H34" s="7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36.6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197.82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46" zoomScale="85" zoomScaleNormal="85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123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116</v>
      </c>
      <c r="E16" s="49" t="s">
        <v>117</v>
      </c>
      <c r="F16" s="18"/>
      <c r="G16" s="18">
        <f>[1]ASU!$E$12</f>
        <v>6699</v>
      </c>
      <c r="H16" s="18">
        <f>[1]Sheet1!$L$22</f>
        <v>197.82</v>
      </c>
      <c r="I16" s="18">
        <f>K32</f>
        <v>1369.08</v>
      </c>
      <c r="J16" s="18">
        <f>I16+H16+G16</f>
        <v>8265.9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101" t="s">
        <v>32</v>
      </c>
      <c r="E20" s="101"/>
      <c r="F20" s="46" t="s">
        <v>120</v>
      </c>
      <c r="G20" s="46"/>
      <c r="H20" s="46"/>
      <c r="I20" s="9"/>
      <c r="J20" s="22">
        <v>0</v>
      </c>
      <c r="K20" s="9">
        <f>H21</f>
        <v>29.28</v>
      </c>
    </row>
    <row r="21" spans="2:11" ht="21" x14ac:dyDescent="0.35">
      <c r="C21" s="39"/>
      <c r="D21" s="8"/>
      <c r="E21" s="8"/>
      <c r="F21" s="46">
        <v>529</v>
      </c>
      <c r="G21" s="46">
        <v>525</v>
      </c>
      <c r="H21" s="47">
        <f>(F21-G21)*7.32</f>
        <v>29.28</v>
      </c>
      <c r="I21" s="9"/>
      <c r="J21" s="9"/>
      <c r="K21" s="9"/>
    </row>
    <row r="22" spans="2:11" ht="21" x14ac:dyDescent="0.35">
      <c r="C22" s="39"/>
      <c r="D22" s="97" t="s">
        <v>80</v>
      </c>
      <c r="E22" s="97"/>
      <c r="F22" s="98">
        <f>F21-G21</f>
        <v>4</v>
      </c>
      <c r="G22" s="98"/>
      <c r="H22" s="47"/>
      <c r="I22" s="9"/>
      <c r="J22" s="9"/>
      <c r="K22" s="9"/>
    </row>
    <row r="23" spans="2:11" ht="21" x14ac:dyDescent="0.35"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121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0</v>
      </c>
      <c r="G25" s="46">
        <v>0</v>
      </c>
      <c r="H25" s="47">
        <f>(F25-G25)*98.56</f>
        <v>0</v>
      </c>
      <c r="I25" s="9"/>
      <c r="J25" s="9"/>
      <c r="K25" s="9"/>
    </row>
    <row r="26" spans="2:11" ht="21" x14ac:dyDescent="0.35">
      <c r="C26" s="39"/>
      <c r="D26" s="97" t="s">
        <v>81</v>
      </c>
      <c r="E26" s="97"/>
      <c r="F26" s="98">
        <f>F25-G25</f>
        <v>0</v>
      </c>
      <c r="G26" s="98"/>
      <c r="H26" s="45"/>
      <c r="I26" s="9"/>
      <c r="J26" s="9"/>
      <c r="K26" s="9"/>
    </row>
    <row r="27" spans="2:11" ht="21" x14ac:dyDescent="0.35">
      <c r="C27" s="39"/>
      <c r="D27" s="84"/>
      <c r="E27" s="84"/>
      <c r="F27" s="85"/>
      <c r="G27" s="85"/>
      <c r="H27" s="45"/>
      <c r="I27" s="9"/>
      <c r="J27" s="9"/>
      <c r="K27" s="9"/>
    </row>
    <row r="28" spans="2:11" ht="21" customHeight="1" x14ac:dyDescent="0.35">
      <c r="C28" s="38">
        <v>44170</v>
      </c>
      <c r="D28" s="101" t="s">
        <v>118</v>
      </c>
      <c r="E28" s="101"/>
      <c r="F28" s="46" t="s">
        <v>119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2:11" ht="27" customHeight="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SUM(K20:K31)</f>
        <v>1369.08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8265.9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100" t="s">
        <v>17</v>
      </c>
      <c r="D37" s="100"/>
      <c r="E37" s="100"/>
      <c r="F37" s="100"/>
      <c r="G37" s="100"/>
      <c r="H37" s="100"/>
      <c r="I37" s="100"/>
      <c r="J37" s="100"/>
      <c r="K37" s="100"/>
      <c r="L37" s="3"/>
    </row>
    <row r="38" spans="2:12" s="8" customFormat="1" ht="21" x14ac:dyDescent="0.35">
      <c r="B38" s="3"/>
      <c r="C38" s="82"/>
      <c r="D38" s="82"/>
      <c r="E38" s="82"/>
      <c r="F38" s="82"/>
      <c r="G38" s="82"/>
      <c r="H38" s="82"/>
      <c r="I38" s="82"/>
      <c r="J38" s="82"/>
      <c r="K38" s="82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5"/>
      <c r="D41" s="95"/>
      <c r="E41" s="95"/>
      <c r="F41" s="95"/>
      <c r="G41" s="95"/>
      <c r="H41" s="95"/>
      <c r="I41" s="95"/>
      <c r="J41" s="95"/>
      <c r="K41" s="95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6" t="s">
        <v>122</v>
      </c>
      <c r="D50" s="96"/>
      <c r="E50" s="96"/>
      <c r="F50" s="8"/>
      <c r="G50" s="96" t="s">
        <v>31</v>
      </c>
      <c r="H50" s="96"/>
      <c r="I50" s="9"/>
      <c r="J50" s="9"/>
      <c r="K50" s="9"/>
    </row>
    <row r="51" spans="3:11" ht="21" x14ac:dyDescent="0.35">
      <c r="C51" s="86" t="s">
        <v>23</v>
      </c>
      <c r="D51" s="86"/>
      <c r="E51" s="86"/>
      <c r="F51" s="8"/>
      <c r="G51" s="86" t="s">
        <v>24</v>
      </c>
      <c r="H51" s="86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37:K37"/>
    <mergeCell ref="C50:E50"/>
    <mergeCell ref="G50:H50"/>
    <mergeCell ref="C51:E51"/>
    <mergeCell ref="G51:H51"/>
    <mergeCell ref="D28:E28"/>
    <mergeCell ref="C41:K41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2" t="s">
        <v>32</v>
      </c>
      <c r="E20" s="92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511</v>
      </c>
      <c r="G21" s="46">
        <v>511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2" t="s">
        <v>32</v>
      </c>
      <c r="E20" s="92"/>
      <c r="F20" s="46" t="s">
        <v>49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511</v>
      </c>
      <c r="G21" s="46">
        <v>511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/>
      <c r="I16" s="18">
        <f>K35</f>
        <v>126.41999999999999</v>
      </c>
      <c r="J16" s="18">
        <f>I16+H16+G16</f>
        <v>126.41999999999999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2" t="s">
        <v>32</v>
      </c>
      <c r="E20" s="92"/>
      <c r="F20" s="46" t="s">
        <v>54</v>
      </c>
      <c r="G20" s="46"/>
      <c r="H20" s="46"/>
      <c r="I20" s="9"/>
      <c r="J20" s="22">
        <v>0</v>
      </c>
      <c r="K20" s="9">
        <f>H21</f>
        <v>126.41999999999999</v>
      </c>
    </row>
    <row r="21" spans="3:11" ht="21" x14ac:dyDescent="0.35">
      <c r="C21" s="39"/>
      <c r="D21" s="8"/>
      <c r="E21" s="8"/>
      <c r="F21" s="46">
        <v>518</v>
      </c>
      <c r="G21" s="46">
        <v>511</v>
      </c>
      <c r="H21" s="47">
        <f>(F21-G21)*18.06</f>
        <v>126.41999999999999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126.41999999999999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126.41999999999999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126.42</v>
      </c>
      <c r="I16" s="18">
        <f>K35</f>
        <v>34.799999999999997</v>
      </c>
      <c r="J16" s="18">
        <f>I16+H16+G16</f>
        <v>161.22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2" t="s">
        <v>32</v>
      </c>
      <c r="E20" s="92"/>
      <c r="F20" s="46" t="s">
        <v>59</v>
      </c>
      <c r="G20" s="46"/>
      <c r="H20" s="46"/>
      <c r="I20" s="9"/>
      <c r="J20" s="22">
        <v>0</v>
      </c>
      <c r="K20" s="9">
        <f>H21</f>
        <v>34.799999999999997</v>
      </c>
    </row>
    <row r="21" spans="3:11" ht="21" x14ac:dyDescent="0.35">
      <c r="C21" s="39"/>
      <c r="D21" s="8"/>
      <c r="E21" s="8"/>
      <c r="F21" s="46">
        <v>520</v>
      </c>
      <c r="G21" s="46">
        <v>518</v>
      </c>
      <c r="H21" s="47">
        <f>(F21-G21)*17.4</f>
        <v>34.799999999999997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34.799999999999997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161.22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161.22</v>
      </c>
      <c r="I16" s="18">
        <f>K35</f>
        <v>0</v>
      </c>
      <c r="J16" s="18">
        <f>I16+H16+G16</f>
        <v>161.22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2" t="s">
        <v>32</v>
      </c>
      <c r="E20" s="92"/>
      <c r="F20" s="46" t="s">
        <v>64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520</v>
      </c>
      <c r="G21" s="46">
        <v>520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161.22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8" zoomScale="85" zoomScaleNormal="85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161.22</v>
      </c>
      <c r="I16" s="18">
        <f>K35</f>
        <v>0</v>
      </c>
      <c r="J16" s="18">
        <f>I16+H16+G16</f>
        <v>161.22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2" t="s">
        <v>32</v>
      </c>
      <c r="E20" s="92"/>
      <c r="F20" s="46" t="s">
        <v>69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520</v>
      </c>
      <c r="G21" s="46">
        <v>520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161.22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9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18" zoomScale="85" zoomScaleNormal="85" workbookViewId="0">
      <selection activeCell="P27" sqref="P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161.22</v>
      </c>
      <c r="I16" s="18">
        <f>K36</f>
        <v>0</v>
      </c>
      <c r="J16" s="18">
        <f>I16+H16+G16</f>
        <v>161.22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2" t="s">
        <v>32</v>
      </c>
      <c r="E20" s="92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520</v>
      </c>
      <c r="G21" s="46">
        <v>520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9" t="s">
        <v>82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21" x14ac:dyDescent="0.35">
      <c r="C31" s="99"/>
      <c r="D31" s="99"/>
      <c r="E31" s="9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161.22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6" t="s">
        <v>17</v>
      </c>
      <c r="D41" s="86"/>
      <c r="E41" s="86"/>
      <c r="F41" s="86"/>
      <c r="G41" s="86"/>
      <c r="H41" s="86"/>
      <c r="I41" s="86"/>
      <c r="J41" s="86"/>
      <c r="K41" s="86"/>
      <c r="L41" s="3"/>
    </row>
    <row r="42" spans="2:12" s="8" customFormat="1" ht="23.25" x14ac:dyDescent="0.35">
      <c r="B42" s="3"/>
      <c r="C42" s="60" t="s">
        <v>71</v>
      </c>
      <c r="D42" s="58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9"/>
      <c r="D43" s="58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95"/>
      <c r="D46" s="95"/>
      <c r="E46" s="95"/>
      <c r="F46" s="95"/>
      <c r="G46" s="95"/>
      <c r="H46" s="95"/>
      <c r="I46" s="95"/>
      <c r="J46" s="95"/>
      <c r="K46" s="95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2"/>
      <c r="J47" s="42"/>
      <c r="K47" s="42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96" t="s">
        <v>33</v>
      </c>
      <c r="D55" s="96"/>
      <c r="E55" s="96"/>
      <c r="F55" s="8"/>
      <c r="G55" s="96" t="s">
        <v>31</v>
      </c>
      <c r="H55" s="96"/>
      <c r="I55" s="9"/>
      <c r="J55" s="9"/>
      <c r="K55" s="9"/>
    </row>
    <row r="56" spans="3:11" ht="21" x14ac:dyDescent="0.35">
      <c r="C56" s="86" t="s">
        <v>23</v>
      </c>
      <c r="D56" s="86"/>
      <c r="E56" s="86"/>
      <c r="F56" s="8"/>
      <c r="G56" s="86" t="s">
        <v>24</v>
      </c>
      <c r="H56" s="86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J58" s="43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6:K46"/>
    <mergeCell ref="C55:E55"/>
    <mergeCell ref="G55:H55"/>
    <mergeCell ref="C56:E56"/>
    <mergeCell ref="G56:H56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85" zoomScaleNormal="85" workbookViewId="0">
      <selection activeCell="O46" sqref="O4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customHeight="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161.22</v>
      </c>
      <c r="I16" s="18">
        <f>K36</f>
        <v>0</v>
      </c>
      <c r="J16" s="18">
        <f>I16+H16+G16</f>
        <v>161.22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2" t="s">
        <v>32</v>
      </c>
      <c r="E20" s="92"/>
      <c r="F20" s="46" t="s">
        <v>86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520</v>
      </c>
      <c r="G21" s="46">
        <v>520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7" t="s">
        <v>80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7" t="s">
        <v>81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9" t="s">
        <v>88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9"/>
      <c r="D31" s="99"/>
      <c r="E31" s="9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21" x14ac:dyDescent="0.35">
      <c r="C33" s="38"/>
      <c r="D33" s="44"/>
      <c r="E33" s="44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161.22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60" t="s">
        <v>71</v>
      </c>
      <c r="D43" s="58" t="s">
        <v>89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90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5"/>
      <c r="D48" s="95"/>
      <c r="E48" s="95"/>
      <c r="F48" s="95"/>
      <c r="G48" s="95"/>
      <c r="H48" s="95"/>
      <c r="I48" s="95"/>
      <c r="J48" s="95"/>
      <c r="K48" s="95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6" t="s">
        <v>33</v>
      </c>
      <c r="D57" s="96"/>
      <c r="E57" s="96"/>
      <c r="F57" s="8"/>
      <c r="G57" s="96" t="s">
        <v>31</v>
      </c>
      <c r="H57" s="96"/>
      <c r="I57" s="9"/>
      <c r="J57" s="9"/>
      <c r="K57" s="9"/>
    </row>
    <row r="58" spans="3:11" ht="21" x14ac:dyDescent="0.35">
      <c r="C58" s="86" t="s">
        <v>23</v>
      </c>
      <c r="D58" s="86"/>
      <c r="E58" s="86"/>
      <c r="F58" s="8"/>
      <c r="G58" s="86" t="s">
        <v>24</v>
      </c>
      <c r="H58" s="86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2020-02-05T02:08:31Z</cp:lastPrinted>
  <dcterms:created xsi:type="dcterms:W3CDTF">2018-02-28T02:33:50Z</dcterms:created>
  <dcterms:modified xsi:type="dcterms:W3CDTF">2020-12-02T03:45:18Z</dcterms:modified>
</cp:coreProperties>
</file>