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2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NOV 2020" sheetId="11" r:id="rId9"/>
  </sheets>
  <externalReferences>
    <externalReference r:id="rId10"/>
  </externalReferences>
  <definedNames>
    <definedName name="_xlnm.Print_Area" localSheetId="1">'APR 2020'!$A$1:$K$59</definedName>
    <definedName name="_xlnm.Print_Area" localSheetId="5">'AUG 2020'!$A$1:$K$57</definedName>
    <definedName name="_xlnm.Print_Area" localSheetId="4">'JUL 2020'!$A$1:$K$57</definedName>
    <definedName name="_xlnm.Print_Area" localSheetId="3">'JUN 2020'!$A$1:$K$57</definedName>
    <definedName name="_xlnm.Print_Area" localSheetId="0">'MAR 2020'!$A$1:$K$57</definedName>
    <definedName name="_xlnm.Print_Area" localSheetId="2">'MAY 2020'!$A$1:$K$60</definedName>
    <definedName name="_xlnm.Print_Area" localSheetId="8">'NOV 2020'!$A$1:$K$54</definedName>
    <definedName name="_xlnm.Print_Area" localSheetId="7">'OCT 2020'!$A$1:$K$57</definedName>
    <definedName name="_xlnm.Print_Area" localSheetId="6">'SEPT 2020'!$A$1:$K$57</definedName>
  </definedNames>
  <calcPr calcId="152511"/>
</workbook>
</file>

<file path=xl/calcChain.xml><?xml version="1.0" encoding="utf-8"?>
<calcChain xmlns="http://schemas.openxmlformats.org/spreadsheetml/2006/main">
  <c r="H16" i="11" l="1"/>
  <c r="G16" i="11"/>
  <c r="H29" i="11" l="1"/>
  <c r="K29" i="11" s="1"/>
  <c r="K32" i="11"/>
  <c r="F26" i="11"/>
  <c r="H25" i="11"/>
  <c r="K24" i="11" s="1"/>
  <c r="F22" i="11"/>
  <c r="H21" i="11"/>
  <c r="K20" i="11"/>
  <c r="K33" i="11" l="1"/>
  <c r="I16" i="11" s="1"/>
  <c r="K35" i="11" s="1"/>
  <c r="J16" i="11" l="1"/>
  <c r="H25" i="10" l="1"/>
  <c r="H21" i="10" l="1"/>
  <c r="K20" i="10" s="1"/>
  <c r="K36" i="10" s="1"/>
  <c r="I16" i="10" s="1"/>
  <c r="K35" i="10"/>
  <c r="K33" i="10"/>
  <c r="K30" i="10"/>
  <c r="K28" i="10"/>
  <c r="F26" i="10"/>
  <c r="K24" i="10"/>
  <c r="F22" i="10"/>
  <c r="K38" i="10" l="1"/>
  <c r="J16" i="10"/>
  <c r="H21" i="9"/>
  <c r="K20" i="9" s="1"/>
  <c r="H25" i="9"/>
  <c r="K24" i="9" s="1"/>
  <c r="K35" i="9"/>
  <c r="K33" i="9"/>
  <c r="K30" i="9"/>
  <c r="K28" i="9"/>
  <c r="F26" i="9"/>
  <c r="F22" i="9"/>
  <c r="K36" i="9" l="1"/>
  <c r="I16" i="9" s="1"/>
  <c r="K38" i="9"/>
  <c r="J16" i="9"/>
  <c r="H25" i="8"/>
  <c r="H21" i="8"/>
  <c r="K35" i="8" l="1"/>
  <c r="K33" i="8"/>
  <c r="K30" i="8"/>
  <c r="K28" i="8"/>
  <c r="F26" i="8"/>
  <c r="K24" i="8"/>
  <c r="F22" i="8"/>
  <c r="K20" i="8"/>
  <c r="K36" i="8" l="1"/>
  <c r="I16" i="8" s="1"/>
  <c r="H25" i="7"/>
  <c r="K24" i="7" s="1"/>
  <c r="H21" i="7"/>
  <c r="K20" i="7" s="1"/>
  <c r="K35" i="7"/>
  <c r="K33" i="7"/>
  <c r="K30" i="7"/>
  <c r="K28" i="7"/>
  <c r="F26" i="7"/>
  <c r="F22" i="7"/>
  <c r="H25" i="6"/>
  <c r="K24" i="6" s="1"/>
  <c r="H21" i="6"/>
  <c r="K20" i="6" s="1"/>
  <c r="K35" i="6"/>
  <c r="K33" i="6"/>
  <c r="K30" i="6"/>
  <c r="F26" i="6"/>
  <c r="F22" i="6"/>
  <c r="K38" i="8" l="1"/>
  <c r="J16" i="8"/>
  <c r="K36" i="7"/>
  <c r="I16" i="7" s="1"/>
  <c r="J16" i="7" s="1"/>
  <c r="K28" i="6"/>
  <c r="K36" i="6" s="1"/>
  <c r="I16" i="6" s="1"/>
  <c r="H21" i="5"/>
  <c r="K35" i="5"/>
  <c r="K33" i="5"/>
  <c r="K30" i="5"/>
  <c r="F26" i="5"/>
  <c r="H25" i="5"/>
  <c r="K24" i="5" s="1"/>
  <c r="F22" i="5"/>
  <c r="K20" i="5"/>
  <c r="K38" i="7" l="1"/>
  <c r="K38" i="6"/>
  <c r="J16" i="6"/>
  <c r="I28" i="5"/>
  <c r="K28" i="5" s="1"/>
  <c r="K36" i="5" s="1"/>
  <c r="I16" i="5" s="1"/>
  <c r="F26" i="4"/>
  <c r="F22" i="4"/>
  <c r="K38" i="5" l="1"/>
  <c r="J16" i="5"/>
  <c r="H25" i="4"/>
  <c r="K24" i="4" s="1"/>
  <c r="H21" i="4"/>
  <c r="K35" i="4"/>
  <c r="K33" i="4"/>
  <c r="K30" i="4"/>
  <c r="K20" i="4" l="1"/>
  <c r="I28" i="4"/>
  <c r="K28" i="4" s="1"/>
  <c r="K36" i="4"/>
  <c r="I16" i="4" s="1"/>
  <c r="J16" i="4" s="1"/>
  <c r="K38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<sst xmlns="http://schemas.openxmlformats.org/spreadsheetml/2006/main" count="419" uniqueCount="97">
  <si>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</si>
  <si>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</si>
  <si>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</si>
  <si>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</si>
  <si>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</si>
  <si>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</si>
  <si>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</si>
  <si>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</si>
  <si>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</si>
  <si>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</si>
  <si>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</si>
  <si>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</si>
  <si>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</si>
  <si>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</si>
  <si>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</si>
  <si>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</si>
  <si>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</si>
  <si>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</si>
  <si>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</si>
  <si>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</si>
  <si>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</si>
  <si>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</si>
  <si>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</si>
  <si>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</si>
  <si>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</si>
  <si>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</si>
  <si>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</si>
  <si>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</si>
  <si>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</si>
  <si>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</si>
  <si>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</si>
  <si>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</si>
  <si>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</si>
  <si>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</si>
  <si>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</si>
  <si>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</si>
  <si>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IRMA DE LEON</t>
  </si>
  <si>
    <t>19A12</t>
  </si>
  <si>
    <t>BILLING MONTH: MARCH 2020</t>
  </si>
  <si>
    <t>APR 5 2020</t>
  </si>
  <si>
    <t>APR 15 2020</t>
  </si>
  <si>
    <t>PRES: MAR 25 2020 - PREV: MAR 4 2020 * 117.31</t>
  </si>
  <si>
    <t>PRES: MAR 25 2020 - PREV: MAR 4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</si>
  <si>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</si>
  <si>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</si>
  <si>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</si>
  <si>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</si>
  <si>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</si>
  <si>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</si>
  <si>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</si>
  <si>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</si>
  <si>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</si>
  <si>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</si>
  <si>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</si>
  <si>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</si>
  <si>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</si>
  <si>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</si>
  <si>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</si>
  <si>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</si>
  <si>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</si>
  <si>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</si>
  <si>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</si>
  <si>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</si>
  <si>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</si>
  <si>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</si>
  <si>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</si>
  <si>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</si>
  <si>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</si>
  <si>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</si>
  <si>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</si>
  <si>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</si>
  <si>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</si>
  <si>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</si>
  <si>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</si>
  <si>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</si>
  <si>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</si>
  <si>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</si>
  <si>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</si>
  <si>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</si>
  <si>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</si>
  <si>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</si>
  <si>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</si>
  <si>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</si>
  <si>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</si>
  <si>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</si>
  <si>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</si>
  <si>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</si>
  <si>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</si>
  <si>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</si>
  <si>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</si>
  <si>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</si>
  <si>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</si>
  <si>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</si>
  <si>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</si>
  <si>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</si>
  <si>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BILLING MONTH: DECEMBER 2020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</si>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</sst>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9A12%20-%20DE%20LE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4">
          <cell r="E14">
            <v>194.79</v>
          </cell>
        </row>
        <row r="15">
          <cell r="L15">
            <v>64.59</v>
          </cell>
        </row>
      </sheetData>
      <sheetData sheetId="1">
        <row r="12">
          <cell r="E12">
            <v>6939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10" zoomScale="70" zoomScaleNormal="70" workbookViewId="0">
      <selection activeCell="D48" sqref="D4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5" t="s">
        <v>32</v>
      </c>
      <c r="E20" s="85"/>
      <c r="F20" s="45" t="s">
        <v>42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7"/>
      <c r="G30" s="87"/>
      <c r="H30" s="87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2"/>
  <sheetViews>
    <sheetView topLeftCell="A10" zoomScale="70" zoomScaleNormal="70" workbookViewId="0">
      <selection activeCell="Q23" sqref="Q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5" t="s">
        <v>32</v>
      </c>
      <c r="E20" s="85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0" t="s">
        <v>52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0" t="s">
        <v>53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2" t="s">
        <v>54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3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2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70" zoomScaleNormal="70" workbookViewId="0">
      <selection activeCell="O9" sqref="O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5" t="s">
        <v>32</v>
      </c>
      <c r="E20" s="85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0" t="s">
        <v>52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0" t="s">
        <v>53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2" t="s">
        <v>60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55"/>
      <c r="G32" s="55"/>
      <c r="H32" s="55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 x14ac:dyDescent="0.35">
      <c r="B43" s="3"/>
      <c r="C43" s="53" t="s">
        <v>43</v>
      </c>
      <c r="D43" s="51" t="s">
        <v>61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N41" sqref="N4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64</v>
      </c>
      <c r="E16" s="48" t="s">
        <v>65</v>
      </c>
      <c r="F16" s="18"/>
      <c r="G16" s="18"/>
      <c r="H16" s="18"/>
      <c r="I16" s="18">
        <f>K36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5" t="s">
        <v>32</v>
      </c>
      <c r="E20" s="85"/>
      <c r="F20" s="45" t="s">
        <v>66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0" t="s">
        <v>52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0" t="s">
        <v>53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0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69</v>
      </c>
      <c r="E16" s="48" t="s">
        <v>70</v>
      </c>
      <c r="F16" s="18"/>
      <c r="G16" s="18"/>
      <c r="H16" s="18"/>
      <c r="I16" s="18">
        <f>K36</f>
        <v>105.71</v>
      </c>
      <c r="J16" s="18">
        <f>I16+H16+G16</f>
        <v>105.71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5" t="s">
        <v>32</v>
      </c>
      <c r="E20" s="85"/>
      <c r="F20" s="45" t="s">
        <v>71</v>
      </c>
      <c r="G20" s="45"/>
      <c r="H20" s="45"/>
      <c r="I20" s="9"/>
      <c r="J20" s="22">
        <v>0</v>
      </c>
      <c r="K20" s="9">
        <f>H21</f>
        <v>8.99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(F21-G21)*8.99</f>
        <v>8.99</v>
      </c>
      <c r="I21" s="9"/>
      <c r="J21" s="9"/>
      <c r="K21" s="9"/>
    </row>
    <row r="22" spans="3:11" ht="21" x14ac:dyDescent="0.35">
      <c r="C22" s="38"/>
      <c r="D22" s="90" t="s">
        <v>52</v>
      </c>
      <c r="E22" s="90"/>
      <c r="F22" s="91">
        <f>F21-G21</f>
        <v>1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90" t="s">
        <v>53</v>
      </c>
      <c r="E26" s="90"/>
      <c r="F26" s="91">
        <f>F25-G25</f>
        <v>1</v>
      </c>
      <c r="G26" s="91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105.71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105.71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T31" sqref="T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105.71</v>
      </c>
      <c r="I16" s="18">
        <f>K36</f>
        <v>9.06</v>
      </c>
      <c r="J16" s="18">
        <f>I16+H16+G16</f>
        <v>114.77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5" t="s">
        <v>32</v>
      </c>
      <c r="E20" s="85"/>
      <c r="F20" s="45" t="s">
        <v>77</v>
      </c>
      <c r="G20" s="45"/>
      <c r="H20" s="45"/>
      <c r="I20" s="9"/>
      <c r="J20" s="22">
        <v>0</v>
      </c>
      <c r="K20" s="9">
        <f>H21</f>
        <v>9.06</v>
      </c>
    </row>
    <row r="21" spans="3:11" ht="21" x14ac:dyDescent="0.35">
      <c r="C21" s="38"/>
      <c r="D21" s="8"/>
      <c r="E21" s="8"/>
      <c r="F21" s="45">
        <v>2</v>
      </c>
      <c r="G21" s="45">
        <v>1</v>
      </c>
      <c r="H21" s="46">
        <f>(F21-G21)*9.06</f>
        <v>9.06</v>
      </c>
      <c r="I21" s="9"/>
      <c r="J21" s="9"/>
      <c r="K21" s="9"/>
    </row>
    <row r="22" spans="3:11" ht="21" x14ac:dyDescent="0.35">
      <c r="C22" s="38"/>
      <c r="D22" s="90" t="s">
        <v>52</v>
      </c>
      <c r="E22" s="90"/>
      <c r="F22" s="91">
        <f>F21-G21</f>
        <v>1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76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0" t="s">
        <v>53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64"/>
      <c r="E27" s="64"/>
      <c r="F27" s="65"/>
      <c r="G27" s="65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3"/>
      <c r="G34" s="63"/>
      <c r="H34" s="6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114.77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79</v>
      </c>
      <c r="E16" s="48" t="s">
        <v>80</v>
      </c>
      <c r="F16" s="18"/>
      <c r="G16" s="18"/>
      <c r="H16" s="18">
        <v>114.77</v>
      </c>
      <c r="I16" s="18">
        <f>K36</f>
        <v>115.33</v>
      </c>
      <c r="J16" s="18">
        <f>I16+H16+G16</f>
        <v>230.1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5" t="s">
        <v>32</v>
      </c>
      <c r="E20" s="85"/>
      <c r="F20" s="45" t="s">
        <v>81</v>
      </c>
      <c r="G20" s="45"/>
      <c r="H20" s="45"/>
      <c r="I20" s="9"/>
      <c r="J20" s="22">
        <v>0</v>
      </c>
      <c r="K20" s="9">
        <f>H21</f>
        <v>17.260000000000002</v>
      </c>
    </row>
    <row r="21" spans="3:11" ht="21" x14ac:dyDescent="0.35">
      <c r="C21" s="38"/>
      <c r="D21" s="8"/>
      <c r="E21" s="8"/>
      <c r="F21" s="45">
        <v>4</v>
      </c>
      <c r="G21" s="45">
        <v>2</v>
      </c>
      <c r="H21" s="46">
        <f>(F21-G21)*8.63</f>
        <v>17.260000000000002</v>
      </c>
      <c r="I21" s="9"/>
      <c r="J21" s="9"/>
      <c r="K21" s="9"/>
    </row>
    <row r="22" spans="3:11" ht="21" x14ac:dyDescent="0.35">
      <c r="C22" s="38"/>
      <c r="D22" s="90" t="s">
        <v>52</v>
      </c>
      <c r="E22" s="90"/>
      <c r="F22" s="91">
        <f>F21-G21</f>
        <v>2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82</v>
      </c>
      <c r="G24" s="45"/>
      <c r="H24" s="45"/>
      <c r="I24" s="9"/>
      <c r="J24" s="22">
        <v>0</v>
      </c>
      <c r="K24" s="9">
        <f>H25</f>
        <v>98.07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(F25-G25)*98.07</f>
        <v>98.07</v>
      </c>
      <c r="I25" s="9"/>
      <c r="J25" s="9"/>
      <c r="K25" s="9"/>
    </row>
    <row r="26" spans="3:11" ht="21" x14ac:dyDescent="0.35">
      <c r="C26" s="38"/>
      <c r="D26" s="90" t="s">
        <v>53</v>
      </c>
      <c r="E26" s="90"/>
      <c r="F26" s="91">
        <f>F25-G25</f>
        <v>1</v>
      </c>
      <c r="G26" s="91"/>
      <c r="H26" s="44"/>
      <c r="I26" s="9"/>
      <c r="J26" s="9"/>
      <c r="K26" s="9"/>
    </row>
    <row r="27" spans="3:11" ht="21" x14ac:dyDescent="0.35">
      <c r="C27" s="38"/>
      <c r="D27" s="69"/>
      <c r="E27" s="69"/>
      <c r="F27" s="70"/>
      <c r="G27" s="70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68"/>
      <c r="G32" s="68"/>
      <c r="H32" s="68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68"/>
      <c r="G34" s="68"/>
      <c r="H34" s="6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115.33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230.1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84</v>
      </c>
      <c r="E16" s="48" t="s">
        <v>85</v>
      </c>
      <c r="F16" s="18"/>
      <c r="G16" s="18"/>
      <c r="H16" s="18">
        <v>230.1</v>
      </c>
      <c r="I16" s="18">
        <f>K36</f>
        <v>29.28</v>
      </c>
      <c r="J16" s="18">
        <f>I16+H16+G16</f>
        <v>259.38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5" t="s">
        <v>32</v>
      </c>
      <c r="E20" s="85"/>
      <c r="F20" s="45" t="s">
        <v>86</v>
      </c>
      <c r="G20" s="45"/>
      <c r="H20" s="45"/>
      <c r="I20" s="9"/>
      <c r="J20" s="22">
        <v>0</v>
      </c>
      <c r="K20" s="9">
        <f>H21</f>
        <v>29.28</v>
      </c>
    </row>
    <row r="21" spans="3:11" ht="21" x14ac:dyDescent="0.35">
      <c r="C21" s="38"/>
      <c r="D21" s="8"/>
      <c r="E21" s="8"/>
      <c r="F21" s="45">
        <v>8</v>
      </c>
      <c r="G21" s="45">
        <v>4</v>
      </c>
      <c r="H21" s="46">
        <f>(F21-G21)*7.32</f>
        <v>29.28</v>
      </c>
      <c r="I21" s="9"/>
      <c r="J21" s="9"/>
      <c r="K21" s="9"/>
    </row>
    <row r="22" spans="3:11" ht="21" x14ac:dyDescent="0.35">
      <c r="C22" s="38"/>
      <c r="D22" s="90" t="s">
        <v>52</v>
      </c>
      <c r="E22" s="90"/>
      <c r="F22" s="91">
        <f>F21-G21</f>
        <v>4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87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0" t="s">
        <v>53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x14ac:dyDescent="0.35">
      <c r="C27" s="38"/>
      <c r="D27" s="73"/>
      <c r="E27" s="73"/>
      <c r="F27" s="74"/>
      <c r="G27" s="7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6"/>
      <c r="D29" s="66"/>
      <c r="E29" s="66"/>
      <c r="F29" s="8"/>
      <c r="G29" s="8"/>
      <c r="H29" s="8"/>
      <c r="I29" s="9"/>
      <c r="J29" s="22"/>
      <c r="K29" s="9"/>
    </row>
    <row r="30" spans="3:11" ht="21" x14ac:dyDescent="0.35">
      <c r="C30" s="66"/>
      <c r="D30" s="66"/>
      <c r="E30" s="66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6"/>
      <c r="D31" s="66"/>
      <c r="E31" s="66"/>
      <c r="F31" s="87"/>
      <c r="G31" s="87"/>
      <c r="H31" s="87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x14ac:dyDescent="0.35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29.28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259.38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4" zoomScaleNormal="10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96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88</v>
      </c>
      <c r="E16" s="48" t="s">
        <v>89</v>
      </c>
      <c r="F16" s="18"/>
      <c r="G16" s="18">
        <f>[1]ASU!$E$12</f>
        <v>6939</v>
      </c>
      <c r="H16" s="18">
        <f>[1]Sheet1!$E$14+[1]Sheet1!$L$15</f>
        <v>259.38</v>
      </c>
      <c r="I16" s="18">
        <f>K33</f>
        <v>1493.6799999999998</v>
      </c>
      <c r="J16" s="18">
        <f>I16+H16+G16</f>
        <v>8692.06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5" t="s">
        <v>32</v>
      </c>
      <c r="E20" s="85"/>
      <c r="F20" s="45" t="s">
        <v>92</v>
      </c>
      <c r="G20" s="45"/>
      <c r="H20" s="45"/>
      <c r="I20" s="9"/>
      <c r="J20" s="22">
        <v>0</v>
      </c>
      <c r="K20" s="9">
        <f>H21</f>
        <v>7.32</v>
      </c>
    </row>
    <row r="21" spans="3:11" ht="21" x14ac:dyDescent="0.35">
      <c r="C21" s="38"/>
      <c r="D21" s="8"/>
      <c r="E21" s="8"/>
      <c r="F21" s="45">
        <v>9</v>
      </c>
      <c r="G21" s="45">
        <v>8</v>
      </c>
      <c r="H21" s="46">
        <f>(F21-G21)*7.32</f>
        <v>7.32</v>
      </c>
      <c r="I21" s="9"/>
      <c r="J21" s="9"/>
      <c r="K21" s="9"/>
    </row>
    <row r="22" spans="3:11" ht="21" x14ac:dyDescent="0.35">
      <c r="C22" s="38"/>
      <c r="D22" s="90" t="s">
        <v>52</v>
      </c>
      <c r="E22" s="90"/>
      <c r="F22" s="91">
        <f>F21-G21</f>
        <v>1</v>
      </c>
      <c r="G22" s="91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8" t="s">
        <v>15</v>
      </c>
      <c r="E24" s="8"/>
      <c r="F24" s="45" t="s">
        <v>93</v>
      </c>
      <c r="G24" s="45"/>
      <c r="H24" s="45"/>
      <c r="I24" s="9"/>
      <c r="J24" s="22">
        <v>0</v>
      </c>
      <c r="K24" s="9">
        <f>H25</f>
        <v>98.56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(F25-G25)*98.56</f>
        <v>98.56</v>
      </c>
      <c r="I25" s="9"/>
      <c r="J25" s="9"/>
      <c r="K25" s="9"/>
    </row>
    <row r="26" spans="3:11" ht="21" x14ac:dyDescent="0.35">
      <c r="C26" s="38"/>
      <c r="D26" s="90" t="s">
        <v>53</v>
      </c>
      <c r="E26" s="90"/>
      <c r="F26" s="91">
        <f>F25-G25</f>
        <v>1</v>
      </c>
      <c r="G26" s="91"/>
      <c r="H26" s="44"/>
      <c r="I26" s="9"/>
      <c r="J26" s="9"/>
      <c r="K26" s="9"/>
    </row>
    <row r="27" spans="3:11" ht="21" x14ac:dyDescent="0.35">
      <c r="C27" s="38"/>
      <c r="D27" s="77"/>
      <c r="E27" s="77"/>
      <c r="F27" s="78"/>
      <c r="G27" s="78"/>
      <c r="H27" s="44"/>
      <c r="I27" s="9"/>
      <c r="J27" s="9"/>
      <c r="K27" s="9"/>
    </row>
    <row r="28" spans="3:11" ht="21" customHeight="1" x14ac:dyDescent="0.35">
      <c r="C28" s="37">
        <v>44170</v>
      </c>
      <c r="D28" s="94" t="s">
        <v>90</v>
      </c>
      <c r="E28" s="94"/>
      <c r="F28" s="45" t="s">
        <v>91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23.13</v>
      </c>
      <c r="G29" s="45">
        <v>60</v>
      </c>
      <c r="H29" s="46">
        <f>F29*G29</f>
        <v>1387.8</v>
      </c>
      <c r="I29" s="9"/>
      <c r="J29" s="22">
        <v>0</v>
      </c>
      <c r="K29" s="9">
        <f>H29</f>
        <v>1387.8</v>
      </c>
    </row>
    <row r="30" spans="3:11" ht="21" customHeight="1" x14ac:dyDescent="0.35">
      <c r="C30" s="66"/>
      <c r="D30" s="66"/>
      <c r="E30" s="66"/>
      <c r="F30" s="8"/>
      <c r="G30" s="8"/>
      <c r="H30" s="8"/>
      <c r="I30" s="9"/>
      <c r="J30" s="22"/>
      <c r="K30" s="9"/>
    </row>
    <row r="31" spans="3:11" ht="27" customHeight="1" x14ac:dyDescent="0.35">
      <c r="C31" s="39"/>
      <c r="D31" s="43"/>
      <c r="E31" s="43"/>
      <c r="F31" s="76"/>
      <c r="G31" s="76"/>
      <c r="H31" s="76"/>
      <c r="I31" s="9"/>
      <c r="J31" s="9"/>
      <c r="K31" s="9"/>
    </row>
    <row r="32" spans="3:11" ht="21" x14ac:dyDescent="0.35">
      <c r="C32" s="40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1">
        <f>I32+J32</f>
        <v>0</v>
      </c>
    </row>
    <row r="33" spans="2:12" ht="21" x14ac:dyDescent="0.35">
      <c r="B33" s="8"/>
      <c r="C33" s="39"/>
      <c r="D33" s="8"/>
      <c r="E33" s="8"/>
      <c r="F33" s="8"/>
      <c r="G33" s="8"/>
      <c r="H33" s="8"/>
      <c r="I33" s="9"/>
      <c r="J33" s="22"/>
      <c r="K33" s="9">
        <f>SUM(K20:K32)</f>
        <v>1493.6799999999998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2"/>
      <c r="H35" s="33" t="s">
        <v>16</v>
      </c>
      <c r="I35" s="34"/>
      <c r="J35" s="34"/>
      <c r="K35" s="35">
        <f>I16+H16+G16</f>
        <v>8692.06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3" t="s">
        <v>17</v>
      </c>
      <c r="D38" s="93"/>
      <c r="E38" s="93"/>
      <c r="F38" s="93"/>
      <c r="G38" s="93"/>
      <c r="H38" s="93"/>
      <c r="I38" s="93"/>
      <c r="J38" s="93"/>
      <c r="K38" s="93"/>
      <c r="L38" s="3"/>
    </row>
    <row r="39" spans="2:12" s="8" customFormat="1" ht="21" x14ac:dyDescent="0.35">
      <c r="B39" s="3"/>
      <c r="C39" s="75"/>
      <c r="D39" s="75"/>
      <c r="E39" s="75"/>
      <c r="F39" s="75"/>
      <c r="G39" s="75"/>
      <c r="H39" s="75"/>
      <c r="I39" s="75"/>
      <c r="J39" s="75"/>
      <c r="K39" s="75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8"/>
      <c r="D42" s="88"/>
      <c r="E42" s="88"/>
      <c r="F42" s="88"/>
      <c r="G42" s="88"/>
      <c r="H42" s="88"/>
      <c r="I42" s="88"/>
      <c r="J42" s="88"/>
      <c r="K42" s="88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94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79" t="s">
        <v>23</v>
      </c>
      <c r="D52" s="79"/>
      <c r="E52" s="79"/>
      <c r="F52" s="8"/>
      <c r="G52" s="79" t="s">
        <v>24</v>
      </c>
      <c r="H52" s="79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8:K38"/>
    <mergeCell ref="C51:E51"/>
    <mergeCell ref="G51:H51"/>
    <mergeCell ref="C52:E52"/>
    <mergeCell ref="G52:H52"/>
    <mergeCell ref="D28:E28"/>
    <mergeCell ref="C42:K4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2020-12-02T05:24:42Z</dcterms:modified>
</cp:coreProperties>
</file>