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"/>
    </mc:Choice>
  </mc:AlternateContent>
  <bookViews>
    <workbookView xWindow="0" yWindow="0" windowWidth="20490" windowHeight="9045" activeTab="4"/>
  </bookViews>
  <sheets>
    <sheet name="JUL 2020" sheetId="3" r:id="rId1"/>
    <sheet name="AUG 2020" sheetId="4" r:id="rId2"/>
    <sheet name="SEPT 2020" sheetId="5" r:id="rId3"/>
    <sheet name="OCT 2020" sheetId="6" r:id="rId4"/>
    <sheet name="NOV 2020" sheetId="7" r:id="rId5"/>
  </sheets>
  <externalReferences>
    <externalReference r:id="rId6"/>
  </externalReferences>
  <definedNames>
    <definedName name="_xlnm.Print_Area" localSheetId="1">'AUG 2020'!$A$1:$K$57</definedName>
    <definedName name="_xlnm.Print_Area" localSheetId="0">'JUL 2020'!$A$1:$K$57</definedName>
    <definedName name="_xlnm.Print_Area" localSheetId="4">'NOV 2020'!$A$1:$K$57</definedName>
    <definedName name="_xlnm.Print_Area" localSheetId="3">'OCT 2020'!$A$1:$K$57</definedName>
    <definedName name="_xlnm.Print_Area" localSheetId="2">'SEPT 2020'!$A$1:$K$57</definedName>
  </definedNames>
  <calcPr calcId="152511"/>
</workbook>
</file>

<file path=xl/calcChain.xml><?xml version="1.0" encoding="utf-8"?>
<calcChain xmlns="http://schemas.openxmlformats.org/spreadsheetml/2006/main">
  <c r="H25" i="7" l="1"/>
  <c r="H21" i="7"/>
  <c r="G16" i="7" l="1"/>
  <c r="K34" i="7"/>
  <c r="K32" i="7"/>
  <c r="H29" i="7"/>
  <c r="K29" i="7" s="1"/>
  <c r="F26" i="7"/>
  <c r="K24" i="7"/>
  <c r="F22" i="7"/>
  <c r="K20" i="7"/>
  <c r="K35" i="7" l="1"/>
  <c r="I16" i="7" s="1"/>
  <c r="K37" i="7" l="1"/>
  <c r="J16" i="7"/>
  <c r="H29" i="6" l="1"/>
  <c r="K29" i="6" s="1"/>
  <c r="H25" i="6" l="1"/>
  <c r="H21" i="6" l="1"/>
  <c r="K20" i="6" s="1"/>
  <c r="K34" i="6"/>
  <c r="K32" i="6"/>
  <c r="F26" i="6"/>
  <c r="K24" i="6"/>
  <c r="F22" i="6"/>
  <c r="K35" i="6" l="1"/>
  <c r="I16" i="6" s="1"/>
  <c r="H25" i="5"/>
  <c r="K24" i="5" s="1"/>
  <c r="H21" i="5"/>
  <c r="K20" i="5" s="1"/>
  <c r="K34" i="5"/>
  <c r="K32" i="5"/>
  <c r="K29" i="5"/>
  <c r="K27" i="5"/>
  <c r="F26" i="5"/>
  <c r="F22" i="5"/>
  <c r="K37" i="6" l="1"/>
  <c r="J16" i="6"/>
  <c r="K35" i="5"/>
  <c r="I16" i="5" s="1"/>
  <c r="H21" i="4"/>
  <c r="H25" i="4"/>
  <c r="K37" i="5" l="1"/>
  <c r="J16" i="5"/>
  <c r="K34" i="4"/>
  <c r="K32" i="4"/>
  <c r="K29" i="4"/>
  <c r="K27" i="4"/>
  <c r="F26" i="4"/>
  <c r="K24" i="4"/>
  <c r="F22" i="4"/>
  <c r="K20" i="4"/>
  <c r="K35" i="4" l="1"/>
  <c r="I16" i="4" s="1"/>
  <c r="F26" i="3"/>
  <c r="F22" i="3"/>
  <c r="H25" i="3"/>
  <c r="H21" i="3"/>
  <c r="K37" i="4" l="1"/>
  <c r="J16" i="4"/>
  <c r="K20" i="3"/>
  <c r="K34" i="3"/>
  <c r="K32" i="3"/>
  <c r="K29" i="3"/>
  <c r="K27" i="3"/>
  <c r="K24" i="3"/>
  <c r="K35" i="3" l="1"/>
  <c r="I16" i="3" s="1"/>
  <c r="K37" i="3" l="1"/>
  <c r="J16" i="3"/>
</calcChain>
</file>

<file path=xl/sharedStrings.xml><?xml version="1.0" encoding="utf-8"?>
<sst xmlns="http://schemas.openxmlformats.org/spreadsheetml/2006/main" count="230" uniqueCount="75">
  <si>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</si>
  <si>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</si>
  <si>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</si>
  <si>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</si>
  <si>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</si>
  <si>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</si>
  <si>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</si>
  <si>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</si>
  <si>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</si>
  <si>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</si>
  <si>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</si>
  <si>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</si>
  <si>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</si>
  <si>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</si>
  <si>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</si>
  <si>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</si>
  <si>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</si>
  <si>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</si>
  <si>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</si>
  <si>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</si>
  <si>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</si>
  <si>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</si>
  <si>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</si>
  <si>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</si>
  <si>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</si>
  <si>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</si>
  <si>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</si>
  <si>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</si>
  <si>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</si>
  <si>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</si>
  <si>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</si>
  <si>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</si>
  <si>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</si>
  <si>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</si>
  <si>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</si>
  <si>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</si>
  <si>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</si>
  <si>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</si>
  <si>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BILLING MONTH: JULY 2020</t>
  </si>
  <si>
    <t>AUG 5 2020</t>
  </si>
  <si>
    <t>AUG 15 2020</t>
  </si>
  <si>
    <t>PRES: JUL 25 2020 - PREV: JUL 18 2020 * 9.62</t>
  </si>
  <si>
    <t>PRES: JUL 25 2020 - PREV: JUL 18 2020 * 96.22</t>
  </si>
  <si>
    <t>MIKHAIL LAWRENCE HIRANG</t>
  </si>
  <si>
    <t>20B12</t>
  </si>
  <si>
    <t>BILLING MONTH: AUGUST 2020</t>
  </si>
  <si>
    <t>SEPT 5 2020</t>
  </si>
  <si>
    <t>SEPT 15 2020</t>
  </si>
  <si>
    <t>PRES: AUG 25 2020 - PREV: JUL 26 2020 * 97.55</t>
  </si>
  <si>
    <t>PRES: AUG 25 2020 - PREV: JUL 26 2020 * 9.06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</si>
  <si>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</si>
  <si>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</si>
  <si>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</si>
  <si>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</si>
  <si>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</si>
  <si>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NOV 5 2020</t>
  </si>
  <si>
    <t>NOV 15 2020</t>
  </si>
  <si>
    <t>PRES: OCT 25 2020 - PREV: SEPT 26 2020 * 7.32</t>
  </si>
  <si>
    <t>PRES: OCT 25 2020 - PREV: SEPT 26 2020 * 98.56</t>
  </si>
  <si>
    <t>BILLING MONTH: NOVEMBER 2020</t>
  </si>
  <si>
    <t>ASU PAST DUE</t>
  </si>
  <si>
    <t>UTILITY PAST DUE</t>
  </si>
  <si>
    <t>ELECTRICITY - OCT 2020</t>
  </si>
  <si>
    <t>WATER - OCT 2020</t>
  </si>
  <si>
    <t>ASSOCIATION DUES</t>
  </si>
  <si>
    <t>FOR THE MONTH OF NOV 2020</t>
  </si>
  <si>
    <t>BILLING MONTH: DECEMBER 2020</t>
  </si>
  <si>
    <t>DEC 5 2020</t>
  </si>
  <si>
    <t>DEC 15 2020</t>
  </si>
  <si>
    <t>FOR THE MONTH OF DEC 2020</t>
  </si>
  <si>
    <t xml:space="preserve">ELECTRICITY </t>
  </si>
  <si>
    <t>JENIFFER JAMIG</t>
  </si>
  <si>
    <t>STANDARD RATE - MOVED IN</t>
  </si>
  <si>
    <t>PRES: NOV 25 2020 - PREV: OCT 26 2020 * 8.02</t>
  </si>
  <si>
    <t>PRES: NOV 25 2020 - PREV: OCT 26 2020 * 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</si>
</sst>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164" fontId="4" fillId="0" borderId="0" xfId="0" applyNumberFormat="1" applyFont="1" applyAlignment="1">
      <alignment vertic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964" y="13852071"/>
          <a:ext cx="745671" cy="124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</xdr:col>
      <xdr:colOff>433298</xdr:colOff>
      <xdr:row>53</xdr:row>
      <xdr:rowOff>100692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100000" l="265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464" y="14396357"/>
          <a:ext cx="1712370" cy="372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3687425"/>
          <a:ext cx="745671" cy="121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\Desktop\COLLECTION%20REPORT\VDMO%20LEDGER\VDMO%2020B12%20-%20HIR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SOC DUES"/>
    </sheetNames>
    <sheetDataSet>
      <sheetData sheetId="0"/>
      <sheetData sheetId="1">
        <row r="12">
          <cell r="E12">
            <v>1340.8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D10" sqref="D1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43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44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39</v>
      </c>
      <c r="E16" s="47" t="s">
        <v>40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43959</v>
      </c>
      <c r="D20" s="60" t="s">
        <v>32</v>
      </c>
      <c r="E20" s="60"/>
      <c r="F20" s="44" t="s">
        <v>41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(F21-G21)*9.62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43959</v>
      </c>
      <c r="D24" s="8" t="s">
        <v>15</v>
      </c>
      <c r="E24" s="8"/>
      <c r="F24" s="44" t="s">
        <v>42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(F25-G25)*96.22</f>
        <v>0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0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P25" sqref="P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43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44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46</v>
      </c>
      <c r="E16" s="47" t="s">
        <v>47</v>
      </c>
      <c r="F16" s="18"/>
      <c r="G16" s="18"/>
      <c r="H16" s="18"/>
      <c r="I16" s="18">
        <f>K35</f>
        <v>1073.05</v>
      </c>
      <c r="J16" s="18">
        <f>I16+H16+G16</f>
        <v>1073.05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43960</v>
      </c>
      <c r="D20" s="60" t="s">
        <v>32</v>
      </c>
      <c r="E20" s="60"/>
      <c r="F20" s="44" t="s">
        <v>49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43960</v>
      </c>
      <c r="D24" s="8" t="s">
        <v>15</v>
      </c>
      <c r="E24" s="8"/>
      <c r="F24" s="44" t="s">
        <v>48</v>
      </c>
      <c r="G24" s="44"/>
      <c r="H24" s="44"/>
      <c r="I24" s="9"/>
      <c r="J24" s="22">
        <v>0</v>
      </c>
      <c r="K24" s="9">
        <f>H25</f>
        <v>1073.05</v>
      </c>
    </row>
    <row r="25" spans="3:11" ht="21" x14ac:dyDescent="0.35">
      <c r="C25" s="37"/>
      <c r="D25" s="8"/>
      <c r="E25" s="8"/>
      <c r="F25" s="44">
        <v>11</v>
      </c>
      <c r="G25" s="44">
        <v>0</v>
      </c>
      <c r="H25" s="45">
        <f>(F25-G25)*97.55</f>
        <v>1073.05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11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1073.05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1073.05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F26" sqref="F26:G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43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44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51</v>
      </c>
      <c r="E16" s="47" t="s">
        <v>52</v>
      </c>
      <c r="F16" s="18"/>
      <c r="G16" s="18"/>
      <c r="H16" s="18"/>
      <c r="I16" s="18">
        <f>K35</f>
        <v>588.41999999999996</v>
      </c>
      <c r="J16" s="18">
        <f>I16+H16+G16</f>
        <v>588.41999999999996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60" t="s">
        <v>32</v>
      </c>
      <c r="E20" s="60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588.41999999999996</v>
      </c>
    </row>
    <row r="25" spans="3:11" ht="21" x14ac:dyDescent="0.35">
      <c r="C25" s="37"/>
      <c r="D25" s="8"/>
      <c r="E25" s="8"/>
      <c r="F25" s="44">
        <v>17</v>
      </c>
      <c r="G25" s="44">
        <v>11</v>
      </c>
      <c r="H25" s="45">
        <f>(F25-G25)*98.07</f>
        <v>588.41999999999996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6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588.41999999999996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588.41999999999996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V28" sqref="V28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43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44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60</v>
      </c>
      <c r="H15" s="13" t="s">
        <v>61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55</v>
      </c>
      <c r="E16" s="47" t="s">
        <v>56</v>
      </c>
      <c r="F16" s="18"/>
      <c r="G16" s="18"/>
      <c r="H16" s="18"/>
      <c r="I16" s="18">
        <f>K35</f>
        <v>2226.84</v>
      </c>
      <c r="J16" s="18">
        <f>I16+H16+G16</f>
        <v>2226.84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8" t="s">
        <v>62</v>
      </c>
      <c r="E20" s="68"/>
      <c r="F20" s="44" t="s">
        <v>57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7" t="s">
        <v>63</v>
      </c>
      <c r="E24" s="8"/>
      <c r="F24" s="44" t="s">
        <v>58</v>
      </c>
      <c r="G24" s="44"/>
      <c r="H24" s="44"/>
      <c r="I24" s="9"/>
      <c r="J24" s="22">
        <v>0</v>
      </c>
      <c r="K24" s="9">
        <f>H25</f>
        <v>887.04</v>
      </c>
    </row>
    <row r="25" spans="3:11" ht="21" x14ac:dyDescent="0.35">
      <c r="C25" s="37"/>
      <c r="D25" s="8"/>
      <c r="E25" s="8"/>
      <c r="F25" s="44">
        <v>26</v>
      </c>
      <c r="G25" s="44">
        <v>17</v>
      </c>
      <c r="H25" s="45">
        <f>(F25-G25)*98.56</f>
        <v>887.04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9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/>
      <c r="J27" s="22"/>
      <c r="K27" s="9"/>
    </row>
    <row r="28" spans="3:11" ht="21" x14ac:dyDescent="0.35">
      <c r="C28" s="36">
        <v>43962</v>
      </c>
      <c r="D28" s="68" t="s">
        <v>64</v>
      </c>
      <c r="E28" s="68"/>
      <c r="F28" s="44" t="s">
        <v>65</v>
      </c>
      <c r="G28" s="44"/>
      <c r="H28" s="44"/>
      <c r="I28" s="9"/>
      <c r="J28" s="22"/>
      <c r="K28" s="9"/>
    </row>
    <row r="29" spans="3:11" ht="21" x14ac:dyDescent="0.35">
      <c r="C29" s="37"/>
      <c r="D29" s="8"/>
      <c r="E29" s="8"/>
      <c r="F29" s="44">
        <v>22.33</v>
      </c>
      <c r="G29" s="44">
        <v>60</v>
      </c>
      <c r="H29" s="45">
        <f>F29*G29</f>
        <v>1339.8</v>
      </c>
      <c r="I29" s="9"/>
      <c r="J29" s="22">
        <v>0</v>
      </c>
      <c r="K29" s="9">
        <f>H29</f>
        <v>1339.8</v>
      </c>
    </row>
    <row r="30" spans="3:11" ht="21" x14ac:dyDescent="0.35">
      <c r="C30" s="38"/>
      <c r="D30" s="42"/>
      <c r="E30" s="42"/>
      <c r="F30" s="53"/>
      <c r="G30" s="53"/>
      <c r="H30" s="53"/>
      <c r="I30" s="9"/>
      <c r="J30" s="9"/>
      <c r="K30" s="9"/>
    </row>
    <row r="31" spans="3:11" ht="21" x14ac:dyDescent="0.35">
      <c r="C31" s="38"/>
      <c r="D31" s="42"/>
      <c r="E31" s="42"/>
      <c r="F31" s="51"/>
      <c r="G31" s="51"/>
      <c r="H31" s="51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1"/>
      <c r="G33" s="51"/>
      <c r="H33" s="51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2226.84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2226.84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32:H32"/>
    <mergeCell ref="C40:K40"/>
    <mergeCell ref="C45:K45"/>
    <mergeCell ref="D28:E28"/>
  </mergeCells>
  <pageMargins left="0.7" right="0.7" top="0.75" bottom="0.75" header="0.3" footer="0.3"/>
  <pageSetup scale="5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abSelected="1" topLeftCell="A13" zoomScale="85" zoomScaleNormal="85" workbookViewId="0">
      <selection activeCell="K25" sqref="K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43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44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66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60</v>
      </c>
      <c r="H15" s="13" t="s">
        <v>61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67</v>
      </c>
      <c r="E16" s="47" t="s">
        <v>68</v>
      </c>
      <c r="F16" s="18"/>
      <c r="G16" s="18">
        <f>'[1]ASSOC DUES'!$E$12</f>
        <v>1340.8</v>
      </c>
      <c r="H16" s="18"/>
      <c r="I16" s="18">
        <f>K35</f>
        <v>2917.16</v>
      </c>
      <c r="J16" s="18">
        <f>I16+H16+G16</f>
        <v>4257.96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44170</v>
      </c>
      <c r="D20" s="68" t="s">
        <v>70</v>
      </c>
      <c r="E20" s="68"/>
      <c r="F20" s="44" t="s">
        <v>73</v>
      </c>
      <c r="G20" s="44"/>
      <c r="H20" s="44"/>
      <c r="I20" s="9"/>
      <c r="J20" s="22">
        <v>0</v>
      </c>
      <c r="K20" s="9">
        <f>H21</f>
        <v>401</v>
      </c>
    </row>
    <row r="21" spans="3:11" ht="21" x14ac:dyDescent="0.35">
      <c r="C21" s="37"/>
      <c r="D21" s="8"/>
      <c r="E21" s="8"/>
      <c r="F21" s="44">
        <v>50</v>
      </c>
      <c r="G21" s="44">
        <v>0</v>
      </c>
      <c r="H21" s="45">
        <f>(F21-G21)*8.02</f>
        <v>401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50</v>
      </c>
      <c r="G22" s="61"/>
      <c r="H22" s="54" t="s">
        <v>72</v>
      </c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44170</v>
      </c>
      <c r="D24" s="7" t="s">
        <v>15</v>
      </c>
      <c r="E24" s="8"/>
      <c r="F24" s="44" t="s">
        <v>74</v>
      </c>
      <c r="G24" s="44"/>
      <c r="H24" s="44"/>
      <c r="I24" s="9"/>
      <c r="J24" s="22">
        <v>0</v>
      </c>
      <c r="K24" s="9">
        <f>H25</f>
        <v>1176.3600000000001</v>
      </c>
    </row>
    <row r="25" spans="3:11" ht="21" x14ac:dyDescent="0.35">
      <c r="C25" s="37"/>
      <c r="D25" s="8"/>
      <c r="E25" s="8"/>
      <c r="F25" s="44">
        <v>38</v>
      </c>
      <c r="G25" s="44">
        <v>26</v>
      </c>
      <c r="H25" s="45">
        <f>(F25-G25)*98.03</f>
        <v>1176.3600000000001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12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/>
      <c r="J27" s="22"/>
      <c r="K27" s="9"/>
    </row>
    <row r="28" spans="3:11" ht="21" x14ac:dyDescent="0.35">
      <c r="C28" s="36">
        <v>44170</v>
      </c>
      <c r="D28" s="68" t="s">
        <v>64</v>
      </c>
      <c r="E28" s="68"/>
      <c r="F28" s="44" t="s">
        <v>69</v>
      </c>
      <c r="G28" s="44"/>
      <c r="H28" s="44"/>
      <c r="I28" s="9"/>
      <c r="J28" s="22"/>
      <c r="K28" s="9"/>
    </row>
    <row r="29" spans="3:11" ht="21" x14ac:dyDescent="0.35">
      <c r="C29" s="37"/>
      <c r="D29" s="8"/>
      <c r="E29" s="8"/>
      <c r="F29" s="44">
        <v>22.33</v>
      </c>
      <c r="G29" s="44">
        <v>60</v>
      </c>
      <c r="H29" s="45">
        <f>F29*G29</f>
        <v>1339.8</v>
      </c>
      <c r="I29" s="9"/>
      <c r="J29" s="22">
        <v>0</v>
      </c>
      <c r="K29" s="9">
        <f>H29</f>
        <v>1339.8</v>
      </c>
    </row>
    <row r="30" spans="3:11" ht="21" x14ac:dyDescent="0.35">
      <c r="C30" s="38"/>
      <c r="D30" s="42"/>
      <c r="E30" s="42"/>
      <c r="F30" s="53"/>
      <c r="G30" s="53"/>
      <c r="H30" s="53"/>
      <c r="I30" s="9"/>
      <c r="J30" s="9"/>
      <c r="K30" s="9"/>
    </row>
    <row r="31" spans="3:11" ht="21" x14ac:dyDescent="0.35">
      <c r="C31" s="38"/>
      <c r="D31" s="42"/>
      <c r="E31" s="42"/>
      <c r="F31" s="52"/>
      <c r="G31" s="52"/>
      <c r="H31" s="52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2"/>
      <c r="G33" s="52"/>
      <c r="H33" s="52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2917.16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4257.96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71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D28:E28"/>
    <mergeCell ref="F32:H32"/>
    <mergeCell ref="C40:K40"/>
    <mergeCell ref="C45:K45"/>
  </mergeCells>
  <pageMargins left="0.7" right="0.7" top="0.75" bottom="0.75" header="0.3" footer="0.3"/>
  <pageSetup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JUL 2020</vt:lpstr>
      <vt:lpstr>AUG 2020</vt:lpstr>
      <vt:lpstr>SEPT 2020</vt:lpstr>
      <vt:lpstr>OCT 2020</vt:lpstr>
      <vt:lpstr>NOV 2020</vt:lpstr>
      <vt:lpstr>'AUG 2020'!Print_Area</vt:lpstr>
      <vt:lpstr>'JUL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2020-12-17T06:08:00Z</cp:lastPrinted>
  <dcterms:created xsi:type="dcterms:W3CDTF">2018-02-28T02:33:50Z</dcterms:created>
  <dcterms:modified xsi:type="dcterms:W3CDTF">2020-12-17T06:11:57Z</dcterms:modified>
</cp:coreProperties>
</file>