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20490" windowHeight="9045" activeTab="4"/>
  </bookViews>
  <sheets>
    <sheet name="JUL 2020" sheetId="3" r:id="rId1"/>
    <sheet name="AUG 2020" sheetId="4" r:id="rId2"/>
    <sheet name="SEPT 2020" sheetId="5" r:id="rId3"/>
    <sheet name="OCT 2020" sheetId="6" r:id="rId4"/>
    <sheet name="DEC 2020" sheetId="7" r:id="rId5"/>
  </sheets>
  <externalReferences>
    <externalReference r:id="rId6"/>
  </externalReferences>
  <definedNames>
    <definedName name="_xlnm.Print_Area" localSheetId="1">'AUG 2020'!$A$1:$K$57</definedName>
    <definedName name="_xlnm.Print_Area" localSheetId="4">'DEC 2020'!$A$1:$K$57</definedName>
    <definedName name="_xlnm.Print_Area" localSheetId="0">'JUL 2020'!$A$1:$K$57</definedName>
    <definedName name="_xlnm.Print_Area" localSheetId="3">'OCT 2020'!$A$1:$K$57</definedName>
    <definedName name="_xlnm.Print_Area" localSheetId="2">'SEPT 2020'!$A$1:$K$57</definedName>
  </definedNames>
  <calcPr calcId="124519"/>
</workbook>
</file>

<file path=xl/calcChain.xml><?xml version="1.0" encoding="utf-8"?>
<calcChain xmlns="http://schemas.openxmlformats.org/spreadsheetml/2006/main">
  <c r="H16" i="7"/>
  <c r="K28"/>
  <c r="H28"/>
  <c r="K34"/>
  <c r="K32"/>
  <c r="K29"/>
  <c r="F26"/>
  <c r="H25"/>
  <c r="K24" s="1"/>
  <c r="F22"/>
  <c r="H21"/>
  <c r="K20"/>
  <c r="K35" s="1"/>
  <c r="I16" s="1"/>
  <c r="K37" l="1"/>
  <c r="J16"/>
  <c r="H25" i="6" l="1"/>
  <c r="H21" l="1"/>
  <c r="K20" s="1"/>
  <c r="K34"/>
  <c r="K32"/>
  <c r="K29"/>
  <c r="K27"/>
  <c r="F26"/>
  <c r="K24"/>
  <c r="F22"/>
  <c r="K35" l="1"/>
  <c r="I16" s="1"/>
  <c r="H21" i="5"/>
  <c r="K20" s="1"/>
  <c r="H25"/>
  <c r="K24" s="1"/>
  <c r="K34"/>
  <c r="K32"/>
  <c r="K29"/>
  <c r="K27"/>
  <c r="F26"/>
  <c r="F22"/>
  <c r="K37" i="6" l="1"/>
  <c r="J16"/>
  <c r="K35" i="5"/>
  <c r="I16" s="1"/>
  <c r="H25" i="4"/>
  <c r="H21"/>
  <c r="K37" i="5" l="1"/>
  <c r="J16"/>
  <c r="K34" i="4"/>
  <c r="K32"/>
  <c r="K29"/>
  <c r="K27"/>
  <c r="F26"/>
  <c r="K24"/>
  <c r="F22"/>
  <c r="K20"/>
  <c r="K35" l="1"/>
  <c r="I16" s="1"/>
  <c r="F26" i="3"/>
  <c r="F22"/>
  <c r="H25"/>
  <c r="H21"/>
  <c r="K37" i="4" l="1"/>
  <c r="J16"/>
  <c r="K20" i="3"/>
  <c r="K34"/>
  <c r="K32"/>
  <c r="K29"/>
  <c r="K27"/>
  <c r="K24"/>
  <c r="K35" l="1"/>
  <c r="I16" s="1"/>
  <c r="K37" l="1"/>
  <c r="J16"/>
</calcChain>
</file>

<file path=xl/sharedStrings.xml><?xml version="1.0" encoding="utf-8"?>
<sst xmlns="http://schemas.openxmlformats.org/spreadsheetml/2006/main" count="227" uniqueCount="67">
  <si>
    <t>BILLING NO.</t>
  </si>
  <si>
    <t>BILLING DATE</t>
  </si>
  <si>
    <t>DUE DATE</t>
  </si>
  <si>
    <t>PAST DUE BALANCE</t>
  </si>
  <si>
    <t>DUE THIS STMT.</t>
  </si>
  <si>
    <t>STMT. BALANCE</t>
  </si>
  <si>
    <t>AVAIL. ADV.</t>
  </si>
  <si>
    <t>DATE</t>
  </si>
  <si>
    <t>CHARGE NAME</t>
  </si>
  <si>
    <t>DESCRIPTION</t>
  </si>
  <si>
    <t>VAT</t>
  </si>
  <si>
    <t>TOTAL</t>
  </si>
  <si>
    <t>ACCOUNT SUMMARY</t>
  </si>
  <si>
    <t>AMOUNT</t>
  </si>
  <si>
    <t>BILLING STATEMENT</t>
  </si>
  <si>
    <t>WATER</t>
  </si>
  <si>
    <t>TOTAL STATEMENT BALANCE:</t>
  </si>
  <si>
    <t>*** END OF STATEMENT ***</t>
  </si>
  <si>
    <t>IMPORTANT! :</t>
  </si>
  <si>
    <t>Prepared by:</t>
  </si>
  <si>
    <t>Approved by:</t>
  </si>
  <si>
    <t>VIOLATION</t>
  </si>
  <si>
    <t>(Description)</t>
  </si>
  <si>
    <t>ADMIN ASSISTANT</t>
  </si>
  <si>
    <t>PROPERTY MANAGER</t>
  </si>
  <si>
    <t>SPECIAL ASST.</t>
  </si>
  <si>
    <t>**SYSTEM GENERATED**</t>
  </si>
  <si>
    <t>* Please disregard this statement if payment has already been made.</t>
  </si>
  <si>
    <t>VICTORIA DE MORATO CONDOMINIUM ASSOC. INC</t>
  </si>
  <si>
    <t>SCOUT BORROMEO COR. TOMAS MORATO AVE BRGY. SOUTH TRIANGLE, QUEZON CITY</t>
  </si>
  <si>
    <r>
      <t xml:space="preserve">* Please make check payments payable to </t>
    </r>
    <r>
      <rPr>
        <b/>
        <u/>
        <sz val="21"/>
        <color theme="1"/>
        <rFont val="Calibri"/>
        <family val="2"/>
        <scheme val="minor"/>
      </rPr>
      <t>PROVALUE PROPERTY SERVICES INC.</t>
    </r>
  </si>
  <si>
    <t>JESSA CARISSA MARTIN</t>
  </si>
  <si>
    <t>ELECTRICITY</t>
  </si>
  <si>
    <t>MA. CRYSTEL ALANO</t>
  </si>
  <si>
    <t xml:space="preserve">UNIT: </t>
  </si>
  <si>
    <t xml:space="preserve">REGISTERED OWNER: </t>
  </si>
  <si>
    <t>TOTAL CONSUMED KW</t>
  </si>
  <si>
    <t>TOTAL CONSUMED CUBIC</t>
  </si>
  <si>
    <t>BILLING MONTH: JULY 2020</t>
  </si>
  <si>
    <t>AUG 5 2020</t>
  </si>
  <si>
    <t>AUG 15 2020</t>
  </si>
  <si>
    <t>ANGELO PEREZ</t>
  </si>
  <si>
    <t>22A20</t>
  </si>
  <si>
    <t>PRES: JUL 25 2020 - PREV: JUL 08 2020 * 9.62</t>
  </si>
  <si>
    <t>PRES: JUL 25 2020 - PREV: JUL 08 2020 * 96.22</t>
  </si>
  <si>
    <t>BILLING MONTH: AUGUST 2020</t>
  </si>
  <si>
    <t>SEPT 5 2020</t>
  </si>
  <si>
    <t>SEPT 15 2020</t>
  </si>
  <si>
    <t>PRES: AUG 25 2020 - PREV: JUL 26 2020 * 9.06</t>
  </si>
  <si>
    <t>PRES: AUG 25 2020 - PREV: JUL 26 2020 * 97.55</t>
  </si>
  <si>
    <t>BILLING MONTH: SEPTEMBER 2020</t>
  </si>
  <si>
    <t>OCT 5 2020</t>
  </si>
  <si>
    <t>OCT 15 2020</t>
  </si>
  <si>
    <t>PRES: SEPT 25 2020 - PREV: AUG 26 2020 * 8.63</t>
  </si>
  <si>
    <t>PRES: SEPT 25 2020 - PREV: AUG 26 2020 * 98.07</t>
  </si>
  <si>
    <t>BILLING MONTH: OCTOBER 2020</t>
  </si>
  <si>
    <t>NOV 5 2020</t>
  </si>
  <si>
    <t>NOV 15 2020</t>
  </si>
  <si>
    <t>PRES: OCT 25 2020 - PREV: SEPT 26 2020 * 7.32</t>
  </si>
  <si>
    <t>PRES: OCT 25 2020 - PREV: SEPT 26 2020 * 98.56</t>
  </si>
  <si>
    <t>BILLING MONTH: DECEMBER 2020</t>
  </si>
  <si>
    <t>DEC 5 2020</t>
  </si>
  <si>
    <t>DEC 15 2020</t>
  </si>
  <si>
    <t>ASSOCIATION DUES</t>
  </si>
  <si>
    <t>FOR THE MONTH OF DEC 2020</t>
  </si>
  <si>
    <t>PRES: NOV 25 2020 - PREV: OCT 26 2020 * 7.32</t>
  </si>
  <si>
    <t>PRES: NOV 25 2020 - PREV: OCT 26 2020 * 98.56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</si>
</sst>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1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1"/>
      <color theme="1"/>
      <name val="Calibri"/>
      <family val="2"/>
      <scheme val="minor"/>
    </font>
    <font>
      <b/>
      <u/>
      <sz val="2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u val="doubleAccounting"/>
      <sz val="15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7">
    <xf numFmtId="0" fontId="0" fillId="0" borderId="0" xfId="0"/>
    <xf numFmtId="0" fontId="3" fillId="0" borderId="0" xfId="0" applyFont="1"/>
    <xf numFmtId="43" fontId="3" fillId="0" borderId="0" xfId="1" applyFont="1"/>
    <xf numFmtId="0" fontId="0" fillId="0" borderId="0" xfId="0" applyFont="1"/>
    <xf numFmtId="43" fontId="0" fillId="0" borderId="0" xfId="1" applyFont="1"/>
    <xf numFmtId="0" fontId="0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applyFont="1"/>
    <xf numFmtId="0" fontId="5" fillId="0" borderId="0" xfId="0" applyFont="1"/>
    <xf numFmtId="43" fontId="5" fillId="0" borderId="0" xfId="1" applyFont="1"/>
    <xf numFmtId="0" fontId="6" fillId="0" borderId="0" xfId="0" applyFont="1"/>
    <xf numFmtId="0" fontId="7" fillId="0" borderId="0" xfId="0" applyFont="1"/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vertical="center"/>
    </xf>
    <xf numFmtId="0" fontId="4" fillId="0" borderId="5" xfId="0" applyFont="1" applyBorder="1" applyAlignment="1">
      <alignment horizontal="left" vertical="center"/>
    </xf>
    <xf numFmtId="43" fontId="4" fillId="0" borderId="5" xfId="1" applyFont="1" applyBorder="1" applyAlignment="1">
      <alignment horizontal="left" vertical="center"/>
    </xf>
    <xf numFmtId="43" fontId="4" fillId="0" borderId="6" xfId="1" applyFont="1" applyBorder="1" applyAlignment="1">
      <alignment horizontal="left" vertical="center"/>
    </xf>
    <xf numFmtId="0" fontId="5" fillId="0" borderId="7" xfId="0" applyFont="1" applyBorder="1" applyAlignment="1">
      <alignment horizontal="center" vertical="center"/>
    </xf>
    <xf numFmtId="43" fontId="5" fillId="0" borderId="8" xfId="1" applyFont="1" applyBorder="1" applyAlignment="1">
      <alignment vertical="center"/>
    </xf>
    <xf numFmtId="43" fontId="5" fillId="0" borderId="9" xfId="1" applyFont="1" applyBorder="1" applyAlignment="1">
      <alignment vertical="center"/>
    </xf>
    <xf numFmtId="43" fontId="4" fillId="0" borderId="10" xfId="1" applyFont="1" applyBorder="1" applyAlignment="1">
      <alignment horizontal="center" vertical="center"/>
    </xf>
    <xf numFmtId="43" fontId="4" fillId="0" borderId="11" xfId="1" applyFont="1" applyBorder="1" applyAlignment="1">
      <alignment horizontal="center" vertical="center"/>
    </xf>
    <xf numFmtId="2" fontId="5" fillId="0" borderId="0" xfId="1" applyNumberFormat="1" applyFont="1"/>
    <xf numFmtId="0" fontId="5" fillId="0" borderId="8" xfId="0" applyFont="1" applyBorder="1"/>
    <xf numFmtId="43" fontId="5" fillId="0" borderId="8" xfId="1" applyFont="1" applyBorder="1"/>
    <xf numFmtId="0" fontId="8" fillId="0" borderId="0" xfId="0" applyFont="1"/>
    <xf numFmtId="43" fontId="8" fillId="0" borderId="0" xfId="1" applyFont="1"/>
    <xf numFmtId="0" fontId="10" fillId="0" borderId="0" xfId="0" applyFont="1"/>
    <xf numFmtId="0" fontId="12" fillId="2" borderId="0" xfId="0" applyFont="1" applyFill="1"/>
    <xf numFmtId="0" fontId="5" fillId="2" borderId="0" xfId="0" applyFont="1" applyFill="1"/>
    <xf numFmtId="0" fontId="9" fillId="2" borderId="0" xfId="0" applyFont="1" applyFill="1"/>
    <xf numFmtId="43" fontId="5" fillId="0" borderId="12" xfId="1" applyFont="1" applyBorder="1"/>
    <xf numFmtId="0" fontId="4" fillId="0" borderId="0" xfId="0" applyFont="1" applyAlignment="1"/>
    <xf numFmtId="0" fontId="4" fillId="3" borderId="0" xfId="0" applyFont="1" applyFill="1" applyAlignment="1"/>
    <xf numFmtId="43" fontId="5" fillId="3" borderId="0" xfId="1" applyFont="1" applyFill="1"/>
    <xf numFmtId="43" fontId="14" fillId="3" borderId="0" xfId="1" applyFont="1" applyFill="1"/>
    <xf numFmtId="14" fontId="13" fillId="0" borderId="0" xfId="0" applyNumberFormat="1" applyFont="1" applyBorder="1" applyAlignment="1">
      <alignment vertical="center"/>
    </xf>
    <xf numFmtId="0" fontId="13" fillId="0" borderId="0" xfId="0" applyFont="1" applyBorder="1"/>
    <xf numFmtId="0" fontId="5" fillId="0" borderId="0" xfId="0" applyFont="1" applyBorder="1"/>
    <xf numFmtId="14" fontId="13" fillId="0" borderId="0" xfId="0" applyNumberFormat="1" applyFont="1" applyBorder="1"/>
    <xf numFmtId="43" fontId="10" fillId="0" borderId="0" xfId="1" applyFont="1"/>
    <xf numFmtId="43" fontId="15" fillId="0" borderId="8" xfId="1" applyFont="1" applyBorder="1"/>
    <xf numFmtId="0" fontId="5" fillId="0" borderId="0" xfId="0" applyFont="1" applyFill="1"/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/>
    </xf>
    <xf numFmtId="43" fontId="5" fillId="0" borderId="0" xfId="0" applyNumberFormat="1" applyFont="1" applyAlignment="1">
      <alignment vertical="center"/>
    </xf>
    <xf numFmtId="0" fontId="4" fillId="0" borderId="13" xfId="0" applyFont="1" applyBorder="1" applyAlignment="1">
      <alignment horizontal="center" vertical="center"/>
    </xf>
    <xf numFmtId="14" fontId="5" fillId="0" borderId="8" xfId="0" quotePrefix="1" applyNumberFormat="1" applyFont="1" applyBorder="1" applyAlignment="1">
      <alignment vertic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43" fontId="6" fillId="2" borderId="0" xfId="1" applyFont="1" applyFill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5" fillId="0" borderId="0" xfId="0" applyFont="1" applyAlignment="1">
      <alignment horizontal="left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13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4" fillId="0" borderId="12" xfId="0" applyFont="1" applyBorder="1" applyAlignment="1">
      <alignment horizontal="center"/>
    </xf>
    <xf numFmtId="0" fontId="4" fillId="0" borderId="0" xfId="0" applyFont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/Desktop/COLLECTION%20REPORT/VDMO%20LEDGER/VDMO%2022A20%20-%20PEREZ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WTR ELEC"/>
      <sheetName val="ASSOC DUES"/>
    </sheetNames>
    <sheetDataSet>
      <sheetData sheetId="0">
        <row r="11">
          <cell r="E11">
            <v>96.22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L60"/>
  <sheetViews>
    <sheetView topLeftCell="A7" zoomScale="70" zoomScaleNormal="70" workbookViewId="0">
      <selection activeCell="F26" sqref="F26:G26"/>
    </sheetView>
  </sheetViews>
  <sheetFormatPr defaultRowHeight="1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>
      <c r="C2" s="11" t="s">
        <v>28</v>
      </c>
      <c r="I2" s="2"/>
      <c r="J2" s="2"/>
      <c r="K2" s="2"/>
    </row>
    <row r="3" spans="3:11" ht="21">
      <c r="C3" s="8" t="s">
        <v>29</v>
      </c>
      <c r="D3" s="8"/>
      <c r="E3" s="8"/>
      <c r="F3" s="8"/>
      <c r="G3" s="8"/>
      <c r="H3" s="8"/>
      <c r="I3" s="53" t="s">
        <v>14</v>
      </c>
      <c r="J3" s="53"/>
      <c r="K3" s="53"/>
    </row>
    <row r="4" spans="3:11" ht="21">
      <c r="C4" s="8"/>
      <c r="D4" s="8"/>
      <c r="E4" s="8"/>
      <c r="F4" s="8"/>
      <c r="G4" s="8"/>
      <c r="H4" s="8"/>
      <c r="I4" s="53"/>
      <c r="J4" s="53"/>
      <c r="K4" s="53"/>
    </row>
    <row r="5" spans="3:11" ht="21">
      <c r="C5" s="8"/>
      <c r="D5" s="8"/>
      <c r="E5" s="8"/>
      <c r="F5" s="8"/>
      <c r="G5" s="8"/>
      <c r="H5" s="8"/>
      <c r="I5" s="9"/>
      <c r="J5" s="9"/>
      <c r="K5" s="9"/>
    </row>
    <row r="6" spans="3:11" ht="21">
      <c r="C6" s="8"/>
      <c r="D6" s="8"/>
      <c r="E6" s="8"/>
      <c r="F6" s="8"/>
      <c r="G6" s="8"/>
      <c r="H6" s="8"/>
      <c r="I6" s="9"/>
      <c r="J6" s="9"/>
      <c r="K6" s="9"/>
    </row>
    <row r="7" spans="3:11" ht="26.25">
      <c r="C7" s="28" t="s">
        <v>35</v>
      </c>
      <c r="D7" s="29"/>
      <c r="E7" s="30" t="s">
        <v>41</v>
      </c>
      <c r="F7" s="29"/>
      <c r="G7" s="29"/>
      <c r="H7" s="8"/>
      <c r="I7" s="9"/>
      <c r="J7" s="9"/>
      <c r="K7" s="9"/>
    </row>
    <row r="8" spans="3:11" ht="21">
      <c r="C8" s="8"/>
      <c r="D8" s="8"/>
      <c r="E8" s="8"/>
      <c r="F8" s="8"/>
      <c r="G8" s="8"/>
      <c r="H8" s="8"/>
      <c r="I8" s="9"/>
      <c r="J8" s="9"/>
      <c r="K8" s="9"/>
    </row>
    <row r="9" spans="3:11" ht="26.25">
      <c r="C9" s="30" t="s">
        <v>34</v>
      </c>
      <c r="D9" s="30" t="s">
        <v>42</v>
      </c>
      <c r="E9" s="30"/>
      <c r="F9" s="29"/>
      <c r="G9" s="8"/>
      <c r="H9" s="8"/>
      <c r="I9" s="9"/>
      <c r="J9" s="9"/>
      <c r="K9" s="9"/>
    </row>
    <row r="10" spans="3:11" ht="21">
      <c r="C10" s="8"/>
      <c r="D10" s="8"/>
      <c r="E10" s="8"/>
      <c r="F10" s="8"/>
      <c r="G10" s="8"/>
      <c r="H10" s="8"/>
      <c r="I10" s="9"/>
      <c r="J10" s="9"/>
      <c r="K10" s="9"/>
    </row>
    <row r="11" spans="3:11" ht="26.25">
      <c r="C11" s="30" t="s">
        <v>38</v>
      </c>
      <c r="D11" s="29"/>
      <c r="E11" s="29"/>
      <c r="F11" s="29"/>
      <c r="G11" s="8"/>
      <c r="H11" s="8"/>
      <c r="I11" s="9"/>
      <c r="J11" s="9"/>
      <c r="K11" s="9"/>
    </row>
    <row r="12" spans="3:11" ht="21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>
      <c r="C14" s="54" t="s">
        <v>12</v>
      </c>
      <c r="D14" s="55"/>
      <c r="E14" s="55"/>
      <c r="F14" s="55"/>
      <c r="G14" s="55"/>
      <c r="H14" s="55"/>
      <c r="I14" s="55"/>
      <c r="J14" s="55"/>
      <c r="K14" s="56"/>
    </row>
    <row r="15" spans="3:11" s="6" customFormat="1" ht="21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>
      <c r="C16" s="17"/>
      <c r="D16" s="47" t="s">
        <v>39</v>
      </c>
      <c r="E16" s="47" t="s">
        <v>40</v>
      </c>
      <c r="F16" s="18"/>
      <c r="G16" s="18"/>
      <c r="H16" s="18"/>
      <c r="I16" s="18">
        <f>K35</f>
        <v>96.22</v>
      </c>
      <c r="J16" s="18">
        <f>I16+H16+G16</f>
        <v>96.22</v>
      </c>
      <c r="K16" s="19"/>
    </row>
    <row r="17" spans="3:11" ht="21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>
      <c r="C19" s="46" t="s">
        <v>7</v>
      </c>
      <c r="D19" s="57" t="s">
        <v>8</v>
      </c>
      <c r="E19" s="57"/>
      <c r="F19" s="57" t="s">
        <v>9</v>
      </c>
      <c r="G19" s="57"/>
      <c r="H19" s="57"/>
      <c r="I19" s="20" t="s">
        <v>13</v>
      </c>
      <c r="J19" s="20" t="s">
        <v>10</v>
      </c>
      <c r="K19" s="21" t="s">
        <v>11</v>
      </c>
    </row>
    <row r="20" spans="3:11" ht="21">
      <c r="C20" s="36">
        <v>43959</v>
      </c>
      <c r="D20" s="58" t="s">
        <v>32</v>
      </c>
      <c r="E20" s="58"/>
      <c r="F20" s="44" t="s">
        <v>43</v>
      </c>
      <c r="G20" s="44"/>
      <c r="H20" s="44"/>
      <c r="I20" s="9"/>
      <c r="J20" s="22">
        <v>0</v>
      </c>
      <c r="K20" s="9">
        <f>H21</f>
        <v>0</v>
      </c>
    </row>
    <row r="21" spans="3:11" ht="21">
      <c r="C21" s="37"/>
      <c r="D21" s="8"/>
      <c r="E21" s="8"/>
      <c r="F21" s="44">
        <v>0</v>
      </c>
      <c r="G21" s="44">
        <v>0</v>
      </c>
      <c r="H21" s="45">
        <f>(F21-G21)*9.62</f>
        <v>0</v>
      </c>
      <c r="I21" s="9"/>
      <c r="J21" s="9"/>
      <c r="K21" s="9"/>
    </row>
    <row r="22" spans="3:11" ht="21">
      <c r="C22" s="37"/>
      <c r="D22" s="60" t="s">
        <v>36</v>
      </c>
      <c r="E22" s="60"/>
      <c r="F22" s="59">
        <f>F21-G21</f>
        <v>0</v>
      </c>
      <c r="G22" s="59"/>
      <c r="H22" s="45"/>
      <c r="I22" s="9"/>
      <c r="J22" s="9"/>
      <c r="K22" s="9"/>
    </row>
    <row r="23" spans="3:11" ht="21">
      <c r="C23" s="37"/>
      <c r="D23" s="8"/>
      <c r="E23" s="8"/>
      <c r="F23" s="44"/>
      <c r="G23" s="44"/>
      <c r="H23" s="45"/>
      <c r="I23" s="9"/>
      <c r="J23" s="9"/>
      <c r="K23" s="9"/>
    </row>
    <row r="24" spans="3:11" ht="21">
      <c r="C24" s="36">
        <v>43959</v>
      </c>
      <c r="D24" s="8" t="s">
        <v>15</v>
      </c>
      <c r="E24" s="8"/>
      <c r="F24" s="44" t="s">
        <v>44</v>
      </c>
      <c r="G24" s="44"/>
      <c r="H24" s="44"/>
      <c r="I24" s="9"/>
      <c r="J24" s="22">
        <v>0</v>
      </c>
      <c r="K24" s="9">
        <f>H25</f>
        <v>96.22</v>
      </c>
    </row>
    <row r="25" spans="3:11" ht="21">
      <c r="C25" s="37"/>
      <c r="D25" s="8"/>
      <c r="E25" s="8"/>
      <c r="F25" s="44">
        <v>1</v>
      </c>
      <c r="G25" s="44">
        <v>0</v>
      </c>
      <c r="H25" s="45">
        <f>(F25-G25)*96.22</f>
        <v>96.22</v>
      </c>
      <c r="I25" s="9"/>
      <c r="J25" s="9"/>
      <c r="K25" s="9"/>
    </row>
    <row r="26" spans="3:11" ht="21">
      <c r="C26" s="37"/>
      <c r="D26" s="60" t="s">
        <v>37</v>
      </c>
      <c r="E26" s="60"/>
      <c r="F26" s="59">
        <f>F25-G25</f>
        <v>1</v>
      </c>
      <c r="G26" s="59"/>
      <c r="H26" s="43"/>
      <c r="I26" s="9"/>
      <c r="J26" s="9"/>
      <c r="K26" s="9"/>
    </row>
    <row r="27" spans="3:11" ht="21">
      <c r="C27" s="36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>
      <c r="C28" s="36"/>
      <c r="D28" s="8"/>
      <c r="E28" s="8"/>
      <c r="F28" s="8"/>
      <c r="G28" s="8"/>
      <c r="H28" s="8"/>
      <c r="I28" s="9"/>
      <c r="J28" s="22"/>
      <c r="K28" s="9"/>
    </row>
    <row r="29" spans="3:11" ht="21">
      <c r="C29" s="36"/>
      <c r="D29" s="42"/>
      <c r="E29" s="42"/>
      <c r="F29" s="62"/>
      <c r="G29" s="63"/>
      <c r="H29" s="63"/>
      <c r="I29" s="9">
        <v>0</v>
      </c>
      <c r="J29" s="22">
        <v>0</v>
      </c>
      <c r="K29" s="9">
        <f>I29+J29</f>
        <v>0</v>
      </c>
    </row>
    <row r="30" spans="3:11" ht="21">
      <c r="C30" s="38"/>
      <c r="D30" s="42"/>
      <c r="E30" s="42"/>
      <c r="F30" s="63"/>
      <c r="G30" s="63"/>
      <c r="H30" s="63"/>
      <c r="I30" s="9"/>
      <c r="J30" s="9"/>
      <c r="K30" s="9"/>
    </row>
    <row r="31" spans="3:11" ht="21">
      <c r="C31" s="38"/>
      <c r="D31" s="42"/>
      <c r="E31" s="42"/>
      <c r="F31" s="48"/>
      <c r="G31" s="48"/>
      <c r="H31" s="48"/>
      <c r="I31" s="9"/>
      <c r="J31" s="9"/>
      <c r="K31" s="9"/>
    </row>
    <row r="32" spans="3:11" ht="21">
      <c r="C32" s="36"/>
      <c r="D32" s="42"/>
      <c r="E32" s="42"/>
      <c r="F32" s="62"/>
      <c r="G32" s="63"/>
      <c r="H32" s="63"/>
      <c r="I32" s="9"/>
      <c r="J32" s="9">
        <v>0</v>
      </c>
      <c r="K32" s="9">
        <f>I32+J32</f>
        <v>0</v>
      </c>
    </row>
    <row r="33" spans="2:12" ht="27" customHeight="1">
      <c r="C33" s="38"/>
      <c r="D33" s="42"/>
      <c r="E33" s="42"/>
      <c r="F33" s="48"/>
      <c r="G33" s="48"/>
      <c r="H33" s="48"/>
      <c r="I33" s="9"/>
      <c r="J33" s="9"/>
      <c r="K33" s="9"/>
    </row>
    <row r="34" spans="2:12" ht="21">
      <c r="C34" s="39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1">
        <f>I34+J34</f>
        <v>0</v>
      </c>
    </row>
    <row r="35" spans="2:12" ht="21">
      <c r="B35" s="8"/>
      <c r="C35" s="38"/>
      <c r="D35" s="8"/>
      <c r="E35" s="8"/>
      <c r="F35" s="8"/>
      <c r="G35" s="8"/>
      <c r="H35" s="8"/>
      <c r="I35" s="9"/>
      <c r="J35" s="22"/>
      <c r="K35" s="9">
        <f>SUM(K20:K34)</f>
        <v>96.22</v>
      </c>
    </row>
    <row r="36" spans="2:12" ht="21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>
      <c r="B37" s="8"/>
      <c r="C37" s="8"/>
      <c r="D37" s="8"/>
      <c r="E37" s="8"/>
      <c r="G37" s="32"/>
      <c r="H37" s="33" t="s">
        <v>16</v>
      </c>
      <c r="I37" s="34"/>
      <c r="J37" s="34"/>
      <c r="K37" s="35">
        <f>I16+H16+G16</f>
        <v>96.22</v>
      </c>
      <c r="L37" s="8"/>
    </row>
    <row r="38" spans="2:12" ht="21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>
      <c r="C40" s="61" t="s">
        <v>17</v>
      </c>
      <c r="D40" s="61"/>
      <c r="E40" s="61"/>
      <c r="F40" s="61"/>
      <c r="G40" s="61"/>
      <c r="H40" s="61"/>
      <c r="I40" s="61"/>
      <c r="J40" s="61"/>
      <c r="K40" s="61"/>
      <c r="L40" s="3"/>
    </row>
    <row r="41" spans="2:12" s="8" customFormat="1" ht="21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>
      <c r="C45" s="64"/>
      <c r="D45" s="64"/>
      <c r="E45" s="64"/>
      <c r="F45" s="64"/>
      <c r="G45" s="64"/>
      <c r="H45" s="64"/>
      <c r="I45" s="64"/>
      <c r="J45" s="64"/>
      <c r="K45" s="64"/>
    </row>
    <row r="46" spans="2:12" ht="30" customHeight="1">
      <c r="C46" s="27" t="s">
        <v>27</v>
      </c>
      <c r="D46" s="27"/>
      <c r="E46" s="27"/>
      <c r="F46" s="27"/>
      <c r="G46" s="27"/>
      <c r="H46" s="27"/>
      <c r="I46" s="40"/>
      <c r="J46" s="40"/>
      <c r="K46" s="40"/>
    </row>
    <row r="47" spans="2:12" ht="14.25" customHeight="1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>
      <c r="C48" s="8"/>
      <c r="D48" s="8"/>
      <c r="E48" s="8"/>
      <c r="F48" s="8"/>
      <c r="G48" s="8"/>
      <c r="H48" s="8"/>
      <c r="I48" s="9"/>
      <c r="J48" s="9"/>
      <c r="K48" s="9"/>
    </row>
    <row r="51" spans="3:11" ht="21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>
      <c r="C52" s="8"/>
      <c r="D52" s="8"/>
      <c r="E52" s="8"/>
      <c r="F52" s="8"/>
      <c r="G52" s="8"/>
      <c r="H52" s="8"/>
      <c r="I52" s="9"/>
      <c r="J52" s="9"/>
      <c r="K52" s="9"/>
    </row>
    <row r="53" spans="3:11" ht="21">
      <c r="C53" s="8"/>
      <c r="D53" s="8"/>
      <c r="E53" s="8"/>
      <c r="F53" s="8"/>
      <c r="G53" s="8"/>
      <c r="H53" s="8"/>
      <c r="I53" s="9"/>
      <c r="J53" s="9"/>
      <c r="K53" s="9"/>
    </row>
    <row r="54" spans="3:11" ht="21">
      <c r="C54" s="65" t="s">
        <v>33</v>
      </c>
      <c r="D54" s="65"/>
      <c r="E54" s="65"/>
      <c r="F54" s="8"/>
      <c r="G54" s="65" t="s">
        <v>31</v>
      </c>
      <c r="H54" s="65"/>
      <c r="I54" s="9"/>
      <c r="J54" s="9"/>
      <c r="K54" s="9"/>
    </row>
    <row r="55" spans="3:11" ht="21">
      <c r="C55" s="61" t="s">
        <v>23</v>
      </c>
      <c r="D55" s="61"/>
      <c r="E55" s="61"/>
      <c r="F55" s="8"/>
      <c r="G55" s="61" t="s">
        <v>24</v>
      </c>
      <c r="H55" s="61"/>
      <c r="I55" s="9"/>
      <c r="J55" s="9"/>
      <c r="K55" s="9"/>
    </row>
    <row r="56" spans="3:11" ht="21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>
      <c r="C57" s="23"/>
      <c r="D57" s="23"/>
      <c r="E57" s="23"/>
      <c r="F57" s="23"/>
      <c r="G57" s="23"/>
      <c r="H57" s="23"/>
      <c r="I57" s="38"/>
      <c r="J57" s="41" t="s">
        <v>26</v>
      </c>
      <c r="K57" s="24"/>
    </row>
    <row r="58" spans="3:11" ht="21">
      <c r="C58" s="8"/>
      <c r="D58" s="8"/>
      <c r="E58" s="8"/>
      <c r="F58" s="8"/>
      <c r="G58" s="8"/>
      <c r="H58" s="8"/>
      <c r="I58" s="9"/>
      <c r="J58" s="9"/>
      <c r="K58" s="9"/>
    </row>
    <row r="59" spans="3:11" ht="21">
      <c r="C59" s="7"/>
      <c r="D59" s="8"/>
      <c r="E59" s="8"/>
      <c r="F59" s="8"/>
      <c r="G59" s="8"/>
      <c r="H59" s="8"/>
      <c r="I59" s="9"/>
      <c r="J59" s="9"/>
      <c r="K59" s="9"/>
    </row>
    <row r="60" spans="3:11" ht="21">
      <c r="C60" s="8"/>
      <c r="D60" s="8"/>
      <c r="E60" s="8"/>
      <c r="F60" s="8"/>
      <c r="G60" s="8"/>
      <c r="H60" s="8"/>
      <c r="I60" s="9"/>
      <c r="J60" s="9"/>
      <c r="K60" s="9"/>
    </row>
  </sheetData>
  <mergeCells count="17">
    <mergeCell ref="F22:G22"/>
    <mergeCell ref="D26:E26"/>
    <mergeCell ref="F26:G26"/>
    <mergeCell ref="C55:E55"/>
    <mergeCell ref="G55:H55"/>
    <mergeCell ref="F29:H30"/>
    <mergeCell ref="F32:H32"/>
    <mergeCell ref="C40:K40"/>
    <mergeCell ref="C45:K45"/>
    <mergeCell ref="C54:E54"/>
    <mergeCell ref="G54:H54"/>
    <mergeCell ref="D22:E22"/>
    <mergeCell ref="I3:K4"/>
    <mergeCell ref="C14:K14"/>
    <mergeCell ref="D19:E19"/>
    <mergeCell ref="F19:H19"/>
    <mergeCell ref="D20:E20"/>
  </mergeCells>
  <pageMargins left="0.7" right="0.7" top="0.75" bottom="0.75" header="0.3" footer="0.3"/>
  <pageSetup scale="55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L60"/>
  <sheetViews>
    <sheetView topLeftCell="A4" zoomScale="70" zoomScaleNormal="70" workbookViewId="0">
      <selection activeCell="P16" sqref="P16"/>
    </sheetView>
  </sheetViews>
  <sheetFormatPr defaultRowHeight="1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>
      <c r="C2" s="11" t="s">
        <v>28</v>
      </c>
      <c r="I2" s="2"/>
      <c r="J2" s="2"/>
      <c r="K2" s="2"/>
    </row>
    <row r="3" spans="3:11" ht="21">
      <c r="C3" s="8" t="s">
        <v>29</v>
      </c>
      <c r="D3" s="8"/>
      <c r="E3" s="8"/>
      <c r="F3" s="8"/>
      <c r="G3" s="8"/>
      <c r="H3" s="8"/>
      <c r="I3" s="53" t="s">
        <v>14</v>
      </c>
      <c r="J3" s="53"/>
      <c r="K3" s="53"/>
    </row>
    <row r="4" spans="3:11" ht="21">
      <c r="C4" s="8"/>
      <c r="D4" s="8"/>
      <c r="E4" s="8"/>
      <c r="F4" s="8"/>
      <c r="G4" s="8"/>
      <c r="H4" s="8"/>
      <c r="I4" s="53"/>
      <c r="J4" s="53"/>
      <c r="K4" s="53"/>
    </row>
    <row r="5" spans="3:11" ht="21">
      <c r="C5" s="8"/>
      <c r="D5" s="8"/>
      <c r="E5" s="8"/>
      <c r="F5" s="8"/>
      <c r="G5" s="8"/>
      <c r="H5" s="8"/>
      <c r="I5" s="9"/>
      <c r="J5" s="9"/>
      <c r="K5" s="9"/>
    </row>
    <row r="6" spans="3:11" ht="21">
      <c r="C6" s="8"/>
      <c r="D6" s="8"/>
      <c r="E6" s="8"/>
      <c r="F6" s="8"/>
      <c r="G6" s="8"/>
      <c r="H6" s="8"/>
      <c r="I6" s="9"/>
      <c r="J6" s="9"/>
      <c r="K6" s="9"/>
    </row>
    <row r="7" spans="3:11" ht="26.25">
      <c r="C7" s="28" t="s">
        <v>35</v>
      </c>
      <c r="D7" s="29"/>
      <c r="E7" s="30" t="s">
        <v>41</v>
      </c>
      <c r="F7" s="29"/>
      <c r="G7" s="29"/>
      <c r="H7" s="8"/>
      <c r="I7" s="9"/>
      <c r="J7" s="9"/>
      <c r="K7" s="9"/>
    </row>
    <row r="8" spans="3:11" ht="21">
      <c r="C8" s="8"/>
      <c r="D8" s="8"/>
      <c r="E8" s="8"/>
      <c r="F8" s="8"/>
      <c r="G8" s="8"/>
      <c r="H8" s="8"/>
      <c r="I8" s="9"/>
      <c r="J8" s="9"/>
      <c r="K8" s="9"/>
    </row>
    <row r="9" spans="3:11" ht="26.25">
      <c r="C9" s="30" t="s">
        <v>34</v>
      </c>
      <c r="D9" s="30" t="s">
        <v>42</v>
      </c>
      <c r="E9" s="30"/>
      <c r="F9" s="29"/>
      <c r="G9" s="8"/>
      <c r="H9" s="8"/>
      <c r="I9" s="9"/>
      <c r="J9" s="9"/>
      <c r="K9" s="9"/>
    </row>
    <row r="10" spans="3:11" ht="21">
      <c r="C10" s="8"/>
      <c r="D10" s="8"/>
      <c r="E10" s="8"/>
      <c r="F10" s="8"/>
      <c r="G10" s="8"/>
      <c r="H10" s="8"/>
      <c r="I10" s="9"/>
      <c r="J10" s="9"/>
      <c r="K10" s="9"/>
    </row>
    <row r="11" spans="3:11" ht="26.25">
      <c r="C11" s="30" t="s">
        <v>45</v>
      </c>
      <c r="D11" s="29"/>
      <c r="E11" s="29"/>
      <c r="F11" s="29"/>
      <c r="G11" s="8"/>
      <c r="H11" s="8"/>
      <c r="I11" s="9"/>
      <c r="J11" s="9"/>
      <c r="K11" s="9"/>
    </row>
    <row r="12" spans="3:11" ht="21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>
      <c r="C14" s="54" t="s">
        <v>12</v>
      </c>
      <c r="D14" s="55"/>
      <c r="E14" s="55"/>
      <c r="F14" s="55"/>
      <c r="G14" s="55"/>
      <c r="H14" s="55"/>
      <c r="I14" s="55"/>
      <c r="J14" s="55"/>
      <c r="K14" s="56"/>
    </row>
    <row r="15" spans="3:11" s="6" customFormat="1" ht="21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>
      <c r="C16" s="17"/>
      <c r="D16" s="47" t="s">
        <v>46</v>
      </c>
      <c r="E16" s="47" t="s">
        <v>47</v>
      </c>
      <c r="F16" s="18"/>
      <c r="G16" s="18"/>
      <c r="H16" s="18">
        <v>96.22</v>
      </c>
      <c r="I16" s="18">
        <f>K35</f>
        <v>0</v>
      </c>
      <c r="J16" s="18">
        <f>I16+H16+G16</f>
        <v>96.22</v>
      </c>
      <c r="K16" s="19"/>
    </row>
    <row r="17" spans="3:11" ht="21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>
      <c r="C19" s="46" t="s">
        <v>7</v>
      </c>
      <c r="D19" s="57" t="s">
        <v>8</v>
      </c>
      <c r="E19" s="57"/>
      <c r="F19" s="57" t="s">
        <v>9</v>
      </c>
      <c r="G19" s="57"/>
      <c r="H19" s="57"/>
      <c r="I19" s="20" t="s">
        <v>13</v>
      </c>
      <c r="J19" s="20" t="s">
        <v>10</v>
      </c>
      <c r="K19" s="21" t="s">
        <v>11</v>
      </c>
    </row>
    <row r="20" spans="3:11" ht="21">
      <c r="C20" s="36">
        <v>43960</v>
      </c>
      <c r="D20" s="58" t="s">
        <v>32</v>
      </c>
      <c r="E20" s="58"/>
      <c r="F20" s="44" t="s">
        <v>48</v>
      </c>
      <c r="G20" s="44"/>
      <c r="H20" s="44"/>
      <c r="I20" s="9"/>
      <c r="J20" s="22">
        <v>0</v>
      </c>
      <c r="K20" s="9">
        <f>H21</f>
        <v>0</v>
      </c>
    </row>
    <row r="21" spans="3:11" ht="21">
      <c r="C21" s="37"/>
      <c r="D21" s="8"/>
      <c r="E21" s="8"/>
      <c r="F21" s="44">
        <v>0</v>
      </c>
      <c r="G21" s="44">
        <v>0</v>
      </c>
      <c r="H21" s="45">
        <f>(F21-G21)*9.06</f>
        <v>0</v>
      </c>
      <c r="I21" s="9"/>
      <c r="J21" s="9"/>
      <c r="K21" s="9"/>
    </row>
    <row r="22" spans="3:11" ht="21">
      <c r="C22" s="37"/>
      <c r="D22" s="60" t="s">
        <v>36</v>
      </c>
      <c r="E22" s="60"/>
      <c r="F22" s="59">
        <f>F21-G21</f>
        <v>0</v>
      </c>
      <c r="G22" s="59"/>
      <c r="H22" s="45"/>
      <c r="I22" s="9"/>
      <c r="J22" s="9"/>
      <c r="K22" s="9"/>
    </row>
    <row r="23" spans="3:11" ht="21">
      <c r="C23" s="37"/>
      <c r="D23" s="8"/>
      <c r="E23" s="8"/>
      <c r="F23" s="44"/>
      <c r="G23" s="44"/>
      <c r="H23" s="45"/>
      <c r="I23" s="9"/>
      <c r="J23" s="9"/>
      <c r="K23" s="9"/>
    </row>
    <row r="24" spans="3:11" ht="21">
      <c r="C24" s="36">
        <v>43960</v>
      </c>
      <c r="D24" s="8" t="s">
        <v>15</v>
      </c>
      <c r="E24" s="8"/>
      <c r="F24" s="44" t="s">
        <v>49</v>
      </c>
      <c r="G24" s="44"/>
      <c r="H24" s="44"/>
      <c r="I24" s="9"/>
      <c r="J24" s="22">
        <v>0</v>
      </c>
      <c r="K24" s="9">
        <f>H25</f>
        <v>0</v>
      </c>
    </row>
    <row r="25" spans="3:11" ht="21">
      <c r="C25" s="37"/>
      <c r="D25" s="8"/>
      <c r="E25" s="8"/>
      <c r="F25" s="44">
        <v>1</v>
      </c>
      <c r="G25" s="44">
        <v>1</v>
      </c>
      <c r="H25" s="45">
        <f>(F25-G25)*97.55</f>
        <v>0</v>
      </c>
      <c r="I25" s="9"/>
      <c r="J25" s="9"/>
      <c r="K25" s="9"/>
    </row>
    <row r="26" spans="3:11" ht="21">
      <c r="C26" s="37"/>
      <c r="D26" s="60" t="s">
        <v>37</v>
      </c>
      <c r="E26" s="60"/>
      <c r="F26" s="59">
        <f>F25-G25</f>
        <v>0</v>
      </c>
      <c r="G26" s="59"/>
      <c r="H26" s="43"/>
      <c r="I26" s="9"/>
      <c r="J26" s="9"/>
      <c r="K26" s="9"/>
    </row>
    <row r="27" spans="3:11" ht="21">
      <c r="C27" s="36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>
      <c r="C28" s="36"/>
      <c r="D28" s="8"/>
      <c r="E28" s="8"/>
      <c r="F28" s="8"/>
      <c r="G28" s="8"/>
      <c r="H28" s="8"/>
      <c r="I28" s="9"/>
      <c r="J28" s="22"/>
      <c r="K28" s="9"/>
    </row>
    <row r="29" spans="3:11" ht="21">
      <c r="C29" s="36"/>
      <c r="D29" s="42"/>
      <c r="E29" s="42"/>
      <c r="F29" s="62"/>
      <c r="G29" s="63"/>
      <c r="H29" s="63"/>
      <c r="I29" s="9">
        <v>0</v>
      </c>
      <c r="J29" s="22">
        <v>0</v>
      </c>
      <c r="K29" s="9">
        <f>I29+J29</f>
        <v>0</v>
      </c>
    </row>
    <row r="30" spans="3:11" ht="21">
      <c r="C30" s="38"/>
      <c r="D30" s="42"/>
      <c r="E30" s="42"/>
      <c r="F30" s="63"/>
      <c r="G30" s="63"/>
      <c r="H30" s="63"/>
      <c r="I30" s="9"/>
      <c r="J30" s="9"/>
      <c r="K30" s="9"/>
    </row>
    <row r="31" spans="3:11" ht="21">
      <c r="C31" s="38"/>
      <c r="D31" s="42"/>
      <c r="E31" s="42"/>
      <c r="F31" s="49"/>
      <c r="G31" s="49"/>
      <c r="H31" s="49"/>
      <c r="I31" s="9"/>
      <c r="J31" s="9"/>
      <c r="K31" s="9"/>
    </row>
    <row r="32" spans="3:11" ht="21">
      <c r="C32" s="36"/>
      <c r="D32" s="42"/>
      <c r="E32" s="42"/>
      <c r="F32" s="62"/>
      <c r="G32" s="63"/>
      <c r="H32" s="63"/>
      <c r="I32" s="9"/>
      <c r="J32" s="9">
        <v>0</v>
      </c>
      <c r="K32" s="9">
        <f>I32+J32</f>
        <v>0</v>
      </c>
    </row>
    <row r="33" spans="2:12" ht="27" customHeight="1">
      <c r="C33" s="38"/>
      <c r="D33" s="42"/>
      <c r="E33" s="42"/>
      <c r="F33" s="49"/>
      <c r="G33" s="49"/>
      <c r="H33" s="49"/>
      <c r="I33" s="9"/>
      <c r="J33" s="9"/>
      <c r="K33" s="9"/>
    </row>
    <row r="34" spans="2:12" ht="21">
      <c r="C34" s="39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1">
        <f>I34+J34</f>
        <v>0</v>
      </c>
    </row>
    <row r="35" spans="2:12" ht="21">
      <c r="B35" s="8"/>
      <c r="C35" s="38"/>
      <c r="D35" s="8"/>
      <c r="E35" s="8"/>
      <c r="F35" s="8"/>
      <c r="G35" s="8"/>
      <c r="H35" s="8"/>
      <c r="I35" s="9"/>
      <c r="J35" s="22"/>
      <c r="K35" s="9">
        <f>SUM(K20:K34)</f>
        <v>0</v>
      </c>
    </row>
    <row r="36" spans="2:12" ht="21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>
      <c r="B37" s="8"/>
      <c r="C37" s="8"/>
      <c r="D37" s="8"/>
      <c r="E37" s="8"/>
      <c r="G37" s="32"/>
      <c r="H37" s="33" t="s">
        <v>16</v>
      </c>
      <c r="I37" s="34"/>
      <c r="J37" s="34"/>
      <c r="K37" s="35">
        <f>I16+H16+G16</f>
        <v>96.22</v>
      </c>
      <c r="L37" s="8"/>
    </row>
    <row r="38" spans="2:12" ht="21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>
      <c r="C40" s="61" t="s">
        <v>17</v>
      </c>
      <c r="D40" s="61"/>
      <c r="E40" s="61"/>
      <c r="F40" s="61"/>
      <c r="G40" s="61"/>
      <c r="H40" s="61"/>
      <c r="I40" s="61"/>
      <c r="J40" s="61"/>
      <c r="K40" s="61"/>
      <c r="L40" s="3"/>
    </row>
    <row r="41" spans="2:12" s="8" customFormat="1" ht="21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>
      <c r="C45" s="64"/>
      <c r="D45" s="64"/>
      <c r="E45" s="64"/>
      <c r="F45" s="64"/>
      <c r="G45" s="64"/>
      <c r="H45" s="64"/>
      <c r="I45" s="64"/>
      <c r="J45" s="64"/>
      <c r="K45" s="64"/>
    </row>
    <row r="46" spans="2:12" ht="30" customHeight="1">
      <c r="C46" s="27" t="s">
        <v>27</v>
      </c>
      <c r="D46" s="27"/>
      <c r="E46" s="27"/>
      <c r="F46" s="27"/>
      <c r="G46" s="27"/>
      <c r="H46" s="27"/>
      <c r="I46" s="40"/>
      <c r="J46" s="40"/>
      <c r="K46" s="40"/>
    </row>
    <row r="47" spans="2:12" ht="14.25" customHeight="1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>
      <c r="C48" s="8"/>
      <c r="D48" s="8"/>
      <c r="E48" s="8"/>
      <c r="F48" s="8"/>
      <c r="G48" s="8"/>
      <c r="H48" s="8"/>
      <c r="I48" s="9"/>
      <c r="J48" s="9"/>
      <c r="K48" s="9"/>
    </row>
    <row r="51" spans="3:11" ht="21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>
      <c r="C52" s="8"/>
      <c r="D52" s="8"/>
      <c r="E52" s="8"/>
      <c r="F52" s="8"/>
      <c r="G52" s="8"/>
      <c r="H52" s="8"/>
      <c r="I52" s="9"/>
      <c r="J52" s="9"/>
      <c r="K52" s="9"/>
    </row>
    <row r="53" spans="3:11" ht="21">
      <c r="C53" s="8"/>
      <c r="D53" s="8"/>
      <c r="E53" s="8"/>
      <c r="F53" s="8"/>
      <c r="G53" s="8"/>
      <c r="H53" s="8"/>
      <c r="I53" s="9"/>
      <c r="J53" s="9"/>
      <c r="K53" s="9"/>
    </row>
    <row r="54" spans="3:11" ht="21">
      <c r="C54" s="65" t="s">
        <v>33</v>
      </c>
      <c r="D54" s="65"/>
      <c r="E54" s="65"/>
      <c r="F54" s="8"/>
      <c r="G54" s="65" t="s">
        <v>31</v>
      </c>
      <c r="H54" s="65"/>
      <c r="I54" s="9"/>
      <c r="J54" s="9"/>
      <c r="K54" s="9"/>
    </row>
    <row r="55" spans="3:11" ht="21">
      <c r="C55" s="61" t="s">
        <v>23</v>
      </c>
      <c r="D55" s="61"/>
      <c r="E55" s="61"/>
      <c r="F55" s="8"/>
      <c r="G55" s="61" t="s">
        <v>24</v>
      </c>
      <c r="H55" s="61"/>
      <c r="I55" s="9"/>
      <c r="J55" s="9"/>
      <c r="K55" s="9"/>
    </row>
    <row r="56" spans="3:11" ht="21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>
      <c r="C57" s="23"/>
      <c r="D57" s="23"/>
      <c r="E57" s="23"/>
      <c r="F57" s="23"/>
      <c r="G57" s="23"/>
      <c r="H57" s="23"/>
      <c r="I57" s="38"/>
      <c r="J57" s="41" t="s">
        <v>26</v>
      </c>
      <c r="K57" s="24"/>
    </row>
    <row r="58" spans="3:11" ht="21">
      <c r="C58" s="8"/>
      <c r="D58" s="8"/>
      <c r="E58" s="8"/>
      <c r="F58" s="8"/>
      <c r="G58" s="8"/>
      <c r="H58" s="8"/>
      <c r="I58" s="9"/>
      <c r="J58" s="9"/>
      <c r="K58" s="9"/>
    </row>
    <row r="59" spans="3:11" ht="21">
      <c r="C59" s="7"/>
      <c r="D59" s="8"/>
      <c r="E59" s="8"/>
      <c r="F59" s="8"/>
      <c r="G59" s="8"/>
      <c r="H59" s="8"/>
      <c r="I59" s="9"/>
      <c r="J59" s="9"/>
      <c r="K59" s="9"/>
    </row>
    <row r="60" spans="3:11" ht="21">
      <c r="C60" s="8"/>
      <c r="D60" s="8"/>
      <c r="E60" s="8"/>
      <c r="F60" s="8"/>
      <c r="G60" s="8"/>
      <c r="H60" s="8"/>
      <c r="I60" s="9"/>
      <c r="J60" s="9"/>
      <c r="K60" s="9"/>
    </row>
  </sheetData>
  <mergeCells count="17">
    <mergeCell ref="D22:E22"/>
    <mergeCell ref="F22:G22"/>
    <mergeCell ref="I3:K4"/>
    <mergeCell ref="C14:K14"/>
    <mergeCell ref="D19:E19"/>
    <mergeCell ref="F19:H19"/>
    <mergeCell ref="D20:E20"/>
    <mergeCell ref="C54:E54"/>
    <mergeCell ref="G54:H54"/>
    <mergeCell ref="C55:E55"/>
    <mergeCell ref="G55:H55"/>
    <mergeCell ref="D26:E26"/>
    <mergeCell ref="F26:G26"/>
    <mergeCell ref="F29:H30"/>
    <mergeCell ref="F32:H32"/>
    <mergeCell ref="C40:K40"/>
    <mergeCell ref="C45:K45"/>
  </mergeCells>
  <pageMargins left="0.7" right="0.7" top="0.75" bottom="0.75" header="0.3" footer="0.3"/>
  <pageSetup scale="55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2:L60"/>
  <sheetViews>
    <sheetView topLeftCell="A4" zoomScale="70" zoomScaleNormal="70" workbookViewId="0">
      <selection activeCell="S12" sqref="S12"/>
    </sheetView>
  </sheetViews>
  <sheetFormatPr defaultRowHeight="1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>
      <c r="C2" s="11" t="s">
        <v>28</v>
      </c>
      <c r="I2" s="2"/>
      <c r="J2" s="2"/>
      <c r="K2" s="2"/>
    </row>
    <row r="3" spans="3:11" ht="21">
      <c r="C3" s="8" t="s">
        <v>29</v>
      </c>
      <c r="D3" s="8"/>
      <c r="E3" s="8"/>
      <c r="F3" s="8"/>
      <c r="G3" s="8"/>
      <c r="H3" s="8"/>
      <c r="I3" s="53" t="s">
        <v>14</v>
      </c>
      <c r="J3" s="53"/>
      <c r="K3" s="53"/>
    </row>
    <row r="4" spans="3:11" ht="21">
      <c r="C4" s="8"/>
      <c r="D4" s="8"/>
      <c r="E4" s="8"/>
      <c r="F4" s="8"/>
      <c r="G4" s="8"/>
      <c r="H4" s="8"/>
      <c r="I4" s="53"/>
      <c r="J4" s="53"/>
      <c r="K4" s="53"/>
    </row>
    <row r="5" spans="3:11" ht="21">
      <c r="C5" s="8"/>
      <c r="D5" s="8"/>
      <c r="E5" s="8"/>
      <c r="F5" s="8"/>
      <c r="G5" s="8"/>
      <c r="H5" s="8"/>
      <c r="I5" s="9"/>
      <c r="J5" s="9"/>
      <c r="K5" s="9"/>
    </row>
    <row r="6" spans="3:11" ht="21">
      <c r="C6" s="8"/>
      <c r="D6" s="8"/>
      <c r="E6" s="8"/>
      <c r="F6" s="8"/>
      <c r="G6" s="8"/>
      <c r="H6" s="8"/>
      <c r="I6" s="9"/>
      <c r="J6" s="9"/>
      <c r="K6" s="9"/>
    </row>
    <row r="7" spans="3:11" ht="26.25">
      <c r="C7" s="28" t="s">
        <v>35</v>
      </c>
      <c r="D7" s="29"/>
      <c r="E7" s="30" t="s">
        <v>41</v>
      </c>
      <c r="F7" s="29"/>
      <c r="G7" s="29"/>
      <c r="H7" s="8"/>
      <c r="I7" s="9"/>
      <c r="J7" s="9"/>
      <c r="K7" s="9"/>
    </row>
    <row r="8" spans="3:11" ht="21">
      <c r="C8" s="8"/>
      <c r="D8" s="8"/>
      <c r="E8" s="8"/>
      <c r="F8" s="8"/>
      <c r="G8" s="8"/>
      <c r="H8" s="8"/>
      <c r="I8" s="9"/>
      <c r="J8" s="9"/>
      <c r="K8" s="9"/>
    </row>
    <row r="9" spans="3:11" ht="26.25">
      <c r="C9" s="30" t="s">
        <v>34</v>
      </c>
      <c r="D9" s="30" t="s">
        <v>42</v>
      </c>
      <c r="E9" s="30"/>
      <c r="F9" s="29"/>
      <c r="G9" s="8"/>
      <c r="H9" s="8"/>
      <c r="I9" s="9"/>
      <c r="J9" s="9"/>
      <c r="K9" s="9"/>
    </row>
    <row r="10" spans="3:11" ht="21">
      <c r="C10" s="8"/>
      <c r="D10" s="8"/>
      <c r="E10" s="8"/>
      <c r="F10" s="8"/>
      <c r="G10" s="8"/>
      <c r="H10" s="8"/>
      <c r="I10" s="9"/>
      <c r="J10" s="9"/>
      <c r="K10" s="9"/>
    </row>
    <row r="11" spans="3:11" ht="26.25">
      <c r="C11" s="30" t="s">
        <v>50</v>
      </c>
      <c r="D11" s="29"/>
      <c r="E11" s="29"/>
      <c r="F11" s="29"/>
      <c r="G11" s="8"/>
      <c r="H11" s="8"/>
      <c r="I11" s="9"/>
      <c r="J11" s="9"/>
      <c r="K11" s="9"/>
    </row>
    <row r="12" spans="3:11" ht="21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>
      <c r="C14" s="54" t="s">
        <v>12</v>
      </c>
      <c r="D14" s="55"/>
      <c r="E14" s="55"/>
      <c r="F14" s="55"/>
      <c r="G14" s="55"/>
      <c r="H14" s="55"/>
      <c r="I14" s="55"/>
      <c r="J14" s="55"/>
      <c r="K14" s="56"/>
    </row>
    <row r="15" spans="3:11" s="6" customFormat="1" ht="21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>
      <c r="C16" s="17"/>
      <c r="D16" s="47" t="s">
        <v>51</v>
      </c>
      <c r="E16" s="47" t="s">
        <v>52</v>
      </c>
      <c r="F16" s="18"/>
      <c r="G16" s="18"/>
      <c r="H16" s="18">
        <v>96.22</v>
      </c>
      <c r="I16" s="18">
        <f>K35</f>
        <v>0</v>
      </c>
      <c r="J16" s="18">
        <f>I16+H16+G16</f>
        <v>96.22</v>
      </c>
      <c r="K16" s="19"/>
    </row>
    <row r="17" spans="3:11" ht="21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>
      <c r="C19" s="46" t="s">
        <v>7</v>
      </c>
      <c r="D19" s="57" t="s">
        <v>8</v>
      </c>
      <c r="E19" s="57"/>
      <c r="F19" s="57" t="s">
        <v>9</v>
      </c>
      <c r="G19" s="57"/>
      <c r="H19" s="57"/>
      <c r="I19" s="20" t="s">
        <v>13</v>
      </c>
      <c r="J19" s="20" t="s">
        <v>10</v>
      </c>
      <c r="K19" s="21" t="s">
        <v>11</v>
      </c>
    </row>
    <row r="20" spans="3:11" ht="21">
      <c r="C20" s="36">
        <v>43961</v>
      </c>
      <c r="D20" s="58" t="s">
        <v>32</v>
      </c>
      <c r="E20" s="58"/>
      <c r="F20" s="44" t="s">
        <v>53</v>
      </c>
      <c r="G20" s="44"/>
      <c r="H20" s="44"/>
      <c r="I20" s="9"/>
      <c r="J20" s="22">
        <v>0</v>
      </c>
      <c r="K20" s="9">
        <f>H21</f>
        <v>0</v>
      </c>
    </row>
    <row r="21" spans="3:11" ht="21">
      <c r="C21" s="37"/>
      <c r="D21" s="8"/>
      <c r="E21" s="8"/>
      <c r="F21" s="44">
        <v>0</v>
      </c>
      <c r="G21" s="44">
        <v>0</v>
      </c>
      <c r="H21" s="45">
        <f>(F21-G21)*8.63</f>
        <v>0</v>
      </c>
      <c r="I21" s="9"/>
      <c r="J21" s="9"/>
      <c r="K21" s="9"/>
    </row>
    <row r="22" spans="3:11" ht="21">
      <c r="C22" s="37"/>
      <c r="D22" s="60" t="s">
        <v>36</v>
      </c>
      <c r="E22" s="60"/>
      <c r="F22" s="59">
        <f>F21-G21</f>
        <v>0</v>
      </c>
      <c r="G22" s="59"/>
      <c r="H22" s="45"/>
      <c r="I22" s="9"/>
      <c r="J22" s="9"/>
      <c r="K22" s="9"/>
    </row>
    <row r="23" spans="3:11" ht="21">
      <c r="C23" s="37"/>
      <c r="D23" s="8"/>
      <c r="E23" s="8"/>
      <c r="F23" s="44"/>
      <c r="G23" s="44"/>
      <c r="H23" s="45"/>
      <c r="I23" s="9"/>
      <c r="J23" s="9"/>
      <c r="K23" s="9"/>
    </row>
    <row r="24" spans="3:11" ht="21">
      <c r="C24" s="36">
        <v>43961</v>
      </c>
      <c r="D24" s="8" t="s">
        <v>15</v>
      </c>
      <c r="E24" s="8"/>
      <c r="F24" s="44" t="s">
        <v>54</v>
      </c>
      <c r="G24" s="44"/>
      <c r="H24" s="44"/>
      <c r="I24" s="9"/>
      <c r="J24" s="22">
        <v>0</v>
      </c>
      <c r="K24" s="9">
        <f>H25</f>
        <v>0</v>
      </c>
    </row>
    <row r="25" spans="3:11" ht="21">
      <c r="C25" s="37"/>
      <c r="D25" s="8"/>
      <c r="E25" s="8"/>
      <c r="F25" s="44">
        <v>1</v>
      </c>
      <c r="G25" s="44">
        <v>1</v>
      </c>
      <c r="H25" s="45">
        <f>(F25-G25)*98.07</f>
        <v>0</v>
      </c>
      <c r="I25" s="9"/>
      <c r="J25" s="9"/>
      <c r="K25" s="9"/>
    </row>
    <row r="26" spans="3:11" ht="21">
      <c r="C26" s="37"/>
      <c r="D26" s="60" t="s">
        <v>37</v>
      </c>
      <c r="E26" s="60"/>
      <c r="F26" s="59">
        <f>F25-G25</f>
        <v>0</v>
      </c>
      <c r="G26" s="59"/>
      <c r="H26" s="43"/>
      <c r="I26" s="9"/>
      <c r="J26" s="9"/>
      <c r="K26" s="9"/>
    </row>
    <row r="27" spans="3:11" ht="21">
      <c r="C27" s="36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>
      <c r="C28" s="36"/>
      <c r="D28" s="8"/>
      <c r="E28" s="8"/>
      <c r="F28" s="8"/>
      <c r="G28" s="8"/>
      <c r="H28" s="8"/>
      <c r="I28" s="9"/>
      <c r="J28" s="22"/>
      <c r="K28" s="9"/>
    </row>
    <row r="29" spans="3:11" ht="21">
      <c r="C29" s="36"/>
      <c r="D29" s="42"/>
      <c r="E29" s="42"/>
      <c r="F29" s="62"/>
      <c r="G29" s="63"/>
      <c r="H29" s="63"/>
      <c r="I29" s="9">
        <v>0</v>
      </c>
      <c r="J29" s="22">
        <v>0</v>
      </c>
      <c r="K29" s="9">
        <f>I29+J29</f>
        <v>0</v>
      </c>
    </row>
    <row r="30" spans="3:11" ht="21">
      <c r="C30" s="38"/>
      <c r="D30" s="42"/>
      <c r="E30" s="42"/>
      <c r="F30" s="63"/>
      <c r="G30" s="63"/>
      <c r="H30" s="63"/>
      <c r="I30" s="9"/>
      <c r="J30" s="9"/>
      <c r="K30" s="9"/>
    </row>
    <row r="31" spans="3:11" ht="21">
      <c r="C31" s="38"/>
      <c r="D31" s="42"/>
      <c r="E31" s="42"/>
      <c r="F31" s="50"/>
      <c r="G31" s="50"/>
      <c r="H31" s="50"/>
      <c r="I31" s="9"/>
      <c r="J31" s="9"/>
      <c r="K31" s="9"/>
    </row>
    <row r="32" spans="3:11" ht="21">
      <c r="C32" s="36"/>
      <c r="D32" s="42"/>
      <c r="E32" s="42"/>
      <c r="F32" s="62"/>
      <c r="G32" s="63"/>
      <c r="H32" s="63"/>
      <c r="I32" s="9"/>
      <c r="J32" s="9">
        <v>0</v>
      </c>
      <c r="K32" s="9">
        <f>I32+J32</f>
        <v>0</v>
      </c>
    </row>
    <row r="33" spans="2:12" ht="27" customHeight="1">
      <c r="C33" s="38"/>
      <c r="D33" s="42"/>
      <c r="E33" s="42"/>
      <c r="F33" s="50"/>
      <c r="G33" s="50"/>
      <c r="H33" s="50"/>
      <c r="I33" s="9"/>
      <c r="J33" s="9"/>
      <c r="K33" s="9"/>
    </row>
    <row r="34" spans="2:12" ht="21">
      <c r="C34" s="39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1">
        <f>I34+J34</f>
        <v>0</v>
      </c>
    </row>
    <row r="35" spans="2:12" ht="21">
      <c r="B35" s="8"/>
      <c r="C35" s="38"/>
      <c r="D35" s="8"/>
      <c r="E35" s="8"/>
      <c r="F35" s="8"/>
      <c r="G35" s="8"/>
      <c r="H35" s="8"/>
      <c r="I35" s="9"/>
      <c r="J35" s="22"/>
      <c r="K35" s="9">
        <f>SUM(K20:K34)</f>
        <v>0</v>
      </c>
    </row>
    <row r="36" spans="2:12" ht="21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>
      <c r="B37" s="8"/>
      <c r="C37" s="8"/>
      <c r="D37" s="8"/>
      <c r="E37" s="8"/>
      <c r="G37" s="32"/>
      <c r="H37" s="33" t="s">
        <v>16</v>
      </c>
      <c r="I37" s="34"/>
      <c r="J37" s="34"/>
      <c r="K37" s="35">
        <f>I16+H16+G16</f>
        <v>96.22</v>
      </c>
      <c r="L37" s="8"/>
    </row>
    <row r="38" spans="2:12" ht="21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>
      <c r="C40" s="61" t="s">
        <v>17</v>
      </c>
      <c r="D40" s="61"/>
      <c r="E40" s="61"/>
      <c r="F40" s="61"/>
      <c r="G40" s="61"/>
      <c r="H40" s="61"/>
      <c r="I40" s="61"/>
      <c r="J40" s="61"/>
      <c r="K40" s="61"/>
      <c r="L40" s="3"/>
    </row>
    <row r="41" spans="2:12" s="8" customFormat="1" ht="21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>
      <c r="C45" s="64"/>
      <c r="D45" s="64"/>
      <c r="E45" s="64"/>
      <c r="F45" s="64"/>
      <c r="G45" s="64"/>
      <c r="H45" s="64"/>
      <c r="I45" s="64"/>
      <c r="J45" s="64"/>
      <c r="K45" s="64"/>
    </row>
    <row r="46" spans="2:12" ht="30" customHeight="1">
      <c r="C46" s="27" t="s">
        <v>27</v>
      </c>
      <c r="D46" s="27"/>
      <c r="E46" s="27"/>
      <c r="F46" s="27"/>
      <c r="G46" s="27"/>
      <c r="H46" s="27"/>
      <c r="I46" s="40"/>
      <c r="J46" s="40"/>
      <c r="K46" s="40"/>
    </row>
    <row r="47" spans="2:12" ht="14.25" customHeight="1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>
      <c r="C48" s="8"/>
      <c r="D48" s="8"/>
      <c r="E48" s="8"/>
      <c r="F48" s="8"/>
      <c r="G48" s="8"/>
      <c r="H48" s="8"/>
      <c r="I48" s="9"/>
      <c r="J48" s="9"/>
      <c r="K48" s="9"/>
    </row>
    <row r="51" spans="3:11" ht="21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>
      <c r="C52" s="8"/>
      <c r="D52" s="8"/>
      <c r="E52" s="8"/>
      <c r="F52" s="8"/>
      <c r="G52" s="8"/>
      <c r="H52" s="8"/>
      <c r="I52" s="9"/>
      <c r="J52" s="9"/>
      <c r="K52" s="9"/>
    </row>
    <row r="53" spans="3:11" ht="21">
      <c r="C53" s="8"/>
      <c r="D53" s="8"/>
      <c r="E53" s="8"/>
      <c r="F53" s="8"/>
      <c r="G53" s="8"/>
      <c r="H53" s="8"/>
      <c r="I53" s="9"/>
      <c r="J53" s="9"/>
      <c r="K53" s="9"/>
    </row>
    <row r="54" spans="3:11" ht="21">
      <c r="C54" s="65" t="s">
        <v>33</v>
      </c>
      <c r="D54" s="65"/>
      <c r="E54" s="65"/>
      <c r="F54" s="8"/>
      <c r="G54" s="65" t="s">
        <v>31</v>
      </c>
      <c r="H54" s="65"/>
      <c r="I54" s="9"/>
      <c r="J54" s="9"/>
      <c r="K54" s="9"/>
    </row>
    <row r="55" spans="3:11" ht="21">
      <c r="C55" s="61" t="s">
        <v>23</v>
      </c>
      <c r="D55" s="61"/>
      <c r="E55" s="61"/>
      <c r="F55" s="8"/>
      <c r="G55" s="61" t="s">
        <v>24</v>
      </c>
      <c r="H55" s="61"/>
      <c r="I55" s="9"/>
      <c r="J55" s="9"/>
      <c r="K55" s="9"/>
    </row>
    <row r="56" spans="3:11" ht="21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>
      <c r="C57" s="23"/>
      <c r="D57" s="23"/>
      <c r="E57" s="23"/>
      <c r="F57" s="23"/>
      <c r="G57" s="23"/>
      <c r="H57" s="23"/>
      <c r="I57" s="38"/>
      <c r="J57" s="41" t="s">
        <v>26</v>
      </c>
      <c r="K57" s="24"/>
    </row>
    <row r="58" spans="3:11" ht="21">
      <c r="C58" s="8"/>
      <c r="D58" s="8"/>
      <c r="E58" s="8"/>
      <c r="F58" s="8"/>
      <c r="G58" s="8"/>
      <c r="H58" s="8"/>
      <c r="I58" s="9"/>
      <c r="J58" s="9"/>
      <c r="K58" s="9"/>
    </row>
    <row r="59" spans="3:11" ht="21">
      <c r="C59" s="7"/>
      <c r="D59" s="8"/>
      <c r="E59" s="8"/>
      <c r="F59" s="8"/>
      <c r="G59" s="8"/>
      <c r="H59" s="8"/>
      <c r="I59" s="9"/>
      <c r="J59" s="9"/>
      <c r="K59" s="9"/>
    </row>
    <row r="60" spans="3:11" ht="21">
      <c r="C60" s="8"/>
      <c r="D60" s="8"/>
      <c r="E60" s="8"/>
      <c r="F60" s="8"/>
      <c r="G60" s="8"/>
      <c r="H60" s="8"/>
      <c r="I60" s="9"/>
      <c r="J60" s="9"/>
      <c r="K60" s="9"/>
    </row>
  </sheetData>
  <mergeCells count="17">
    <mergeCell ref="D22:E22"/>
    <mergeCell ref="F22:G22"/>
    <mergeCell ref="I3:K4"/>
    <mergeCell ref="C14:K14"/>
    <mergeCell ref="D19:E19"/>
    <mergeCell ref="F19:H19"/>
    <mergeCell ref="D20:E20"/>
    <mergeCell ref="C54:E54"/>
    <mergeCell ref="G54:H54"/>
    <mergeCell ref="C55:E55"/>
    <mergeCell ref="G55:H55"/>
    <mergeCell ref="D26:E26"/>
    <mergeCell ref="F26:G26"/>
    <mergeCell ref="F29:H30"/>
    <mergeCell ref="F32:H32"/>
    <mergeCell ref="C40:K40"/>
    <mergeCell ref="C45:K45"/>
  </mergeCells>
  <pageMargins left="0.7" right="0.7" top="0.75" bottom="0.75" header="0.3" footer="0.3"/>
  <pageSetup scale="55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2:L60"/>
  <sheetViews>
    <sheetView zoomScale="70" zoomScaleNormal="70" workbookViewId="0">
      <selection activeCell="F25" sqref="F25"/>
    </sheetView>
  </sheetViews>
  <sheetFormatPr defaultRowHeight="1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>
      <c r="C2" s="11" t="s">
        <v>28</v>
      </c>
      <c r="I2" s="2"/>
      <c r="J2" s="2"/>
      <c r="K2" s="2"/>
    </row>
    <row r="3" spans="3:11" ht="21">
      <c r="C3" s="8" t="s">
        <v>29</v>
      </c>
      <c r="D3" s="8"/>
      <c r="E3" s="8"/>
      <c r="F3" s="8"/>
      <c r="G3" s="8"/>
      <c r="H3" s="8"/>
      <c r="I3" s="53" t="s">
        <v>14</v>
      </c>
      <c r="J3" s="53"/>
      <c r="K3" s="53"/>
    </row>
    <row r="4" spans="3:11" ht="21">
      <c r="C4" s="8"/>
      <c r="D4" s="8"/>
      <c r="E4" s="8"/>
      <c r="F4" s="8"/>
      <c r="G4" s="8"/>
      <c r="H4" s="8"/>
      <c r="I4" s="53"/>
      <c r="J4" s="53"/>
      <c r="K4" s="53"/>
    </row>
    <row r="5" spans="3:11" ht="21">
      <c r="C5" s="8"/>
      <c r="D5" s="8"/>
      <c r="E5" s="8"/>
      <c r="F5" s="8"/>
      <c r="G5" s="8"/>
      <c r="H5" s="8"/>
      <c r="I5" s="9"/>
      <c r="J5" s="9"/>
      <c r="K5" s="9"/>
    </row>
    <row r="6" spans="3:11" ht="21">
      <c r="C6" s="8"/>
      <c r="D6" s="8"/>
      <c r="E6" s="8"/>
      <c r="F6" s="8"/>
      <c r="G6" s="8"/>
      <c r="H6" s="8"/>
      <c r="I6" s="9"/>
      <c r="J6" s="9"/>
      <c r="K6" s="9"/>
    </row>
    <row r="7" spans="3:11" ht="26.25">
      <c r="C7" s="28" t="s">
        <v>35</v>
      </c>
      <c r="D7" s="29"/>
      <c r="E7" s="30" t="s">
        <v>41</v>
      </c>
      <c r="F7" s="29"/>
      <c r="G7" s="29"/>
      <c r="H7" s="8"/>
      <c r="I7" s="9"/>
      <c r="J7" s="9"/>
      <c r="K7" s="9"/>
    </row>
    <row r="8" spans="3:11" ht="21">
      <c r="C8" s="8"/>
      <c r="D8" s="8"/>
      <c r="E8" s="8"/>
      <c r="F8" s="8"/>
      <c r="G8" s="8"/>
      <c r="H8" s="8"/>
      <c r="I8" s="9"/>
      <c r="J8" s="9"/>
      <c r="K8" s="9"/>
    </row>
    <row r="9" spans="3:11" ht="26.25">
      <c r="C9" s="30" t="s">
        <v>34</v>
      </c>
      <c r="D9" s="30" t="s">
        <v>42</v>
      </c>
      <c r="E9" s="30"/>
      <c r="F9" s="29"/>
      <c r="G9" s="8"/>
      <c r="H9" s="8"/>
      <c r="I9" s="9"/>
      <c r="J9" s="9"/>
      <c r="K9" s="9"/>
    </row>
    <row r="10" spans="3:11" ht="21">
      <c r="C10" s="8"/>
      <c r="D10" s="8"/>
      <c r="E10" s="8"/>
      <c r="F10" s="8"/>
      <c r="G10" s="8"/>
      <c r="H10" s="8"/>
      <c r="I10" s="9"/>
      <c r="J10" s="9"/>
      <c r="K10" s="9"/>
    </row>
    <row r="11" spans="3:11" ht="26.25">
      <c r="C11" s="30" t="s">
        <v>55</v>
      </c>
      <c r="D11" s="29"/>
      <c r="E11" s="29"/>
      <c r="F11" s="29"/>
      <c r="G11" s="8"/>
      <c r="H11" s="8"/>
      <c r="I11" s="9"/>
      <c r="J11" s="9"/>
      <c r="K11" s="9"/>
    </row>
    <row r="12" spans="3:11" ht="21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>
      <c r="C14" s="54" t="s">
        <v>12</v>
      </c>
      <c r="D14" s="55"/>
      <c r="E14" s="55"/>
      <c r="F14" s="55"/>
      <c r="G14" s="55"/>
      <c r="H14" s="55"/>
      <c r="I14" s="55"/>
      <c r="J14" s="55"/>
      <c r="K14" s="56"/>
    </row>
    <row r="15" spans="3:11" s="6" customFormat="1" ht="21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>
      <c r="C16" s="17"/>
      <c r="D16" s="47" t="s">
        <v>56</v>
      </c>
      <c r="E16" s="47" t="s">
        <v>57</v>
      </c>
      <c r="F16" s="18"/>
      <c r="G16" s="18"/>
      <c r="H16" s="18">
        <v>96.22</v>
      </c>
      <c r="I16" s="18">
        <f>K35</f>
        <v>0</v>
      </c>
      <c r="J16" s="18">
        <f>I16+H16+G16</f>
        <v>96.22</v>
      </c>
      <c r="K16" s="19"/>
    </row>
    <row r="17" spans="3:11" ht="21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>
      <c r="C19" s="46" t="s">
        <v>7</v>
      </c>
      <c r="D19" s="57" t="s">
        <v>8</v>
      </c>
      <c r="E19" s="57"/>
      <c r="F19" s="57" t="s">
        <v>9</v>
      </c>
      <c r="G19" s="57"/>
      <c r="H19" s="57"/>
      <c r="I19" s="20" t="s">
        <v>13</v>
      </c>
      <c r="J19" s="20" t="s">
        <v>10</v>
      </c>
      <c r="K19" s="21" t="s">
        <v>11</v>
      </c>
    </row>
    <row r="20" spans="3:11" ht="21">
      <c r="C20" s="36">
        <v>43962</v>
      </c>
      <c r="D20" s="58" t="s">
        <v>32</v>
      </c>
      <c r="E20" s="58"/>
      <c r="F20" s="44" t="s">
        <v>58</v>
      </c>
      <c r="G20" s="44"/>
      <c r="H20" s="44"/>
      <c r="I20" s="9"/>
      <c r="J20" s="22">
        <v>0</v>
      </c>
      <c r="K20" s="9">
        <f>H21</f>
        <v>0</v>
      </c>
    </row>
    <row r="21" spans="3:11" ht="21">
      <c r="C21" s="37"/>
      <c r="D21" s="8"/>
      <c r="E21" s="8"/>
      <c r="F21" s="44">
        <v>0</v>
      </c>
      <c r="G21" s="44">
        <v>0</v>
      </c>
      <c r="H21" s="45">
        <f>(F21-G21)*7.32</f>
        <v>0</v>
      </c>
      <c r="I21" s="9"/>
      <c r="J21" s="9"/>
      <c r="K21" s="9"/>
    </row>
    <row r="22" spans="3:11" ht="21">
      <c r="C22" s="37"/>
      <c r="D22" s="60" t="s">
        <v>36</v>
      </c>
      <c r="E22" s="60"/>
      <c r="F22" s="59">
        <f>F21-G21</f>
        <v>0</v>
      </c>
      <c r="G22" s="59"/>
      <c r="H22" s="45"/>
      <c r="I22" s="9"/>
      <c r="J22" s="9"/>
      <c r="K22" s="9"/>
    </row>
    <row r="23" spans="3:11" ht="21">
      <c r="C23" s="37"/>
      <c r="D23" s="8"/>
      <c r="E23" s="8"/>
      <c r="F23" s="44"/>
      <c r="G23" s="44"/>
      <c r="H23" s="45"/>
      <c r="I23" s="9"/>
      <c r="J23" s="9"/>
      <c r="K23" s="9"/>
    </row>
    <row r="24" spans="3:11" ht="21">
      <c r="C24" s="36">
        <v>43962</v>
      </c>
      <c r="D24" s="8" t="s">
        <v>15</v>
      </c>
      <c r="E24" s="8"/>
      <c r="F24" s="44" t="s">
        <v>59</v>
      </c>
      <c r="G24" s="44"/>
      <c r="H24" s="44"/>
      <c r="I24" s="9"/>
      <c r="J24" s="22">
        <v>0</v>
      </c>
      <c r="K24" s="9">
        <f>H25</f>
        <v>0</v>
      </c>
    </row>
    <row r="25" spans="3:11" ht="21">
      <c r="C25" s="37"/>
      <c r="D25" s="8"/>
      <c r="E25" s="8"/>
      <c r="F25" s="44">
        <v>1</v>
      </c>
      <c r="G25" s="44">
        <v>1</v>
      </c>
      <c r="H25" s="45">
        <f>(F25-G25)*98.56</f>
        <v>0</v>
      </c>
      <c r="I25" s="9"/>
      <c r="J25" s="9"/>
      <c r="K25" s="9"/>
    </row>
    <row r="26" spans="3:11" ht="21">
      <c r="C26" s="37"/>
      <c r="D26" s="60" t="s">
        <v>37</v>
      </c>
      <c r="E26" s="60"/>
      <c r="F26" s="59">
        <f>F25-G25</f>
        <v>0</v>
      </c>
      <c r="G26" s="59"/>
      <c r="H26" s="43"/>
      <c r="I26" s="9"/>
      <c r="J26" s="9"/>
      <c r="K26" s="9"/>
    </row>
    <row r="27" spans="3:11" ht="21">
      <c r="C27" s="36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>
      <c r="C28" s="36"/>
      <c r="D28" s="8"/>
      <c r="E28" s="8"/>
      <c r="F28" s="8"/>
      <c r="G28" s="8"/>
      <c r="H28" s="8"/>
      <c r="I28" s="9"/>
      <c r="J28" s="22"/>
      <c r="K28" s="9"/>
    </row>
    <row r="29" spans="3:11" ht="21">
      <c r="C29" s="36"/>
      <c r="D29" s="42"/>
      <c r="E29" s="42"/>
      <c r="F29" s="62"/>
      <c r="G29" s="63"/>
      <c r="H29" s="63"/>
      <c r="I29" s="9">
        <v>0</v>
      </c>
      <c r="J29" s="22">
        <v>0</v>
      </c>
      <c r="K29" s="9">
        <f>I29+J29</f>
        <v>0</v>
      </c>
    </row>
    <row r="30" spans="3:11" ht="21">
      <c r="C30" s="38"/>
      <c r="D30" s="42"/>
      <c r="E30" s="42"/>
      <c r="F30" s="63"/>
      <c r="G30" s="63"/>
      <c r="H30" s="63"/>
      <c r="I30" s="9"/>
      <c r="J30" s="9"/>
      <c r="K30" s="9"/>
    </row>
    <row r="31" spans="3:11" ht="21">
      <c r="C31" s="38"/>
      <c r="D31" s="42"/>
      <c r="E31" s="42"/>
      <c r="F31" s="51"/>
      <c r="G31" s="51"/>
      <c r="H31" s="51"/>
      <c r="I31" s="9"/>
      <c r="J31" s="9"/>
      <c r="K31" s="9"/>
    </row>
    <row r="32" spans="3:11" ht="21">
      <c r="C32" s="36"/>
      <c r="D32" s="42"/>
      <c r="E32" s="42"/>
      <c r="F32" s="62"/>
      <c r="G32" s="63"/>
      <c r="H32" s="63"/>
      <c r="I32" s="9"/>
      <c r="J32" s="9">
        <v>0</v>
      </c>
      <c r="K32" s="9">
        <f>I32+J32</f>
        <v>0</v>
      </c>
    </row>
    <row r="33" spans="2:12" ht="27" customHeight="1">
      <c r="C33" s="38"/>
      <c r="D33" s="42"/>
      <c r="E33" s="42"/>
      <c r="F33" s="51"/>
      <c r="G33" s="51"/>
      <c r="H33" s="51"/>
      <c r="I33" s="9"/>
      <c r="J33" s="9"/>
      <c r="K33" s="9"/>
    </row>
    <row r="34" spans="2:12" ht="21">
      <c r="C34" s="39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1">
        <f>I34+J34</f>
        <v>0</v>
      </c>
    </row>
    <row r="35" spans="2:12" ht="21">
      <c r="B35" s="8"/>
      <c r="C35" s="38"/>
      <c r="D35" s="8"/>
      <c r="E35" s="8"/>
      <c r="F35" s="8"/>
      <c r="G35" s="8"/>
      <c r="H35" s="8"/>
      <c r="I35" s="9"/>
      <c r="J35" s="22"/>
      <c r="K35" s="9">
        <f>SUM(K20:K34)</f>
        <v>0</v>
      </c>
    </row>
    <row r="36" spans="2:12" ht="21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>
      <c r="B37" s="8"/>
      <c r="C37" s="8"/>
      <c r="D37" s="8"/>
      <c r="E37" s="8"/>
      <c r="G37" s="32"/>
      <c r="H37" s="33" t="s">
        <v>16</v>
      </c>
      <c r="I37" s="34"/>
      <c r="J37" s="34"/>
      <c r="K37" s="35">
        <f>I16+H16+G16</f>
        <v>96.22</v>
      </c>
      <c r="L37" s="8"/>
    </row>
    <row r="38" spans="2:12" ht="21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>
      <c r="C40" s="61" t="s">
        <v>17</v>
      </c>
      <c r="D40" s="61"/>
      <c r="E40" s="61"/>
      <c r="F40" s="61"/>
      <c r="G40" s="61"/>
      <c r="H40" s="61"/>
      <c r="I40" s="61"/>
      <c r="J40" s="61"/>
      <c r="K40" s="61"/>
      <c r="L40" s="3"/>
    </row>
    <row r="41" spans="2:12" s="8" customFormat="1" ht="21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>
      <c r="C45" s="64"/>
      <c r="D45" s="64"/>
      <c r="E45" s="64"/>
      <c r="F45" s="64"/>
      <c r="G45" s="64"/>
      <c r="H45" s="64"/>
      <c r="I45" s="64"/>
      <c r="J45" s="64"/>
      <c r="K45" s="64"/>
    </row>
    <row r="46" spans="2:12" ht="30" customHeight="1">
      <c r="C46" s="27" t="s">
        <v>27</v>
      </c>
      <c r="D46" s="27"/>
      <c r="E46" s="27"/>
      <c r="F46" s="27"/>
      <c r="G46" s="27"/>
      <c r="H46" s="27"/>
      <c r="I46" s="40"/>
      <c r="J46" s="40"/>
      <c r="K46" s="40"/>
    </row>
    <row r="47" spans="2:12" ht="14.25" customHeight="1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>
      <c r="C48" s="8"/>
      <c r="D48" s="8"/>
      <c r="E48" s="8"/>
      <c r="F48" s="8"/>
      <c r="G48" s="8"/>
      <c r="H48" s="8"/>
      <c r="I48" s="9"/>
      <c r="J48" s="9"/>
      <c r="K48" s="9"/>
    </row>
    <row r="51" spans="3:11" ht="21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>
      <c r="C52" s="8"/>
      <c r="D52" s="8"/>
      <c r="E52" s="8"/>
      <c r="F52" s="8"/>
      <c r="G52" s="8"/>
      <c r="H52" s="8"/>
      <c r="I52" s="9"/>
      <c r="J52" s="9"/>
      <c r="K52" s="9"/>
    </row>
    <row r="53" spans="3:11" ht="21">
      <c r="C53" s="8"/>
      <c r="D53" s="8"/>
      <c r="E53" s="8"/>
      <c r="F53" s="8"/>
      <c r="G53" s="8"/>
      <c r="H53" s="8"/>
      <c r="I53" s="9"/>
      <c r="J53" s="9"/>
      <c r="K53" s="9"/>
    </row>
    <row r="54" spans="3:11" ht="21">
      <c r="C54" s="65" t="s">
        <v>33</v>
      </c>
      <c r="D54" s="65"/>
      <c r="E54" s="65"/>
      <c r="F54" s="8"/>
      <c r="G54" s="65" t="s">
        <v>31</v>
      </c>
      <c r="H54" s="65"/>
      <c r="I54" s="9"/>
      <c r="J54" s="9"/>
      <c r="K54" s="9"/>
    </row>
    <row r="55" spans="3:11" ht="21">
      <c r="C55" s="61" t="s">
        <v>23</v>
      </c>
      <c r="D55" s="61"/>
      <c r="E55" s="61"/>
      <c r="F55" s="8"/>
      <c r="G55" s="61" t="s">
        <v>24</v>
      </c>
      <c r="H55" s="61"/>
      <c r="I55" s="9"/>
      <c r="J55" s="9"/>
      <c r="K55" s="9"/>
    </row>
    <row r="56" spans="3:11" ht="21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>
      <c r="C57" s="23"/>
      <c r="D57" s="23"/>
      <c r="E57" s="23"/>
      <c r="F57" s="23"/>
      <c r="G57" s="23"/>
      <c r="H57" s="23"/>
      <c r="I57" s="38"/>
      <c r="J57" s="41" t="s">
        <v>26</v>
      </c>
      <c r="K57" s="24"/>
    </row>
    <row r="58" spans="3:11" ht="21">
      <c r="C58" s="8"/>
      <c r="D58" s="8"/>
      <c r="E58" s="8"/>
      <c r="F58" s="8"/>
      <c r="G58" s="8"/>
      <c r="H58" s="8"/>
      <c r="I58" s="9"/>
      <c r="J58" s="9"/>
      <c r="K58" s="9"/>
    </row>
    <row r="59" spans="3:11" ht="21">
      <c r="C59" s="7"/>
      <c r="D59" s="8"/>
      <c r="E59" s="8"/>
      <c r="F59" s="8"/>
      <c r="G59" s="8"/>
      <c r="H59" s="8"/>
      <c r="I59" s="9"/>
      <c r="J59" s="9"/>
      <c r="K59" s="9"/>
    </row>
    <row r="60" spans="3:11" ht="21">
      <c r="C60" s="8"/>
      <c r="D60" s="8"/>
      <c r="E60" s="8"/>
      <c r="F60" s="8"/>
      <c r="G60" s="8"/>
      <c r="H60" s="8"/>
      <c r="I60" s="9"/>
      <c r="J60" s="9"/>
      <c r="K60" s="9"/>
    </row>
  </sheetData>
  <mergeCells count="17">
    <mergeCell ref="C54:E54"/>
    <mergeCell ref="G54:H54"/>
    <mergeCell ref="C55:E55"/>
    <mergeCell ref="G55:H55"/>
    <mergeCell ref="D26:E26"/>
    <mergeCell ref="F26:G26"/>
    <mergeCell ref="F29:H30"/>
    <mergeCell ref="F32:H32"/>
    <mergeCell ref="C40:K40"/>
    <mergeCell ref="C45:K45"/>
    <mergeCell ref="D22:E22"/>
    <mergeCell ref="F22:G22"/>
    <mergeCell ref="I3:K4"/>
    <mergeCell ref="C14:K14"/>
    <mergeCell ref="D19:E19"/>
    <mergeCell ref="F19:H19"/>
    <mergeCell ref="D20:E20"/>
  </mergeCells>
  <pageMargins left="0.7" right="0.7" top="0.75" bottom="0.75" header="0.3" footer="0.3"/>
  <pageSetup scale="55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2:L60"/>
  <sheetViews>
    <sheetView tabSelected="1" topLeftCell="A7" zoomScale="70" zoomScaleNormal="70" workbookViewId="0">
      <selection activeCell="H17" sqref="H17"/>
    </sheetView>
  </sheetViews>
  <sheetFormatPr defaultRowHeight="1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>
      <c r="C2" s="11" t="s">
        <v>28</v>
      </c>
      <c r="I2" s="2"/>
      <c r="J2" s="2"/>
      <c r="K2" s="2"/>
    </row>
    <row r="3" spans="3:11" ht="21">
      <c r="C3" s="8" t="s">
        <v>29</v>
      </c>
      <c r="D3" s="8"/>
      <c r="E3" s="8"/>
      <c r="F3" s="8"/>
      <c r="G3" s="8"/>
      <c r="H3" s="8"/>
      <c r="I3" s="53" t="s">
        <v>14</v>
      </c>
      <c r="J3" s="53"/>
      <c r="K3" s="53"/>
    </row>
    <row r="4" spans="3:11" ht="21">
      <c r="C4" s="8"/>
      <c r="D4" s="8"/>
      <c r="E4" s="8"/>
      <c r="F4" s="8"/>
      <c r="G4" s="8"/>
      <c r="H4" s="8"/>
      <c r="I4" s="53"/>
      <c r="J4" s="53"/>
      <c r="K4" s="53"/>
    </row>
    <row r="5" spans="3:11" ht="21">
      <c r="C5" s="8"/>
      <c r="D5" s="8"/>
      <c r="E5" s="8"/>
      <c r="F5" s="8"/>
      <c r="G5" s="8"/>
      <c r="H5" s="8"/>
      <c r="I5" s="9"/>
      <c r="J5" s="9"/>
      <c r="K5" s="9"/>
    </row>
    <row r="6" spans="3:11" ht="21">
      <c r="C6" s="8"/>
      <c r="D6" s="8"/>
      <c r="E6" s="8"/>
      <c r="F6" s="8"/>
      <c r="G6" s="8"/>
      <c r="H6" s="8"/>
      <c r="I6" s="9"/>
      <c r="J6" s="9"/>
      <c r="K6" s="9"/>
    </row>
    <row r="7" spans="3:11" ht="26.25">
      <c r="C7" s="28" t="s">
        <v>35</v>
      </c>
      <c r="D7" s="29"/>
      <c r="E7" s="30" t="s">
        <v>41</v>
      </c>
      <c r="F7" s="29"/>
      <c r="G7" s="29"/>
      <c r="H7" s="8"/>
      <c r="I7" s="9"/>
      <c r="J7" s="9"/>
      <c r="K7" s="9"/>
    </row>
    <row r="8" spans="3:11" ht="21">
      <c r="C8" s="8"/>
      <c r="D8" s="8"/>
      <c r="E8" s="8"/>
      <c r="F8" s="8"/>
      <c r="G8" s="8"/>
      <c r="H8" s="8"/>
      <c r="I8" s="9"/>
      <c r="J8" s="9"/>
      <c r="K8" s="9"/>
    </row>
    <row r="9" spans="3:11" ht="26.25">
      <c r="C9" s="30" t="s">
        <v>34</v>
      </c>
      <c r="D9" s="30" t="s">
        <v>42</v>
      </c>
      <c r="E9" s="30"/>
      <c r="F9" s="29"/>
      <c r="G9" s="8"/>
      <c r="H9" s="8"/>
      <c r="I9" s="9"/>
      <c r="J9" s="9"/>
      <c r="K9" s="9"/>
    </row>
    <row r="10" spans="3:11" ht="21">
      <c r="C10" s="8"/>
      <c r="D10" s="8"/>
      <c r="E10" s="8"/>
      <c r="F10" s="8"/>
      <c r="G10" s="8"/>
      <c r="H10" s="8"/>
      <c r="I10" s="9"/>
      <c r="J10" s="9"/>
      <c r="K10" s="9"/>
    </row>
    <row r="11" spans="3:11" ht="26.25">
      <c r="C11" s="30" t="s">
        <v>60</v>
      </c>
      <c r="D11" s="29"/>
      <c r="E11" s="29"/>
      <c r="F11" s="29"/>
      <c r="G11" s="8"/>
      <c r="H11" s="8"/>
      <c r="I11" s="9"/>
      <c r="J11" s="9"/>
      <c r="K11" s="9"/>
    </row>
    <row r="12" spans="3:11" ht="21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>
      <c r="C14" s="54" t="s">
        <v>12</v>
      </c>
      <c r="D14" s="55"/>
      <c r="E14" s="55"/>
      <c r="F14" s="55"/>
      <c r="G14" s="55"/>
      <c r="H14" s="55"/>
      <c r="I14" s="55"/>
      <c r="J14" s="55"/>
      <c r="K14" s="56"/>
    </row>
    <row r="15" spans="3:11" s="6" customFormat="1" ht="21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>
      <c r="C16" s="17"/>
      <c r="D16" s="47" t="s">
        <v>61</v>
      </c>
      <c r="E16" s="47" t="s">
        <v>62</v>
      </c>
      <c r="F16" s="18"/>
      <c r="G16" s="18"/>
      <c r="H16" s="18">
        <f>'[1]WTR ELEC'!$E$11</f>
        <v>96.22</v>
      </c>
      <c r="I16" s="18">
        <f>K35</f>
        <v>1338.6</v>
      </c>
      <c r="J16" s="18">
        <f>I16+H16+G16</f>
        <v>1434.82</v>
      </c>
      <c r="K16" s="19"/>
    </row>
    <row r="17" spans="3:11" ht="21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>
      <c r="C19" s="46" t="s">
        <v>7</v>
      </c>
      <c r="D19" s="57" t="s">
        <v>8</v>
      </c>
      <c r="E19" s="57"/>
      <c r="F19" s="57" t="s">
        <v>9</v>
      </c>
      <c r="G19" s="57"/>
      <c r="H19" s="57"/>
      <c r="I19" s="20" t="s">
        <v>13</v>
      </c>
      <c r="J19" s="20" t="s">
        <v>10</v>
      </c>
      <c r="K19" s="21" t="s">
        <v>11</v>
      </c>
    </row>
    <row r="20" spans="3:11" ht="21">
      <c r="C20" s="36">
        <v>44170</v>
      </c>
      <c r="D20" s="58" t="s">
        <v>32</v>
      </c>
      <c r="E20" s="58"/>
      <c r="F20" s="44" t="s">
        <v>65</v>
      </c>
      <c r="G20" s="44"/>
      <c r="H20" s="44"/>
      <c r="I20" s="9"/>
      <c r="J20" s="22">
        <v>0</v>
      </c>
      <c r="K20" s="9">
        <f>H21</f>
        <v>0</v>
      </c>
    </row>
    <row r="21" spans="3:11" ht="21">
      <c r="C21" s="37"/>
      <c r="D21" s="8"/>
      <c r="E21" s="8"/>
      <c r="F21" s="44">
        <v>0</v>
      </c>
      <c r="G21" s="44">
        <v>0</v>
      </c>
      <c r="H21" s="45">
        <f>(F21-G21)*7.32</f>
        <v>0</v>
      </c>
      <c r="I21" s="9"/>
      <c r="J21" s="9"/>
      <c r="K21" s="9"/>
    </row>
    <row r="22" spans="3:11" ht="21">
      <c r="C22" s="37"/>
      <c r="D22" s="60" t="s">
        <v>36</v>
      </c>
      <c r="E22" s="60"/>
      <c r="F22" s="59">
        <f>F21-G21</f>
        <v>0</v>
      </c>
      <c r="G22" s="59"/>
      <c r="H22" s="45"/>
      <c r="I22" s="9"/>
      <c r="J22" s="9"/>
      <c r="K22" s="9"/>
    </row>
    <row r="23" spans="3:11" ht="21">
      <c r="C23" s="37"/>
      <c r="D23" s="8"/>
      <c r="E23" s="8"/>
      <c r="F23" s="44"/>
      <c r="G23" s="44"/>
      <c r="H23" s="45"/>
      <c r="I23" s="9"/>
      <c r="J23" s="9"/>
      <c r="K23" s="9"/>
    </row>
    <row r="24" spans="3:11" ht="21">
      <c r="C24" s="36">
        <v>44170</v>
      </c>
      <c r="D24" s="8" t="s">
        <v>15</v>
      </c>
      <c r="E24" s="8"/>
      <c r="F24" s="44" t="s">
        <v>66</v>
      </c>
      <c r="G24" s="44"/>
      <c r="H24" s="44"/>
      <c r="I24" s="9"/>
      <c r="J24" s="22">
        <v>0</v>
      </c>
      <c r="K24" s="9">
        <f>H25</f>
        <v>0</v>
      </c>
    </row>
    <row r="25" spans="3:11" ht="21">
      <c r="C25" s="37"/>
      <c r="D25" s="8"/>
      <c r="E25" s="8"/>
      <c r="F25" s="44">
        <v>1</v>
      </c>
      <c r="G25" s="44">
        <v>1</v>
      </c>
      <c r="H25" s="45">
        <f>(F25-G25)*98.56</f>
        <v>0</v>
      </c>
      <c r="I25" s="9"/>
      <c r="J25" s="9"/>
      <c r="K25" s="9"/>
    </row>
    <row r="26" spans="3:11" ht="21">
      <c r="C26" s="37"/>
      <c r="D26" s="60" t="s">
        <v>37</v>
      </c>
      <c r="E26" s="60"/>
      <c r="F26" s="59">
        <f>F25-G25</f>
        <v>0</v>
      </c>
      <c r="G26" s="59"/>
      <c r="H26" s="43"/>
      <c r="I26" s="9"/>
      <c r="J26" s="9"/>
      <c r="K26" s="9"/>
    </row>
    <row r="27" spans="3:11" ht="21" customHeight="1">
      <c r="C27" s="36">
        <v>44170</v>
      </c>
      <c r="D27" s="66" t="s">
        <v>63</v>
      </c>
      <c r="E27" s="66"/>
      <c r="F27" s="44" t="s">
        <v>64</v>
      </c>
      <c r="G27" s="44"/>
      <c r="H27" s="44"/>
      <c r="I27" s="9"/>
      <c r="J27" s="22"/>
      <c r="K27" s="9"/>
    </row>
    <row r="28" spans="3:11" ht="21">
      <c r="C28" s="37"/>
      <c r="D28" s="8"/>
      <c r="E28" s="8"/>
      <c r="F28" s="44">
        <v>22.31</v>
      </c>
      <c r="G28" s="44">
        <v>60</v>
      </c>
      <c r="H28" s="45">
        <f>F28*G28</f>
        <v>1338.6</v>
      </c>
      <c r="I28" s="9"/>
      <c r="J28" s="22">
        <v>0</v>
      </c>
      <c r="K28" s="9">
        <f>H28</f>
        <v>1338.6</v>
      </c>
    </row>
    <row r="29" spans="3:11" ht="21">
      <c r="C29" s="36"/>
      <c r="D29" s="42"/>
      <c r="E29" s="42"/>
      <c r="F29" s="62"/>
      <c r="G29" s="63"/>
      <c r="H29" s="63"/>
      <c r="I29" s="9">
        <v>0</v>
      </c>
      <c r="J29" s="22">
        <v>0</v>
      </c>
      <c r="K29" s="9">
        <f>I29+J29</f>
        <v>0</v>
      </c>
    </row>
    <row r="30" spans="3:11" ht="21">
      <c r="C30" s="38"/>
      <c r="D30" s="42"/>
      <c r="E30" s="42"/>
      <c r="F30" s="63"/>
      <c r="G30" s="63"/>
      <c r="H30" s="63"/>
      <c r="I30" s="9"/>
      <c r="J30" s="9"/>
      <c r="K30" s="9"/>
    </row>
    <row r="31" spans="3:11" ht="21">
      <c r="C31" s="38"/>
      <c r="D31" s="42"/>
      <c r="E31" s="42"/>
      <c r="F31" s="52"/>
      <c r="G31" s="52"/>
      <c r="H31" s="52"/>
      <c r="I31" s="9"/>
      <c r="J31" s="9"/>
      <c r="K31" s="9"/>
    </row>
    <row r="32" spans="3:11" ht="21">
      <c r="C32" s="36"/>
      <c r="D32" s="42"/>
      <c r="E32" s="42"/>
      <c r="F32" s="62"/>
      <c r="G32" s="63"/>
      <c r="H32" s="63"/>
      <c r="I32" s="9"/>
      <c r="J32" s="9">
        <v>0</v>
      </c>
      <c r="K32" s="9">
        <f>I32+J32</f>
        <v>0</v>
      </c>
    </row>
    <row r="33" spans="2:12" ht="27" customHeight="1">
      <c r="C33" s="38"/>
      <c r="D33" s="42"/>
      <c r="E33" s="42"/>
      <c r="F33" s="52"/>
      <c r="G33" s="52"/>
      <c r="H33" s="52"/>
      <c r="I33" s="9"/>
      <c r="J33" s="9"/>
      <c r="K33" s="9"/>
    </row>
    <row r="34" spans="2:12" ht="21">
      <c r="C34" s="39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1">
        <f>I34+J34</f>
        <v>0</v>
      </c>
    </row>
    <row r="35" spans="2:12" ht="21">
      <c r="B35" s="8"/>
      <c r="C35" s="38"/>
      <c r="D35" s="8"/>
      <c r="E35" s="8"/>
      <c r="F35" s="8"/>
      <c r="G35" s="8"/>
      <c r="H35" s="8"/>
      <c r="I35" s="9"/>
      <c r="J35" s="22"/>
      <c r="K35" s="9">
        <f>SUM(K20:K34)</f>
        <v>1338.6</v>
      </c>
    </row>
    <row r="36" spans="2:12" ht="21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>
      <c r="B37" s="8"/>
      <c r="C37" s="8"/>
      <c r="D37" s="8"/>
      <c r="E37" s="8"/>
      <c r="G37" s="32"/>
      <c r="H37" s="33" t="s">
        <v>16</v>
      </c>
      <c r="I37" s="34"/>
      <c r="J37" s="34"/>
      <c r="K37" s="35">
        <f>I16+H16+G16</f>
        <v>1434.82</v>
      </c>
      <c r="L37" s="8"/>
    </row>
    <row r="38" spans="2:12" ht="21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>
      <c r="C40" s="61" t="s">
        <v>17</v>
      </c>
      <c r="D40" s="61"/>
      <c r="E40" s="61"/>
      <c r="F40" s="61"/>
      <c r="G40" s="61"/>
      <c r="H40" s="61"/>
      <c r="I40" s="61"/>
      <c r="J40" s="61"/>
      <c r="K40" s="61"/>
      <c r="L40" s="3"/>
    </row>
    <row r="41" spans="2:12" s="8" customFormat="1" ht="21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>
      <c r="C45" s="64"/>
      <c r="D45" s="64"/>
      <c r="E45" s="64"/>
      <c r="F45" s="64"/>
      <c r="G45" s="64"/>
      <c r="H45" s="64"/>
      <c r="I45" s="64"/>
      <c r="J45" s="64"/>
      <c r="K45" s="64"/>
    </row>
    <row r="46" spans="2:12" ht="30" customHeight="1">
      <c r="C46" s="27" t="s">
        <v>27</v>
      </c>
      <c r="D46" s="27"/>
      <c r="E46" s="27"/>
      <c r="F46" s="27"/>
      <c r="G46" s="27"/>
      <c r="H46" s="27"/>
      <c r="I46" s="40"/>
      <c r="J46" s="40"/>
      <c r="K46" s="40"/>
    </row>
    <row r="47" spans="2:12" ht="14.25" customHeight="1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>
      <c r="C48" s="8"/>
      <c r="D48" s="8"/>
      <c r="E48" s="8"/>
      <c r="F48" s="8"/>
      <c r="G48" s="8"/>
      <c r="H48" s="8"/>
      <c r="I48" s="9"/>
      <c r="J48" s="9"/>
      <c r="K48" s="9"/>
    </row>
    <row r="51" spans="3:11" ht="21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>
      <c r="C52" s="8"/>
      <c r="D52" s="8"/>
      <c r="E52" s="8"/>
      <c r="F52" s="8"/>
      <c r="G52" s="8"/>
      <c r="H52" s="8"/>
      <c r="I52" s="9"/>
      <c r="J52" s="9"/>
      <c r="K52" s="9"/>
    </row>
    <row r="53" spans="3:11" ht="21">
      <c r="C53" s="8"/>
      <c r="D53" s="8"/>
      <c r="E53" s="8"/>
      <c r="F53" s="8"/>
      <c r="G53" s="8"/>
      <c r="H53" s="8"/>
      <c r="I53" s="9"/>
      <c r="J53" s="9"/>
      <c r="K53" s="9"/>
    </row>
    <row r="54" spans="3:11" ht="21">
      <c r="C54" s="65" t="s">
        <v>33</v>
      </c>
      <c r="D54" s="65"/>
      <c r="E54" s="65"/>
      <c r="F54" s="8"/>
      <c r="G54" s="65" t="s">
        <v>31</v>
      </c>
      <c r="H54" s="65"/>
      <c r="I54" s="9"/>
      <c r="J54" s="9"/>
      <c r="K54" s="9"/>
    </row>
    <row r="55" spans="3:11" ht="21">
      <c r="C55" s="61" t="s">
        <v>23</v>
      </c>
      <c r="D55" s="61"/>
      <c r="E55" s="61"/>
      <c r="F55" s="8"/>
      <c r="G55" s="61" t="s">
        <v>24</v>
      </c>
      <c r="H55" s="61"/>
      <c r="I55" s="9"/>
      <c r="J55" s="9"/>
      <c r="K55" s="9"/>
    </row>
    <row r="56" spans="3:11" ht="21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>
      <c r="C57" s="23"/>
      <c r="D57" s="23"/>
      <c r="E57" s="23"/>
      <c r="F57" s="23"/>
      <c r="G57" s="23"/>
      <c r="H57" s="23"/>
      <c r="I57" s="38"/>
      <c r="J57" s="41" t="s">
        <v>26</v>
      </c>
      <c r="K57" s="24"/>
    </row>
    <row r="58" spans="3:11" ht="21">
      <c r="C58" s="8"/>
      <c r="D58" s="8"/>
      <c r="E58" s="8"/>
      <c r="F58" s="8"/>
      <c r="G58" s="8"/>
      <c r="H58" s="8"/>
      <c r="I58" s="9"/>
      <c r="J58" s="9"/>
      <c r="K58" s="9"/>
    </row>
    <row r="59" spans="3:11" ht="21">
      <c r="C59" s="7"/>
      <c r="D59" s="8"/>
      <c r="E59" s="8"/>
      <c r="F59" s="8"/>
      <c r="G59" s="8"/>
      <c r="H59" s="8"/>
      <c r="I59" s="9"/>
      <c r="J59" s="9"/>
      <c r="K59" s="9"/>
    </row>
    <row r="60" spans="3:11" ht="21">
      <c r="C60" s="8"/>
      <c r="D60" s="8"/>
      <c r="E60" s="8"/>
      <c r="F60" s="8"/>
      <c r="G60" s="8"/>
      <c r="H60" s="8"/>
      <c r="I60" s="9"/>
      <c r="J60" s="9"/>
      <c r="K60" s="9"/>
    </row>
  </sheetData>
  <mergeCells count="18">
    <mergeCell ref="C54:E54"/>
    <mergeCell ref="G54:H54"/>
    <mergeCell ref="C55:E55"/>
    <mergeCell ref="G55:H55"/>
    <mergeCell ref="D27:E27"/>
    <mergeCell ref="D26:E26"/>
    <mergeCell ref="F26:G26"/>
    <mergeCell ref="F29:H30"/>
    <mergeCell ref="F32:H32"/>
    <mergeCell ref="C40:K40"/>
    <mergeCell ref="C45:K45"/>
    <mergeCell ref="I3:K4"/>
    <mergeCell ref="C14:K14"/>
    <mergeCell ref="D19:E19"/>
    <mergeCell ref="F19:H19"/>
    <mergeCell ref="D20:E20"/>
    <mergeCell ref="D22:E22"/>
    <mergeCell ref="F22:G22"/>
  </mergeCells>
  <pageMargins left="0.7" right="0.7" top="0.75" bottom="0.75" header="0.3" footer="0.3"/>
  <pageSetup scale="55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JUL 2020</vt:lpstr>
      <vt:lpstr>AUG 2020</vt:lpstr>
      <vt:lpstr>SEPT 2020</vt:lpstr>
      <vt:lpstr>OCT 2020</vt:lpstr>
      <vt:lpstr>DEC 2020</vt:lpstr>
      <vt:lpstr>'AUG 2020'!Print_Area</vt:lpstr>
      <vt:lpstr>'DEC 2020'!Print_Area</vt:lpstr>
      <vt:lpstr>'JUL 2020'!Print_Area</vt:lpstr>
      <vt:lpstr>'OCT 2020'!Print_Area</vt:lpstr>
      <vt:lpstr>'SEPT 2020'!Print_Area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ADMIN</cp:lastModifiedBy>
  <cp:lastPrinted>2019-11-05T02:35:12Z</cp:lastPrinted>
  <dcterms:created xsi:type="dcterms:W3CDTF">2018-02-28T02:33:50Z</dcterms:created>
  <dcterms:modified xsi:type="dcterms:W3CDTF">2020-11-27T03:28:34Z</dcterms:modified>
</cp:coreProperties>
</file>