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activeTab="2"/>
  </bookViews>
  <sheets>
    <sheet name="SEPT 2020" sheetId="4" r:id="rId1"/>
    <sheet name="OCT 2020" sheetId="5" r:id="rId2"/>
    <sheet name="NOV 2020" sheetId="6" r:id="rId3"/>
  </sheets>
  <externalReferences>
    <externalReference r:id="rId4"/>
  </externalReferences>
  <definedNames>
    <definedName name="_xlnm.Print_Area" localSheetId="2">'NOV 2020'!$A$1:$K$57</definedName>
    <definedName name="_xlnm.Print_Area" localSheetId="1">'OCT 2020'!$A$1:$K$57</definedName>
    <definedName name="_xlnm.Print_Area" localSheetId="0">'SEPT 2020'!$A$1:$K$57</definedName>
  </definedNames>
  <calcPr calcId="152511"/>
</workbook>
</file>

<file path=xl/calcChain.xml><?xml version="1.0" encoding="utf-8"?>
<calcChain xmlns="http://schemas.openxmlformats.org/spreadsheetml/2006/main">
  <c r="H25" i="6" l="1"/>
  <c r="H21" i="6" l="1"/>
  <c r="H16" i="6" l="1"/>
  <c r="K34" i="6" l="1"/>
  <c r="K32" i="6"/>
  <c r="H29" i="6"/>
  <c r="K29" i="6" s="1"/>
  <c r="F26" i="6"/>
  <c r="K24" i="6"/>
  <c r="F22" i="6"/>
  <c r="K20" i="6"/>
  <c r="K35" i="6" l="1"/>
  <c r="I16" i="6" s="1"/>
  <c r="H29" i="5" l="1"/>
  <c r="K29" i="5" s="1"/>
  <c r="H25" i="5" l="1"/>
  <c r="H21" i="5" l="1"/>
  <c r="K20" i="5" s="1"/>
  <c r="K34" i="5"/>
  <c r="K32" i="5"/>
  <c r="F26" i="5"/>
  <c r="K24" i="5"/>
  <c r="F22" i="5"/>
  <c r="K35" i="5" l="1"/>
  <c r="I16" i="5"/>
  <c r="H25" i="4"/>
  <c r="H21" i="4"/>
  <c r="K37" i="5" l="1"/>
  <c r="J16" i="5"/>
  <c r="K24" i="4"/>
  <c r="K34" i="4"/>
  <c r="K32" i="4"/>
  <c r="K29" i="4"/>
  <c r="K27" i="4"/>
  <c r="F26" i="4"/>
  <c r="F22" i="4"/>
  <c r="K20" i="4"/>
  <c r="K35" i="4" l="1"/>
  <c r="I16" i="4" s="1"/>
  <c r="K37" i="4" s="1"/>
  <c r="J16" i="4" l="1"/>
  <c r="G16" i="6" l="1"/>
  <c r="J16" i="6" l="1"/>
  <c r="K37" i="6"/>
</calcChain>
</file>

<file path=xl/sharedStrings.xml><?xml version="1.0" encoding="utf-8"?>
<sst xmlns="http://schemas.openxmlformats.org/spreadsheetml/2006/main" count="140" uniqueCount="65">
  <si>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</si>
  <si>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</si>
  <si>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</si>
  <si>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</si>
  <si>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</si>
  <si>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</si>
  <si>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</si>
  <si>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</si>
  <si>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</si>
  <si>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</si>
  <si>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</si>
  <si>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</si>
  <si>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</si>
  <si>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</si>
  <si>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</si>
  <si>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</si>
  <si>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</si>
  <si>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</si>
  <si>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</si>
  <si>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</si>
  <si>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</si>
  <si>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</si>
  <si>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</si>
  <si>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</si>
  <si>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</si>
  <si>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</si>
  <si>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</si>
  <si>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</si>
  <si>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</si>
  <si>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</si>
  <si>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</si>
  <si>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</si>
  <si>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</si>
  <si>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</si>
  <si>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</si>
  <si>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</si>
  <si>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</si>
  <si>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</si>
  <si>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BILLING MONTH: SEPTEMBER 2020</t>
  </si>
  <si>
    <t>OCT 5 2020</t>
  </si>
  <si>
    <t>OCT 15 2020</t>
  </si>
  <si>
    <t>ERICKA PATRICIA ROMERO</t>
  </si>
  <si>
    <t>26A04</t>
  </si>
  <si>
    <t>PRES: SEPT 25 2020 - PREV: SEPT 16 2020 * 8.63</t>
  </si>
  <si>
    <t>PRES: SEPT 25 2020 - PREV: SEPT 16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</si>
  <si>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</si>
  <si>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</si>
  <si>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</si>
  <si>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</si>
  <si>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</si>
  <si>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</si>
  <si>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</si>
  <si>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</si>
  <si>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</si>
  <si>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</si>
  <si>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</si>
  <si>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</si>
  <si>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</si>
  <si>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</si>
  <si>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</si>
  <si>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WATER </t>
  </si>
  <si>
    <t>JENIFFER JAMIG</t>
  </si>
  <si>
    <t>STANDARD RATE - ONGOING</t>
  </si>
  <si>
    <t>PRES: NOV 25 2020 - PREV: OCT 26 2020 * 98.03</t>
  </si>
  <si>
    <t>PRES: NOV 25 2020 - PREV: OCT 26 2020 * 8.02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</si>
</sst>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64" fontId="4" fillId="0" borderId="0" xfId="0" applyNumberFormat="1" applyFont="1" applyAlignment="1">
      <alignment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6A04%20-%20ROM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8">
          <cell r="E8">
            <v>98.07</v>
          </cell>
        </row>
      </sheetData>
      <sheetData sheetId="1">
        <row r="12">
          <cell r="E12">
            <v>6746.9999999999991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3" zoomScale="70" zoomScaleNormal="70" workbookViewId="0">
      <selection activeCell="O15" sqref="O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 x14ac:dyDescent="0.35">
      <c r="C4" s="8"/>
      <c r="D4" s="8"/>
      <c r="E4" s="8"/>
      <c r="F4" s="8"/>
      <c r="G4" s="8"/>
      <c r="H4" s="8"/>
      <c r="I4" s="60"/>
      <c r="J4" s="60"/>
      <c r="K4" s="6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39</v>
      </c>
      <c r="E16" s="47" t="s">
        <v>40</v>
      </c>
      <c r="F16" s="18"/>
      <c r="G16" s="18"/>
      <c r="H16" s="18"/>
      <c r="I16" s="18">
        <f>K35</f>
        <v>98.07</v>
      </c>
      <c r="J16" s="18">
        <f>I16+H16+G16</f>
        <v>98.07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5" t="s">
        <v>32</v>
      </c>
      <c r="E20" s="65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6">
        <f>F21-G21</f>
        <v>0</v>
      </c>
      <c r="G22" s="5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98.07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(F25-G25)*98.07</f>
        <v>98.07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6">
        <f>F25-G25</f>
        <v>1</v>
      </c>
      <c r="G26" s="5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7"/>
      <c r="G29" s="58"/>
      <c r="H29" s="58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8"/>
      <c r="G30" s="58"/>
      <c r="H30" s="58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98.07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3" t="s">
        <v>33</v>
      </c>
      <c r="D54" s="53"/>
      <c r="E54" s="53"/>
      <c r="F54" s="8"/>
      <c r="G54" s="53" t="s">
        <v>31</v>
      </c>
      <c r="H54" s="53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O32" sqref="O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 x14ac:dyDescent="0.35">
      <c r="C4" s="8"/>
      <c r="D4" s="8"/>
      <c r="E4" s="8"/>
      <c r="F4" s="8"/>
      <c r="G4" s="8"/>
      <c r="H4" s="8"/>
      <c r="I4" s="60"/>
      <c r="J4" s="60"/>
      <c r="K4" s="6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50</v>
      </c>
      <c r="H15" s="13" t="s">
        <v>51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45</v>
      </c>
      <c r="E16" s="47" t="s">
        <v>46</v>
      </c>
      <c r="F16" s="18"/>
      <c r="G16" s="18">
        <v>5397.6</v>
      </c>
      <c r="H16" s="18">
        <v>98.07</v>
      </c>
      <c r="I16" s="18">
        <f>K35</f>
        <v>1349.3999999999999</v>
      </c>
      <c r="J16" s="18">
        <f>I16+H16+G16</f>
        <v>6845.07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6" t="s">
        <v>53</v>
      </c>
      <c r="E20" s="66"/>
      <c r="F20" s="44" t="s">
        <v>47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6">
        <f>F21-G21</f>
        <v>0</v>
      </c>
      <c r="G22" s="5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7" t="s">
        <v>54</v>
      </c>
      <c r="E24" s="8"/>
      <c r="F24" s="44" t="s">
        <v>48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6">
        <f>F25-G25</f>
        <v>0</v>
      </c>
      <c r="G26" s="5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43962</v>
      </c>
      <c r="D28" s="66" t="s">
        <v>52</v>
      </c>
      <c r="E28" s="66"/>
      <c r="F28" s="44" t="s">
        <v>55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22.49</v>
      </c>
      <c r="G29" s="44">
        <v>60</v>
      </c>
      <c r="H29" s="45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21" x14ac:dyDescent="0.35">
      <c r="C30" s="38"/>
      <c r="D30" s="42"/>
      <c r="E30" s="42"/>
      <c r="F30" s="51"/>
      <c r="G30" s="51"/>
      <c r="H30" s="51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1349.3999999999999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6845.07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3" t="s">
        <v>33</v>
      </c>
      <c r="D54" s="53"/>
      <c r="E54" s="53"/>
      <c r="F54" s="8"/>
      <c r="G54" s="53" t="s">
        <v>31</v>
      </c>
      <c r="H54" s="53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2:H32"/>
    <mergeCell ref="C40:K40"/>
    <mergeCell ref="C45:K45"/>
    <mergeCell ref="D28:E28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14" zoomScale="70" zoomScaleNormal="70" workbookViewId="0">
      <selection activeCell="N25" sqref="N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 x14ac:dyDescent="0.35">
      <c r="C4" s="8"/>
      <c r="D4" s="8"/>
      <c r="E4" s="8"/>
      <c r="F4" s="8"/>
      <c r="G4" s="8"/>
      <c r="H4" s="8"/>
      <c r="I4" s="60"/>
      <c r="J4" s="60"/>
      <c r="K4" s="6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50</v>
      </c>
      <c r="H15" s="13" t="s">
        <v>51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57</v>
      </c>
      <c r="E16" s="47" t="s">
        <v>58</v>
      </c>
      <c r="F16" s="18"/>
      <c r="G16" s="18">
        <f>'[1]ASSOC DUES'!$E$12</f>
        <v>6746.9999999999991</v>
      </c>
      <c r="H16" s="18">
        <f>'[1]WTR ELEC'!$E$8</f>
        <v>98.07</v>
      </c>
      <c r="I16" s="18">
        <f>K35</f>
        <v>1469.6999999999998</v>
      </c>
      <c r="J16" s="18">
        <f>I16+H16+G16</f>
        <v>8314.7699999999986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6" t="s">
        <v>32</v>
      </c>
      <c r="E20" s="66"/>
      <c r="F20" s="44" t="s">
        <v>64</v>
      </c>
      <c r="G20" s="44"/>
      <c r="H20" s="44"/>
      <c r="I20" s="9"/>
      <c r="J20" s="22">
        <v>0</v>
      </c>
      <c r="K20" s="9">
        <f>H21</f>
        <v>120.3</v>
      </c>
    </row>
    <row r="21" spans="3:11" ht="21" x14ac:dyDescent="0.35">
      <c r="C21" s="37"/>
      <c r="D21" s="8"/>
      <c r="E21" s="8"/>
      <c r="F21" s="44">
        <v>15</v>
      </c>
      <c r="G21" s="44">
        <v>0</v>
      </c>
      <c r="H21" s="45">
        <f>(F21-G21)*8.02</f>
        <v>120.3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6">
        <f>F21-G21</f>
        <v>15</v>
      </c>
      <c r="G22" s="56"/>
      <c r="H22" s="52" t="s">
        <v>62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7" t="s">
        <v>60</v>
      </c>
      <c r="E24" s="8"/>
      <c r="F24" s="44" t="s">
        <v>63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1</v>
      </c>
      <c r="G25" s="44">
        <v>1</v>
      </c>
      <c r="H25" s="45">
        <f>(F25-G25)*98.03</f>
        <v>0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6">
        <f>F25-G25</f>
        <v>0</v>
      </c>
      <c r="G26" s="5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44170</v>
      </c>
      <c r="D28" s="66" t="s">
        <v>52</v>
      </c>
      <c r="E28" s="66"/>
      <c r="F28" s="44" t="s">
        <v>59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22.49</v>
      </c>
      <c r="G29" s="44">
        <v>60</v>
      </c>
      <c r="H29" s="45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21" x14ac:dyDescent="0.35">
      <c r="C30" s="38"/>
      <c r="D30" s="42"/>
      <c r="E30" s="42"/>
      <c r="F30" s="51"/>
      <c r="G30" s="51"/>
      <c r="H30" s="51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1469.6999999999998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8314.7699999999986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3" t="s">
        <v>61</v>
      </c>
      <c r="D54" s="53"/>
      <c r="E54" s="53"/>
      <c r="F54" s="8"/>
      <c r="G54" s="53" t="s">
        <v>31</v>
      </c>
      <c r="H54" s="53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D28:E28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SEPT 2020</vt:lpstr>
      <vt:lpstr>OCT 2020</vt:lpstr>
      <vt:lpstr>NOV 2020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2020-12-11T02:41:42Z</cp:lastPrinted>
  <dcterms:created xsi:type="dcterms:W3CDTF">2018-02-28T02:33:50Z</dcterms:created>
  <dcterms:modified xsi:type="dcterms:W3CDTF">2020-12-19T01:53:58Z</dcterms:modified>
</cp:coreProperties>
</file>