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7983E525-8806-43FA-8639-0DA81A1962E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CT 2020" sheetId="4" r:id="rId1"/>
    <sheet name="NOV 2020" sheetId="5" r:id="rId2"/>
  </sheets>
  <externalReferences>
    <externalReference r:id="rId3"/>
  </externalReferences>
  <definedNames>
    <definedName name="_xlnm.Print_Area" localSheetId="1">'NOV 2020'!$A$1:$K$54</definedName>
    <definedName name="_xlnm.Print_Area" localSheetId="0">'OCT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H21" i="5"/>
  <c r="H16" i="5" l="1"/>
  <c r="G16" i="5" l="1"/>
  <c r="K31" i="5"/>
  <c r="H29" i="5"/>
  <c r="K29" i="5" s="1"/>
  <c r="F26" i="5"/>
  <c r="K24" i="5"/>
  <c r="F22" i="5"/>
  <c r="K20" i="5"/>
  <c r="H28" i="4"/>
  <c r="K28" i="4" s="1"/>
  <c r="K32" i="5" l="1"/>
  <c r="I16" i="5" s="1"/>
  <c r="J16" i="5" s="1"/>
  <c r="H25" i="4"/>
  <c r="H21" i="4"/>
  <c r="K34" i="5" l="1"/>
  <c r="K24" i="4"/>
  <c r="K34" i="4"/>
  <c r="K32" i="4"/>
  <c r="K29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<sst xmlns="http://schemas.openxmlformats.org/spreadsheetml/2006/main" count="96" uniqueCount="54">
  <si>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</si>
  <si>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</si>
  <si>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</si>
  <si>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</si>
  <si>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</si>
  <si>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</si>
  <si>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</si>
  <si>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</si>
  <si>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</si>
  <si>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</si>
  <si>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</si>
  <si>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</si>
  <si>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</si>
  <si>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</si>
  <si>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</si>
  <si>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</si>
  <si>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</si>
  <si>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</si>
  <si>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</si>
  <si>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</si>
  <si>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</si>
  <si>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</si>
  <si>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</si>
  <si>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</si>
  <si>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</si>
  <si>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</si>
  <si>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</si>
  <si>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</si>
  <si>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</si>
  <si>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</si>
  <si>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</si>
  <si>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</si>
  <si>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</si>
  <si>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</si>
  <si>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</si>
  <si>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</si>
  <si>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</si>
  <si>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</si>
  <si>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JASON ARZADON</t>
  </si>
  <si>
    <t>30B05</t>
  </si>
  <si>
    <t>BILLING MONTH: OCTOBER 2020</t>
  </si>
  <si>
    <t>NOV 5 2020</t>
  </si>
  <si>
    <t>NOV 15 2020</t>
  </si>
  <si>
    <t>PRES: OCT 25 2020 - PREV: OCT 7 2020 * 7.32</t>
  </si>
  <si>
    <t>PRES: OCT 25 2020 - PREV: OCT 7 2020 * 98.56</t>
  </si>
  <si>
    <t>ASSOCIATION DUES</t>
  </si>
  <si>
    <t>FOR THE MONTH OF DEC 2020</t>
  </si>
  <si>
    <t>STANDARD RATE - ONGOING</t>
  </si>
  <si>
    <t>STANDARD RATE - MOVED IN</t>
  </si>
  <si>
    <t>JENIFFER JAMIG</t>
  </si>
  <si>
    <t>ASU PAST DUE</t>
  </si>
  <si>
    <t>PRES: NOV 25 2020 - PREV: OCT 7 2020 * 8.02</t>
  </si>
  <si>
    <t>PRES: NOV 25 2020 - PREV: OCT 7 2020 * 98.03</t>
  </si>
  <si>
    <t xml:space="preserve">UTILITY PAST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</si>
</sst>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4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0B05%20-%20ARZA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8">
          <cell r="L8">
            <v>109.8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1495.8</v>
      </c>
      <c r="J16" s="18">
        <f>I16+H16+G16</f>
        <v>1495.8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6" t="s">
        <v>32</v>
      </c>
      <c r="E20" s="66"/>
      <c r="F20" s="44" t="s">
        <v>43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15</v>
      </c>
      <c r="G22" s="56"/>
      <c r="H22" s="52" t="s">
        <v>47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customHeight="1" x14ac:dyDescent="0.35">
      <c r="C27" s="36">
        <v>44170</v>
      </c>
      <c r="D27" s="60" t="s">
        <v>45</v>
      </c>
      <c r="E27" s="60"/>
      <c r="F27" s="44" t="s">
        <v>46</v>
      </c>
      <c r="G27" s="44"/>
      <c r="H27" s="44"/>
      <c r="I27" s="9"/>
      <c r="J27" s="22"/>
      <c r="K27" s="9"/>
    </row>
    <row r="28" spans="3:11" ht="21" x14ac:dyDescent="0.35">
      <c r="C28" s="37"/>
      <c r="D28" s="8"/>
      <c r="E28" s="8"/>
      <c r="F28" s="44">
        <v>23.1</v>
      </c>
      <c r="G28" s="44">
        <v>60</v>
      </c>
      <c r="H28" s="45">
        <f>F28*G28</f>
        <v>1386</v>
      </c>
      <c r="I28" s="9"/>
      <c r="J28" s="22">
        <v>0</v>
      </c>
      <c r="K28" s="9">
        <f>H28</f>
        <v>1386</v>
      </c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1495.8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1495.8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7:E27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7"/>
  <sheetViews>
    <sheetView tabSelected="1" topLeftCell="A21" zoomScaleNormal="100" workbookViewId="0">
      <selection activeCell="K20" sqref="K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1" t="s">
        <v>14</v>
      </c>
      <c r="J3" s="61"/>
      <c r="K3" s="61"/>
    </row>
    <row r="4" spans="3:11" ht="21" x14ac:dyDescent="0.35">
      <c r="C4" s="8"/>
      <c r="D4" s="8"/>
      <c r="E4" s="8"/>
      <c r="F4" s="8"/>
      <c r="G4" s="8"/>
      <c r="H4" s="8"/>
      <c r="I4" s="61"/>
      <c r="J4" s="61"/>
      <c r="K4" s="6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2" t="s">
        <v>12</v>
      </c>
      <c r="D14" s="63"/>
      <c r="E14" s="63"/>
      <c r="F14" s="63"/>
      <c r="G14" s="63"/>
      <c r="H14" s="63"/>
      <c r="I14" s="63"/>
      <c r="J14" s="63"/>
      <c r="K14" s="6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50</v>
      </c>
      <c r="H15" s="13" t="s">
        <v>53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>
        <f>1386*5</f>
        <v>6930</v>
      </c>
      <c r="H16" s="18">
        <f>'[1]WTR ELEC'!$L$8</f>
        <v>109.8</v>
      </c>
      <c r="I16" s="18">
        <f>K32</f>
        <v>1787</v>
      </c>
      <c r="J16" s="18">
        <f>I16+H16+G16</f>
        <v>8826.7999999999993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5" t="s">
        <v>8</v>
      </c>
      <c r="E19" s="65"/>
      <c r="F19" s="65" t="s">
        <v>9</v>
      </c>
      <c r="G19" s="65"/>
      <c r="H19" s="65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0" t="s">
        <v>32</v>
      </c>
      <c r="E20" s="60"/>
      <c r="F20" s="44" t="s">
        <v>51</v>
      </c>
      <c r="G20" s="44"/>
      <c r="H20" s="44"/>
      <c r="I20" s="9"/>
      <c r="J20" s="22">
        <v>0</v>
      </c>
      <c r="K20" s="9">
        <f>H21</f>
        <v>401</v>
      </c>
    </row>
    <row r="21" spans="2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2:11" ht="21" x14ac:dyDescent="0.35">
      <c r="C22" s="37"/>
      <c r="D22" s="55" t="s">
        <v>36</v>
      </c>
      <c r="E22" s="55"/>
      <c r="F22" s="56">
        <f>F21-G21</f>
        <v>50</v>
      </c>
      <c r="G22" s="56"/>
      <c r="H22" s="52" t="s">
        <v>48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7" t="s">
        <v>15</v>
      </c>
      <c r="E24" s="8"/>
      <c r="F24" s="44" t="s">
        <v>52</v>
      </c>
      <c r="G24" s="44"/>
      <c r="H24" s="44"/>
      <c r="I24" s="9"/>
      <c r="J24" s="22">
        <v>0</v>
      </c>
      <c r="K24" s="9">
        <f>H25</f>
        <v>0</v>
      </c>
    </row>
    <row r="25" spans="2:11" ht="21" x14ac:dyDescent="0.35">
      <c r="C25" s="37"/>
      <c r="D25" s="8"/>
      <c r="E25" s="8"/>
      <c r="F25" s="44">
        <v>0</v>
      </c>
      <c r="G25" s="44">
        <v>0</v>
      </c>
      <c r="H25" s="45">
        <f>(F25-G25)*98.03</f>
        <v>0</v>
      </c>
      <c r="I25" s="9"/>
      <c r="J25" s="9"/>
      <c r="K25" s="9"/>
    </row>
    <row r="26" spans="2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2:11" ht="21" x14ac:dyDescent="0.35">
      <c r="C27" s="37"/>
      <c r="D27" s="50"/>
      <c r="E27" s="50"/>
      <c r="F27" s="51"/>
      <c r="G27" s="51"/>
      <c r="H27" s="43"/>
      <c r="I27" s="9"/>
      <c r="J27" s="9"/>
      <c r="K27" s="9"/>
    </row>
    <row r="28" spans="2:11" ht="21" customHeight="1" x14ac:dyDescent="0.35">
      <c r="C28" s="36">
        <v>44170</v>
      </c>
      <c r="D28" s="60" t="s">
        <v>45</v>
      </c>
      <c r="E28" s="60"/>
      <c r="F28" s="44" t="s">
        <v>46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23.1</v>
      </c>
      <c r="G29" s="44">
        <v>60</v>
      </c>
      <c r="H29" s="45">
        <f>F29*G29</f>
        <v>1386</v>
      </c>
      <c r="I29" s="9"/>
      <c r="J29" s="22">
        <v>0</v>
      </c>
      <c r="K29" s="9">
        <f>H29</f>
        <v>1386</v>
      </c>
    </row>
    <row r="30" spans="2:11" ht="27" customHeight="1" x14ac:dyDescent="0.35">
      <c r="C30" s="38"/>
      <c r="D30" s="42"/>
      <c r="E30" s="42"/>
      <c r="F30" s="49"/>
      <c r="G30" s="49"/>
      <c r="H30" s="49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1787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8826.7999999999993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54" t="s">
        <v>17</v>
      </c>
      <c r="D37" s="54"/>
      <c r="E37" s="54"/>
      <c r="F37" s="54"/>
      <c r="G37" s="54"/>
      <c r="H37" s="54"/>
      <c r="I37" s="54"/>
      <c r="J37" s="54"/>
      <c r="K37" s="54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59"/>
      <c r="D42" s="59"/>
      <c r="E42" s="59"/>
      <c r="F42" s="59"/>
      <c r="G42" s="59"/>
      <c r="H42" s="59"/>
      <c r="I42" s="59"/>
      <c r="J42" s="59"/>
      <c r="K42" s="59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53" t="s">
        <v>49</v>
      </c>
      <c r="D51" s="53"/>
      <c r="E51" s="53"/>
      <c r="F51" s="8"/>
      <c r="G51" s="53" t="s">
        <v>31</v>
      </c>
      <c r="H51" s="53"/>
      <c r="I51" s="9"/>
      <c r="J51" s="9"/>
      <c r="K51" s="9"/>
    </row>
    <row r="52" spans="3:11" ht="21" x14ac:dyDescent="0.35">
      <c r="C52" s="54" t="s">
        <v>23</v>
      </c>
      <c r="D52" s="54"/>
      <c r="E52" s="54"/>
      <c r="F52" s="8"/>
      <c r="G52" s="54" t="s">
        <v>24</v>
      </c>
      <c r="H52" s="5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42:K42"/>
    <mergeCell ref="C51:E51"/>
    <mergeCell ref="G51:H51"/>
    <mergeCell ref="C52:E52"/>
    <mergeCell ref="G52:H52"/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</mergeCells>
  <pageMargins left="0.7" right="0.7" top="0.75" bottom="0.75" header="0.3" footer="0.3"/>
  <pageSetup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2020-12-19T17:00:22Z</cp:lastPrinted>
  <dcterms:created xsi:type="dcterms:W3CDTF">2018-02-28T02:33:50Z</dcterms:created>
  <dcterms:modified xsi:type="dcterms:W3CDTF">2020-12-19T17:02:02Z</dcterms:modified>
</cp:coreProperties>
</file>