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2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DEC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2020'!$A$1:$K$60</definedName>
    <definedName name="_xlnm.Print_Area" localSheetId="1">'MAR 2020'!$A$1:$K$57</definedName>
    <definedName name="_xlnm.Print_Area" localSheetId="3">'MAY 2020'!$A$1:$K$60</definedName>
    <definedName name="_xlnm.Print_Area" localSheetId="8">'OCT 2020'!$A$1:$K$57</definedName>
    <definedName name="_xlnm.Print_Area" localSheetId="7">'SEPT 2020'!$A$1:$K$57</definedName>
  </definedNames>
  <calcPr calcId="124519"/>
</workbook>
</file>

<file path=xl/calcChain.xml><?xml version="1.0" encoding="utf-8"?>
<calcChain xmlns="http://schemas.openxmlformats.org/spreadsheetml/2006/main">
  <c r="H16" i="12"/>
  <c r="H28"/>
  <c r="K28" s="1"/>
  <c r="K35"/>
  <c r="K30"/>
  <c r="F26"/>
  <c r="H25"/>
  <c r="K24"/>
  <c r="F22"/>
  <c r="H21"/>
  <c r="K20" s="1"/>
  <c r="K36" l="1"/>
  <c r="I16" s="1"/>
  <c r="J16" s="1"/>
  <c r="K38" l="1"/>
  <c r="H21" i="11" l="1"/>
  <c r="H25"/>
  <c r="K24" s="1"/>
  <c r="K35"/>
  <c r="K30"/>
  <c r="K28"/>
  <c r="F26"/>
  <c r="F22"/>
  <c r="K20"/>
  <c r="K36" l="1"/>
  <c r="I16" s="1"/>
  <c r="J16" s="1"/>
  <c r="H25" i="10"/>
  <c r="H21"/>
  <c r="K35"/>
  <c r="K30"/>
  <c r="K28"/>
  <c r="F26"/>
  <c r="K24"/>
  <c r="F22"/>
  <c r="K20"/>
  <c r="K38" i="11" l="1"/>
  <c r="K36" i="10"/>
  <c r="I16" s="1"/>
  <c r="K38" s="1"/>
  <c r="H25" i="9"/>
  <c r="H21"/>
  <c r="J16" i="10" l="1"/>
  <c r="K35" i="9"/>
  <c r="K30"/>
  <c r="K28"/>
  <c r="F26"/>
  <c r="K24"/>
  <c r="F22"/>
  <c r="K20"/>
  <c r="K36" l="1"/>
  <c r="I16" s="1"/>
  <c r="K38" s="1"/>
  <c r="K36" i="8"/>
  <c r="I16" s="1"/>
  <c r="H25"/>
  <c r="K24" s="1"/>
  <c r="H21"/>
  <c r="K20" s="1"/>
  <c r="K35"/>
  <c r="K30"/>
  <c r="F26"/>
  <c r="F22"/>
  <c r="K35" i="7"/>
  <c r="K33"/>
  <c r="K36" s="1"/>
  <c r="J16" i="9" l="1"/>
  <c r="K28" i="8"/>
  <c r="K38"/>
  <c r="J16"/>
  <c r="H25" i="7" l="1"/>
  <c r="K24" s="1"/>
  <c r="H21"/>
  <c r="K30"/>
  <c r="F26"/>
  <c r="F22"/>
  <c r="K20"/>
  <c r="I28" l="1"/>
  <c r="K28" s="1"/>
  <c r="I16" s="1"/>
  <c r="H21" i="6"/>
  <c r="K35"/>
  <c r="K33"/>
  <c r="K30"/>
  <c r="F26"/>
  <c r="H25"/>
  <c r="K24" s="1"/>
  <c r="F22"/>
  <c r="K20"/>
  <c r="K38" i="7" l="1"/>
  <c r="J16"/>
  <c r="I28" i="6"/>
  <c r="K28" s="1"/>
  <c r="K36" s="1"/>
  <c r="I16" s="1"/>
  <c r="I28" i="5"/>
  <c r="K28" s="1"/>
  <c r="F26"/>
  <c r="F22"/>
  <c r="H25"/>
  <c r="K24" s="1"/>
  <c r="H21"/>
  <c r="K20" s="1"/>
  <c r="K35"/>
  <c r="K33"/>
  <c r="K30"/>
  <c r="K38" i="6" l="1"/>
  <c r="J16"/>
  <c r="K36" i="5"/>
  <c r="I16" s="1"/>
  <c r="K38"/>
  <c r="J16"/>
  <c r="K34" i="4"/>
  <c r="K32"/>
  <c r="K29"/>
  <c r="K27"/>
  <c r="H25"/>
  <c r="K24"/>
  <c r="H21"/>
  <c r="K20"/>
  <c r="K35" s="1"/>
  <c r="I16" s="1"/>
  <c r="K37" l="1"/>
  <c r="J16"/>
  <c r="H21" i="3"/>
  <c r="H25" l="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<sst xmlns="http://schemas.openxmlformats.org/spreadsheetml/2006/main" count="468" uniqueCount="102">
  <si>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</si>
  <si>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</si>
  <si>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</si>
  <si>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</si>
  <si>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</si>
  <si>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</si>
  <si>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</si>
  <si>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</si>
  <si>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</si>
  <si>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</si>
  <si>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</si>
  <si>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</si>
  <si>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</si>
  <si>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</si>
  <si>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</si>
  <si>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</si>
  <si>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</si>
  <si>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</si>
  <si>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</si>
  <si>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</si>
  <si>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</si>
  <si>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</si>
  <si>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</si>
  <si>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</si>
  <si>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</si>
  <si>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</si>
  <si>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</si>
  <si>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</si>
  <si>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</si>
  <si>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</si>
  <si>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</si>
  <si>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</si>
  <si>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</si>
  <si>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</si>
  <si>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</si>
  <si>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</si>
  <si>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FEBRUARY 2020</t>
  </si>
  <si>
    <t>MAR 5 2020</t>
  </si>
  <si>
    <t>MAR 15 2020</t>
  </si>
  <si>
    <t>PRES: FEB 25 2020 - PREV: FEB 14 2020 * 15.83</t>
  </si>
  <si>
    <t>PRES: FEB 25 2020 - PREV: FEB 14 2020 * 117.31</t>
  </si>
  <si>
    <t>RACHEL TOMAS</t>
  </si>
  <si>
    <t>30B12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</si>
  <si>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</si>
  <si>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</si>
  <si>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</si>
  <si>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</si>
  <si>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</si>
  <si>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</si>
  <si>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</si>
  <si>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</si>
  <si>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</si>
  <si>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</si>
  <si>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</si>
  <si>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</si>
  <si>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</si>
  <si>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</si>
  <si>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</si>
  <si>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</si>
  <si>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</si>
  <si>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</si>
  <si>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</si>
  <si>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</si>
  <si>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</si>
  <si>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</si>
  <si>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</si>
  <si>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</si>
  <si>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</si>
  <si>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</si>
  <si>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</si>
  <si>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</si>
  <si>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96.22</t>
  </si>
  <si>
    <t>PRES: JUN 25 2020 - PREV: MAY 26 2020 * 9.62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</si>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</sst>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0B12%20-%20TOM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312.10000000000002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D10" sqref="D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5" t="s">
        <v>32</v>
      </c>
      <c r="E20" s="85"/>
      <c r="F20" s="45" t="s">
        <v>39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40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4" zoomScale="70" zoomScaleNormal="70" workbookViewId="0">
      <selection activeCell="G16" sqref="G1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f>[1]Sheet1!$E$16</f>
        <v>312.10000000000002</v>
      </c>
      <c r="I16" s="18">
        <f>K36</f>
        <v>1339.8</v>
      </c>
      <c r="J16" s="18">
        <f>I16+H16+G16</f>
        <v>1651.9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5" t="s">
        <v>32</v>
      </c>
      <c r="E20" s="85"/>
      <c r="F20" s="45" t="s">
        <v>100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(F21-G21)*7.32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3</v>
      </c>
      <c r="G25" s="45">
        <v>3</v>
      </c>
      <c r="H25" s="46">
        <f>(F25-G25)*98.56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customHeight="1">
      <c r="C27" s="37">
        <v>44170</v>
      </c>
      <c r="D27" s="96" t="s">
        <v>98</v>
      </c>
      <c r="E27" s="96"/>
      <c r="F27" s="45" t="s">
        <v>99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22.33</v>
      </c>
      <c r="G28" s="45">
        <v>60</v>
      </c>
      <c r="H28" s="46">
        <f>F28*G28</f>
        <v>1339.8</v>
      </c>
      <c r="I28" s="9"/>
      <c r="J28" s="22">
        <v>0</v>
      </c>
      <c r="K28" s="9">
        <f>H28</f>
        <v>1339.8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8"/>
      <c r="G32" s="78"/>
      <c r="H32" s="78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8"/>
      <c r="K33" s="68"/>
    </row>
    <row r="34" spans="2:12" ht="27" customHeight="1">
      <c r="C34" s="39"/>
      <c r="D34" s="43"/>
      <c r="E34" s="43"/>
      <c r="F34" s="78"/>
      <c r="G34" s="78"/>
      <c r="H34" s="78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1339.8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1651.9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3" zoomScale="70" zoomScaleNormal="70" workbookViewId="0">
      <selection activeCell="H35" sqref="H3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5" t="s">
        <v>32</v>
      </c>
      <c r="E20" s="85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2"/>
  <sheetViews>
    <sheetView topLeftCell="A13" zoomScale="70" zoomScaleNormal="70" workbookViewId="0">
      <selection activeCell="P13" sqref="P1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52</v>
      </c>
      <c r="E16" s="48" t="s">
        <v>53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5" t="s">
        <v>32</v>
      </c>
      <c r="E20" s="85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2" t="s">
        <v>59</v>
      </c>
      <c r="D29" s="92"/>
      <c r="E29" s="92"/>
      <c r="F29" s="8"/>
      <c r="G29" s="8"/>
      <c r="H29" s="8"/>
      <c r="I29" s="9"/>
      <c r="J29" s="22"/>
      <c r="K29" s="9"/>
    </row>
    <row r="30" spans="3:11" ht="21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3"/>
  <sheetViews>
    <sheetView topLeftCell="A19" zoomScale="70" zoomScaleNormal="70" workbookViewId="0">
      <selection activeCell="P40" sqref="P4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61</v>
      </c>
      <c r="E16" s="48" t="s">
        <v>62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5" t="s">
        <v>32</v>
      </c>
      <c r="E20" s="85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2" t="s">
        <v>65</v>
      </c>
      <c r="D29" s="92"/>
      <c r="E29" s="92"/>
      <c r="F29" s="8"/>
      <c r="G29" s="8"/>
      <c r="H29" s="8"/>
      <c r="I29" s="9"/>
      <c r="J29" s="22"/>
      <c r="K29" s="9"/>
    </row>
    <row r="30" spans="3:11" ht="21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55"/>
      <c r="G32" s="55"/>
      <c r="H32" s="55"/>
      <c r="I32" s="9"/>
      <c r="J32" s="9"/>
      <c r="K32" s="9"/>
    </row>
    <row r="33" spans="2:12" ht="21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13" zoomScale="70" zoomScaleNormal="70" workbookViewId="0">
      <selection activeCell="P23" sqref="P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69</v>
      </c>
      <c r="E16" s="48" t="s">
        <v>70</v>
      </c>
      <c r="F16" s="18"/>
      <c r="G16" s="18"/>
      <c r="H16" s="18">
        <v>117.31</v>
      </c>
      <c r="I16" s="18">
        <f>K36</f>
        <v>-1.01</v>
      </c>
      <c r="J16" s="18">
        <f>I16+H16+G16</f>
        <v>116.3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5" t="s">
        <v>32</v>
      </c>
      <c r="E20" s="85"/>
      <c r="F20" s="45" t="s">
        <v>72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96.95" customHeight="1">
      <c r="C33" s="37"/>
      <c r="D33" s="94" t="s">
        <v>73</v>
      </c>
      <c r="E33" s="94"/>
      <c r="F33" s="95" t="s">
        <v>74</v>
      </c>
      <c r="G33" s="95"/>
      <c r="H33" s="95"/>
      <c r="I33" s="95"/>
      <c r="J33" s="68">
        <v>0</v>
      </c>
      <c r="K33" s="68">
        <f>1.01</f>
        <v>1.01</v>
      </c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K37" sqref="K3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76</v>
      </c>
      <c r="E16" s="48" t="s">
        <v>77</v>
      </c>
      <c r="F16" s="18"/>
      <c r="G16" s="18"/>
      <c r="H16" s="18">
        <v>116.3</v>
      </c>
      <c r="I16" s="18">
        <f>K36</f>
        <v>96.72</v>
      </c>
      <c r="J16" s="18">
        <f>I16+H16+G16</f>
        <v>213.01999999999998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5" t="s">
        <v>32</v>
      </c>
      <c r="E20" s="85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(F21-G21)*8.99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96.72</v>
      </c>
    </row>
    <row r="25" spans="3:11" ht="21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8"/>
      <c r="K33" s="68"/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96.72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213.01999999999998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P21" sqref="P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213.02</v>
      </c>
      <c r="I16" s="18">
        <f>K36</f>
        <v>0</v>
      </c>
      <c r="J16" s="18">
        <f>I16+H16+G16</f>
        <v>213.02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5" t="s">
        <v>32</v>
      </c>
      <c r="E20" s="85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(F21-G21)*9.06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2</v>
      </c>
      <c r="G25" s="45">
        <v>2</v>
      </c>
      <c r="H25" s="46">
        <f>(F25-G25)*97.55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8"/>
      <c r="K33" s="68"/>
    </row>
    <row r="34" spans="2:12" ht="27" customHeight="1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213.02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O11" sqref="O1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213.02</v>
      </c>
      <c r="I16" s="18">
        <f>K36</f>
        <v>98.07</v>
      </c>
      <c r="J16" s="18">
        <f>I16+H16+G16</f>
        <v>311.09000000000003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5" t="s">
        <v>32</v>
      </c>
      <c r="E20" s="85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(F21-G21)*8.63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98.07</v>
      </c>
    </row>
    <row r="25" spans="3:11" ht="21">
      <c r="C25" s="38"/>
      <c r="D25" s="8"/>
      <c r="E25" s="8"/>
      <c r="F25" s="45">
        <v>3</v>
      </c>
      <c r="G25" s="45">
        <v>2</v>
      </c>
      <c r="H25" s="46">
        <f>(F25-G25)*98.07</f>
        <v>98.07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8"/>
      <c r="K33" s="68"/>
    </row>
    <row r="34" spans="2:12" ht="27" customHeight="1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98.07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311.09000000000003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v>311.08999999999997</v>
      </c>
      <c r="I16" s="18">
        <f>K36</f>
        <v>0</v>
      </c>
      <c r="J16" s="18">
        <f>I16+H16+G16</f>
        <v>311.08999999999997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5" t="s">
        <v>32</v>
      </c>
      <c r="E20" s="85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(F21-G21)*7.32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3</v>
      </c>
      <c r="G25" s="45">
        <v>3</v>
      </c>
      <c r="H25" s="46">
        <f>(F25-G25)*98.56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8"/>
      <c r="K33" s="68"/>
    </row>
    <row r="34" spans="2:12" ht="27" customHeight="1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311.08999999999997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2020-11-27T08:52:08Z</dcterms:modified>
</cp:coreProperties>
</file>