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activeTab="5"/>
  </bookViews>
  <sheets>
    <sheet name="JUNE 2020" sheetId="3" r:id="rId1"/>
    <sheet name="JUL 2020" sheetId="4" r:id="rId2"/>
    <sheet name="AUG 2020" sheetId="5" r:id="rId3"/>
    <sheet name="SEPT 2020" sheetId="6" r:id="rId4"/>
    <sheet name="OCT 2020" sheetId="7" r:id="rId5"/>
    <sheet name="NOV 2020" sheetId="8" r:id="rId6"/>
  </sheets>
  <definedNames>
    <definedName name="_xlnm.Print_Area" localSheetId="2">'AUG 2020'!$A$1:$K$57</definedName>
    <definedName name="_xlnm.Print_Area" localSheetId="1">'JUL 2020'!$A$1:$K$57</definedName>
    <definedName name="_xlnm.Print_Area" localSheetId="0">'JUNE 2020'!$A$1:$K$57</definedName>
    <definedName name="_xlnm.Print_Area" localSheetId="5">'NOV 2020'!$A$1:$K$57</definedName>
    <definedName name="_xlnm.Print_Area" localSheetId="4">'OCT 2020'!$A$1:$K$57</definedName>
    <definedName name="_xlnm.Print_Area" localSheetId="3">'SEPT 2020'!$A$1:$K$57</definedName>
  </definedNames>
  <calcPr calcId="152511"/>
</workbook>
</file>

<file path=xl/calcChain.xml><?xml version="1.0" encoding="utf-8"?>
<calcChain xmlns="http://schemas.openxmlformats.org/spreadsheetml/2006/main">
  <c r="H25" i="8" l="1"/>
  <c r="H21" i="8"/>
  <c r="K34" i="8" l="1"/>
  <c r="K32" i="8"/>
  <c r="H29" i="8"/>
  <c r="K29" i="8" s="1"/>
  <c r="F26" i="8"/>
  <c r="K24" i="8"/>
  <c r="F22" i="8"/>
  <c r="K20" i="8"/>
  <c r="K35" i="8" l="1"/>
  <c r="I16" i="8" s="1"/>
  <c r="K37" i="8" l="1"/>
  <c r="J16" i="8"/>
  <c r="H29" i="7" l="1"/>
  <c r="K29" i="7" s="1"/>
  <c r="H25" i="7" l="1"/>
  <c r="H21" i="7"/>
  <c r="K34" i="7" l="1"/>
  <c r="K32" i="7"/>
  <c r="F26" i="7"/>
  <c r="K24" i="7"/>
  <c r="F22" i="7"/>
  <c r="K20" i="7"/>
  <c r="K35" i="7" l="1"/>
  <c r="I16" i="7" s="1"/>
  <c r="H21" i="6"/>
  <c r="H25" i="6"/>
  <c r="K24" i="6" s="1"/>
  <c r="K34" i="6"/>
  <c r="K32" i="6"/>
  <c r="K29" i="6"/>
  <c r="K27" i="6"/>
  <c r="F26" i="6"/>
  <c r="F22" i="6"/>
  <c r="K20" i="6"/>
  <c r="K37" i="7" l="1"/>
  <c r="J16" i="7"/>
  <c r="K35" i="6"/>
  <c r="I16" i="6" s="1"/>
  <c r="J16" i="6" s="1"/>
  <c r="K37" i="6"/>
  <c r="H25" i="5"/>
  <c r="H21" i="5"/>
  <c r="K34" i="5" l="1"/>
  <c r="K32" i="5"/>
  <c r="K29" i="5"/>
  <c r="K27" i="5"/>
  <c r="F26" i="5"/>
  <c r="K24" i="5"/>
  <c r="F22" i="5"/>
  <c r="K20" i="5"/>
  <c r="K35" i="5" l="1"/>
  <c r="I16" i="5" s="1"/>
  <c r="H25" i="4"/>
  <c r="H21" i="4"/>
  <c r="F26" i="4"/>
  <c r="F22" i="4"/>
  <c r="K37" i="5" l="1"/>
  <c r="J16" i="5"/>
  <c r="K34" i="4"/>
  <c r="K32" i="4"/>
  <c r="K29" i="4"/>
  <c r="K27" i="4"/>
  <c r="K24" i="4"/>
  <c r="K20" i="4"/>
  <c r="K35" i="4" l="1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<sst xmlns="http://schemas.openxmlformats.org/spreadsheetml/2006/main" count="272" uniqueCount="78">
  <si>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</si>
  <si>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</si>
  <si>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</si>
  <si>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</si>
  <si>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</si>
  <si>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</si>
  <si>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</si>
  <si>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</si>
  <si>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</si>
  <si>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</si>
  <si>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</si>
  <si>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</si>
  <si>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</si>
  <si>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</si>
  <si>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</si>
  <si>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</si>
  <si>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</si>
  <si>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</si>
  <si>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</si>
  <si>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</si>
  <si>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</si>
  <si>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</si>
  <si>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</si>
  <si>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</si>
  <si>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</si>
  <si>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</si>
  <si>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</si>
  <si>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</si>
  <si>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</si>
  <si>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</si>
  <si>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</si>
  <si>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</si>
  <si>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</si>
  <si>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</si>
  <si>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</si>
  <si>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</si>
  <si>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ROSITA PADDIT</t>
  </si>
  <si>
    <t>30B14</t>
  </si>
  <si>
    <t>BILLING MONTH: JUNE  2020</t>
  </si>
  <si>
    <t>JUL 5 2020</t>
  </si>
  <si>
    <t>JUL 15 2020</t>
  </si>
  <si>
    <t>PRES: JUN 25 2020 - PREV: MAY 16 2020 * 9.62</t>
  </si>
  <si>
    <t>PRES: JUN 25 2020 - PREV: MAY 16 2020 * 96.22</t>
  </si>
  <si>
    <t>BILLING MONTH: JULY 2020</t>
  </si>
  <si>
    <t>AUG 5 2020</t>
  </si>
  <si>
    <t>AUG 15 2020</t>
  </si>
  <si>
    <t>TOTAL CONSUMED KW</t>
  </si>
  <si>
    <t>TOTAL CONSUMED CUBIC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</si>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</sst>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8742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7" t="s">
        <v>14</v>
      </c>
      <c r="J3" s="57"/>
      <c r="K3" s="57"/>
    </row>
    <row r="4" spans="3:11" ht="21" x14ac:dyDescent="0.35">
      <c r="C4" s="8"/>
      <c r="D4" s="8"/>
      <c r="E4" s="8"/>
      <c r="F4" s="8"/>
      <c r="G4" s="8"/>
      <c r="H4" s="8"/>
      <c r="I4" s="57"/>
      <c r="J4" s="57"/>
      <c r="K4" s="5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8" t="s">
        <v>12</v>
      </c>
      <c r="D14" s="59"/>
      <c r="E14" s="59"/>
      <c r="F14" s="59"/>
      <c r="G14" s="59"/>
      <c r="H14" s="59"/>
      <c r="I14" s="59"/>
      <c r="J14" s="59"/>
      <c r="K14" s="6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19.239999999999998</v>
      </c>
      <c r="J16" s="18">
        <f>I16+H16+G16</f>
        <v>19.239999999999998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61" t="s">
        <v>8</v>
      </c>
      <c r="E19" s="61"/>
      <c r="F19" s="61" t="s">
        <v>9</v>
      </c>
      <c r="G19" s="61"/>
      <c r="H19" s="6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62" t="s">
        <v>32</v>
      </c>
      <c r="E20" s="62"/>
      <c r="F20" s="45" t="s">
        <v>41</v>
      </c>
      <c r="G20" s="45"/>
      <c r="H20" s="45"/>
      <c r="I20" s="9"/>
      <c r="J20" s="22">
        <v>0</v>
      </c>
      <c r="K20" s="9">
        <f>H21</f>
        <v>19.239999999999998</v>
      </c>
    </row>
    <row r="21" spans="3:11" ht="21" x14ac:dyDescent="0.35">
      <c r="C21" s="38"/>
      <c r="D21" s="8"/>
      <c r="E21" s="8"/>
      <c r="F21" s="45">
        <v>1251</v>
      </c>
      <c r="G21" s="45">
        <v>1249</v>
      </c>
      <c r="H21" s="46">
        <f>(F21-G21)*9.62</f>
        <v>19.239999999999998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63"/>
      <c r="G29" s="64"/>
      <c r="H29" s="64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64"/>
      <c r="G30" s="64"/>
      <c r="H30" s="64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63"/>
      <c r="G32" s="64"/>
      <c r="H32" s="64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19.239999999999998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19.239999999999998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6" t="s">
        <v>17</v>
      </c>
      <c r="D40" s="56"/>
      <c r="E40" s="56"/>
      <c r="F40" s="56"/>
      <c r="G40" s="56"/>
      <c r="H40" s="56"/>
      <c r="I40" s="56"/>
      <c r="J40" s="56"/>
      <c r="K40" s="5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5"/>
      <c r="D45" s="65"/>
      <c r="E45" s="65"/>
      <c r="F45" s="65"/>
      <c r="G45" s="65"/>
      <c r="H45" s="65"/>
      <c r="I45" s="65"/>
      <c r="J45" s="65"/>
      <c r="K45" s="6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6" t="s">
        <v>33</v>
      </c>
      <c r="D54" s="66"/>
      <c r="E54" s="66"/>
      <c r="F54" s="8"/>
      <c r="G54" s="66" t="s">
        <v>31</v>
      </c>
      <c r="H54" s="66"/>
      <c r="I54" s="9"/>
      <c r="J54" s="9"/>
      <c r="K54" s="9"/>
    </row>
    <row r="55" spans="3:11" ht="21" x14ac:dyDescent="0.35">
      <c r="C55" s="56" t="s">
        <v>23</v>
      </c>
      <c r="D55" s="56"/>
      <c r="E55" s="56"/>
      <c r="F55" s="8"/>
      <c r="G55" s="56" t="s">
        <v>24</v>
      </c>
      <c r="H55" s="5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7" t="s">
        <v>14</v>
      </c>
      <c r="J3" s="57"/>
      <c r="K3" s="57"/>
    </row>
    <row r="4" spans="3:11" ht="21" x14ac:dyDescent="0.35">
      <c r="C4" s="8"/>
      <c r="D4" s="8"/>
      <c r="E4" s="8"/>
      <c r="F4" s="8"/>
      <c r="G4" s="8"/>
      <c r="H4" s="8"/>
      <c r="I4" s="57"/>
      <c r="J4" s="57"/>
      <c r="K4" s="5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8" t="s">
        <v>12</v>
      </c>
      <c r="D14" s="59"/>
      <c r="E14" s="59"/>
      <c r="F14" s="59"/>
      <c r="G14" s="59"/>
      <c r="H14" s="59"/>
      <c r="I14" s="59"/>
      <c r="J14" s="59"/>
      <c r="K14" s="6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>
        <v>19.239999999999998</v>
      </c>
      <c r="I16" s="18">
        <f>K35</f>
        <v>276.52</v>
      </c>
      <c r="J16" s="18">
        <f>I16+H16+G16</f>
        <v>295.76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61" t="s">
        <v>8</v>
      </c>
      <c r="E19" s="61"/>
      <c r="F19" s="61" t="s">
        <v>9</v>
      </c>
      <c r="G19" s="61"/>
      <c r="H19" s="6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62" t="s">
        <v>32</v>
      </c>
      <c r="E20" s="62"/>
      <c r="F20" s="45" t="s">
        <v>48</v>
      </c>
      <c r="G20" s="45"/>
      <c r="H20" s="45"/>
      <c r="I20" s="9"/>
      <c r="J20" s="22">
        <v>0</v>
      </c>
      <c r="K20" s="9">
        <f>H21</f>
        <v>179.8</v>
      </c>
    </row>
    <row r="21" spans="3:11" ht="21" x14ac:dyDescent="0.35">
      <c r="C21" s="38"/>
      <c r="D21" s="8"/>
      <c r="E21" s="8"/>
      <c r="F21" s="45">
        <v>1271</v>
      </c>
      <c r="G21" s="45">
        <v>1251</v>
      </c>
      <c r="H21" s="46">
        <f>(F21-G21)*8.99</f>
        <v>179.8</v>
      </c>
      <c r="I21" s="9"/>
      <c r="J21" s="9"/>
      <c r="K21" s="9"/>
    </row>
    <row r="22" spans="3:11" ht="21" x14ac:dyDescent="0.35">
      <c r="C22" s="38"/>
      <c r="D22" s="67" t="s">
        <v>46</v>
      </c>
      <c r="E22" s="67"/>
      <c r="F22" s="68">
        <f>F21-G21</f>
        <v>20</v>
      </c>
      <c r="G22" s="6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49</v>
      </c>
      <c r="G24" s="45"/>
      <c r="H24" s="45"/>
      <c r="I24" s="9"/>
      <c r="J24" s="22">
        <v>0</v>
      </c>
      <c r="K24" s="9">
        <f>H25</f>
        <v>96.72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(F25-G25)*96.72</f>
        <v>96.72</v>
      </c>
      <c r="I25" s="9"/>
      <c r="J25" s="9"/>
      <c r="K25" s="9"/>
    </row>
    <row r="26" spans="3:11" ht="21" x14ac:dyDescent="0.35">
      <c r="C26" s="38"/>
      <c r="D26" s="67" t="s">
        <v>47</v>
      </c>
      <c r="E26" s="67"/>
      <c r="F26" s="68">
        <f>F25-G25</f>
        <v>1</v>
      </c>
      <c r="G26" s="68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63"/>
      <c r="G29" s="64"/>
      <c r="H29" s="64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64"/>
      <c r="G30" s="64"/>
      <c r="H30" s="64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63"/>
      <c r="G32" s="64"/>
      <c r="H32" s="64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276.52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295.76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6" t="s">
        <v>17</v>
      </c>
      <c r="D40" s="56"/>
      <c r="E40" s="56"/>
      <c r="F40" s="56"/>
      <c r="G40" s="56"/>
      <c r="H40" s="56"/>
      <c r="I40" s="56"/>
      <c r="J40" s="56"/>
      <c r="K40" s="5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5"/>
      <c r="D45" s="65"/>
      <c r="E45" s="65"/>
      <c r="F45" s="65"/>
      <c r="G45" s="65"/>
      <c r="H45" s="65"/>
      <c r="I45" s="65"/>
      <c r="J45" s="65"/>
      <c r="K45" s="6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6" t="s">
        <v>33</v>
      </c>
      <c r="D54" s="66"/>
      <c r="E54" s="66"/>
      <c r="F54" s="8"/>
      <c r="G54" s="66" t="s">
        <v>31</v>
      </c>
      <c r="H54" s="66"/>
      <c r="I54" s="9"/>
      <c r="J54" s="9"/>
      <c r="K54" s="9"/>
    </row>
    <row r="55" spans="3:11" ht="21" x14ac:dyDescent="0.35">
      <c r="C55" s="56" t="s">
        <v>23</v>
      </c>
      <c r="D55" s="56"/>
      <c r="E55" s="56"/>
      <c r="F55" s="8"/>
      <c r="G55" s="56" t="s">
        <v>24</v>
      </c>
      <c r="H55" s="5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32:H32"/>
    <mergeCell ref="C40:K40"/>
    <mergeCell ref="F29:H30"/>
    <mergeCell ref="D22:E22"/>
    <mergeCell ref="F22:G22"/>
    <mergeCell ref="D26:E26"/>
    <mergeCell ref="F26:G26"/>
    <mergeCell ref="I3:K4"/>
    <mergeCell ref="C14:K14"/>
    <mergeCell ref="D19:E19"/>
    <mergeCell ref="F19:H19"/>
    <mergeCell ref="D20:E20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Q7" sqref="Q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7" t="s">
        <v>14</v>
      </c>
      <c r="J3" s="57"/>
      <c r="K3" s="57"/>
    </row>
    <row r="4" spans="3:11" ht="21" x14ac:dyDescent="0.35">
      <c r="C4" s="8"/>
      <c r="D4" s="8"/>
      <c r="E4" s="8"/>
      <c r="F4" s="8"/>
      <c r="G4" s="8"/>
      <c r="H4" s="8"/>
      <c r="I4" s="57"/>
      <c r="J4" s="57"/>
      <c r="K4" s="5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8" t="s">
        <v>12</v>
      </c>
      <c r="D14" s="59"/>
      <c r="E14" s="59"/>
      <c r="F14" s="59"/>
      <c r="G14" s="59"/>
      <c r="H14" s="59"/>
      <c r="I14" s="59"/>
      <c r="J14" s="59"/>
      <c r="K14" s="6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51</v>
      </c>
      <c r="E16" s="48" t="s">
        <v>52</v>
      </c>
      <c r="F16" s="18"/>
      <c r="G16" s="18"/>
      <c r="H16" s="18">
        <v>295.76</v>
      </c>
      <c r="I16" s="18">
        <f>K35</f>
        <v>172.14000000000001</v>
      </c>
      <c r="J16" s="18">
        <f>I16+H16+G16</f>
        <v>467.9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61" t="s">
        <v>8</v>
      </c>
      <c r="E19" s="61"/>
      <c r="F19" s="61" t="s">
        <v>9</v>
      </c>
      <c r="G19" s="61"/>
      <c r="H19" s="6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62" t="s">
        <v>32</v>
      </c>
      <c r="E20" s="62"/>
      <c r="F20" s="45" t="s">
        <v>53</v>
      </c>
      <c r="G20" s="45"/>
      <c r="H20" s="45"/>
      <c r="I20" s="9"/>
      <c r="J20" s="22">
        <v>0</v>
      </c>
      <c r="K20" s="9">
        <f>H21</f>
        <v>172.14000000000001</v>
      </c>
    </row>
    <row r="21" spans="3:11" ht="21" x14ac:dyDescent="0.35">
      <c r="C21" s="38"/>
      <c r="D21" s="8"/>
      <c r="E21" s="8"/>
      <c r="F21" s="45">
        <v>1290</v>
      </c>
      <c r="G21" s="45">
        <v>1271</v>
      </c>
      <c r="H21" s="46">
        <f>(F21-G21)*9.06</f>
        <v>172.14000000000001</v>
      </c>
      <c r="I21" s="9"/>
      <c r="J21" s="9"/>
      <c r="K21" s="9"/>
    </row>
    <row r="22" spans="3:11" ht="21" x14ac:dyDescent="0.35">
      <c r="C22" s="38"/>
      <c r="D22" s="67" t="s">
        <v>46</v>
      </c>
      <c r="E22" s="67"/>
      <c r="F22" s="68">
        <f>F21-G21</f>
        <v>19</v>
      </c>
      <c r="G22" s="6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54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67" t="s">
        <v>47</v>
      </c>
      <c r="E26" s="67"/>
      <c r="F26" s="68">
        <f>F25-G25</f>
        <v>0</v>
      </c>
      <c r="G26" s="68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63"/>
      <c r="G29" s="64"/>
      <c r="H29" s="64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64"/>
      <c r="G30" s="64"/>
      <c r="H30" s="64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63"/>
      <c r="G32" s="64"/>
      <c r="H32" s="64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172.14000000000001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467.9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6" t="s">
        <v>17</v>
      </c>
      <c r="D40" s="56"/>
      <c r="E40" s="56"/>
      <c r="F40" s="56"/>
      <c r="G40" s="56"/>
      <c r="H40" s="56"/>
      <c r="I40" s="56"/>
      <c r="J40" s="56"/>
      <c r="K40" s="5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5"/>
      <c r="D45" s="65"/>
      <c r="E45" s="65"/>
      <c r="F45" s="65"/>
      <c r="G45" s="65"/>
      <c r="H45" s="65"/>
      <c r="I45" s="65"/>
      <c r="J45" s="65"/>
      <c r="K45" s="6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6" t="s">
        <v>33</v>
      </c>
      <c r="D54" s="66"/>
      <c r="E54" s="66"/>
      <c r="F54" s="8"/>
      <c r="G54" s="66" t="s">
        <v>31</v>
      </c>
      <c r="H54" s="66"/>
      <c r="I54" s="9"/>
      <c r="J54" s="9"/>
      <c r="K54" s="9"/>
    </row>
    <row r="55" spans="3:11" ht="21" x14ac:dyDescent="0.35">
      <c r="C55" s="56" t="s">
        <v>23</v>
      </c>
      <c r="D55" s="56"/>
      <c r="E55" s="56"/>
      <c r="F55" s="8"/>
      <c r="G55" s="56" t="s">
        <v>24</v>
      </c>
      <c r="H55" s="5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Q14" sqref="Q1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7" t="s">
        <v>14</v>
      </c>
      <c r="J3" s="57"/>
      <c r="K3" s="57"/>
    </row>
    <row r="4" spans="3:11" ht="21" x14ac:dyDescent="0.35">
      <c r="C4" s="8"/>
      <c r="D4" s="8"/>
      <c r="E4" s="8"/>
      <c r="F4" s="8"/>
      <c r="G4" s="8"/>
      <c r="H4" s="8"/>
      <c r="I4" s="57"/>
      <c r="J4" s="57"/>
      <c r="K4" s="5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8" t="s">
        <v>12</v>
      </c>
      <c r="D14" s="59"/>
      <c r="E14" s="59"/>
      <c r="F14" s="59"/>
      <c r="G14" s="59"/>
      <c r="H14" s="59"/>
      <c r="I14" s="59"/>
      <c r="J14" s="59"/>
      <c r="K14" s="6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56</v>
      </c>
      <c r="E16" s="48" t="s">
        <v>57</v>
      </c>
      <c r="F16" s="18"/>
      <c r="G16" s="18"/>
      <c r="H16" s="18"/>
      <c r="I16" s="18">
        <f>K35</f>
        <v>972.84</v>
      </c>
      <c r="J16" s="18">
        <f>I16+H16+G16</f>
        <v>972.84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61" t="s">
        <v>8</v>
      </c>
      <c r="E19" s="61"/>
      <c r="F19" s="61" t="s">
        <v>9</v>
      </c>
      <c r="G19" s="61"/>
      <c r="H19" s="6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62" t="s">
        <v>32</v>
      </c>
      <c r="E20" s="62"/>
      <c r="F20" s="45" t="s">
        <v>58</v>
      </c>
      <c r="G20" s="45"/>
      <c r="H20" s="45"/>
      <c r="I20" s="9"/>
      <c r="J20" s="22">
        <v>0</v>
      </c>
      <c r="K20" s="9">
        <f>H21</f>
        <v>776.7</v>
      </c>
    </row>
    <row r="21" spans="3:11" ht="21" x14ac:dyDescent="0.35">
      <c r="C21" s="38"/>
      <c r="D21" s="8"/>
      <c r="E21" s="8"/>
      <c r="F21" s="45">
        <v>1380</v>
      </c>
      <c r="G21" s="45">
        <v>1290</v>
      </c>
      <c r="H21" s="46">
        <f>(F21-G21)*8.63</f>
        <v>776.7</v>
      </c>
      <c r="I21" s="9"/>
      <c r="J21" s="9"/>
      <c r="K21" s="9"/>
    </row>
    <row r="22" spans="3:11" ht="21" x14ac:dyDescent="0.35">
      <c r="C22" s="38"/>
      <c r="D22" s="67" t="s">
        <v>46</v>
      </c>
      <c r="E22" s="67"/>
      <c r="F22" s="68">
        <f>F21-G21</f>
        <v>90</v>
      </c>
      <c r="G22" s="6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59</v>
      </c>
      <c r="G24" s="45"/>
      <c r="H24" s="45"/>
      <c r="I24" s="9"/>
      <c r="J24" s="22">
        <v>0</v>
      </c>
      <c r="K24" s="9">
        <f>H25</f>
        <v>196.14</v>
      </c>
    </row>
    <row r="25" spans="3:11" ht="21" x14ac:dyDescent="0.35">
      <c r="C25" s="38"/>
      <c r="D25" s="8"/>
      <c r="E25" s="8"/>
      <c r="F25" s="45">
        <v>3</v>
      </c>
      <c r="G25" s="45">
        <v>1</v>
      </c>
      <c r="H25" s="46">
        <f>(F25-G25)*98.07</f>
        <v>196.14</v>
      </c>
      <c r="I25" s="9"/>
      <c r="J25" s="9"/>
      <c r="K25" s="9"/>
    </row>
    <row r="26" spans="3:11" ht="21" x14ac:dyDescent="0.35">
      <c r="C26" s="38"/>
      <c r="D26" s="67" t="s">
        <v>47</v>
      </c>
      <c r="E26" s="67"/>
      <c r="F26" s="68">
        <f>F25-G25</f>
        <v>2</v>
      </c>
      <c r="G26" s="68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63"/>
      <c r="G29" s="64"/>
      <c r="H29" s="64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64"/>
      <c r="G30" s="64"/>
      <c r="H30" s="64"/>
      <c r="I30" s="9"/>
      <c r="J30" s="9"/>
      <c r="K30" s="9"/>
    </row>
    <row r="31" spans="3:11" ht="21" x14ac:dyDescent="0.35">
      <c r="C31" s="39"/>
      <c r="D31" s="43"/>
      <c r="E31" s="43"/>
      <c r="F31" s="52"/>
      <c r="G31" s="52"/>
      <c r="H31" s="52"/>
      <c r="I31" s="9"/>
      <c r="J31" s="9"/>
      <c r="K31" s="9"/>
    </row>
    <row r="32" spans="3:11" ht="21" x14ac:dyDescent="0.35">
      <c r="C32" s="37"/>
      <c r="D32" s="43"/>
      <c r="E32" s="43"/>
      <c r="F32" s="63"/>
      <c r="G32" s="64"/>
      <c r="H32" s="64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2"/>
      <c r="G33" s="52"/>
      <c r="H33" s="52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972.84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972.84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6" t="s">
        <v>17</v>
      </c>
      <c r="D40" s="56"/>
      <c r="E40" s="56"/>
      <c r="F40" s="56"/>
      <c r="G40" s="56"/>
      <c r="H40" s="56"/>
      <c r="I40" s="56"/>
      <c r="J40" s="56"/>
      <c r="K40" s="5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5"/>
      <c r="D45" s="65"/>
      <c r="E45" s="65"/>
      <c r="F45" s="65"/>
      <c r="G45" s="65"/>
      <c r="H45" s="65"/>
      <c r="I45" s="65"/>
      <c r="J45" s="65"/>
      <c r="K45" s="6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6" t="s">
        <v>33</v>
      </c>
      <c r="D54" s="66"/>
      <c r="E54" s="66"/>
      <c r="F54" s="8"/>
      <c r="G54" s="66" t="s">
        <v>31</v>
      </c>
      <c r="H54" s="66"/>
      <c r="I54" s="9"/>
      <c r="J54" s="9"/>
      <c r="K54" s="9"/>
    </row>
    <row r="55" spans="3:11" ht="21" x14ac:dyDescent="0.35">
      <c r="C55" s="56" t="s">
        <v>23</v>
      </c>
      <c r="D55" s="56"/>
      <c r="E55" s="56"/>
      <c r="F55" s="8"/>
      <c r="G55" s="56" t="s">
        <v>24</v>
      </c>
      <c r="H55" s="5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S21" sqref="S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7" t="s">
        <v>14</v>
      </c>
      <c r="J3" s="57"/>
      <c r="K3" s="57"/>
    </row>
    <row r="4" spans="3:11" ht="21" x14ac:dyDescent="0.35">
      <c r="C4" s="8"/>
      <c r="D4" s="8"/>
      <c r="E4" s="8"/>
      <c r="F4" s="8"/>
      <c r="G4" s="8"/>
      <c r="H4" s="8"/>
      <c r="I4" s="57"/>
      <c r="J4" s="57"/>
      <c r="K4" s="5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8" t="s">
        <v>12</v>
      </c>
      <c r="D14" s="59"/>
      <c r="E14" s="59"/>
      <c r="F14" s="59"/>
      <c r="G14" s="59"/>
      <c r="H14" s="59"/>
      <c r="I14" s="59"/>
      <c r="J14" s="59"/>
      <c r="K14" s="6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65</v>
      </c>
      <c r="H15" s="13" t="s">
        <v>66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60</v>
      </c>
      <c r="E16" s="48" t="s">
        <v>61</v>
      </c>
      <c r="F16" s="18"/>
      <c r="G16" s="18"/>
      <c r="H16" s="18"/>
      <c r="I16" s="18">
        <f>K35</f>
        <v>2877.7200000000003</v>
      </c>
      <c r="J16" s="18">
        <f>I16+H16+G16</f>
        <v>2877.7200000000003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61" t="s">
        <v>8</v>
      </c>
      <c r="E19" s="61"/>
      <c r="F19" s="61" t="s">
        <v>9</v>
      </c>
      <c r="G19" s="61"/>
      <c r="H19" s="6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69" t="s">
        <v>68</v>
      </c>
      <c r="E20" s="69"/>
      <c r="F20" s="45" t="s">
        <v>62</v>
      </c>
      <c r="G20" s="45"/>
      <c r="H20" s="45"/>
      <c r="I20" s="9"/>
      <c r="J20" s="22">
        <v>0</v>
      </c>
      <c r="K20" s="9">
        <f>H21</f>
        <v>1507.92</v>
      </c>
    </row>
    <row r="21" spans="3:11" ht="21" x14ac:dyDescent="0.35">
      <c r="C21" s="38"/>
      <c r="D21" s="8"/>
      <c r="E21" s="8"/>
      <c r="F21" s="45">
        <v>1586</v>
      </c>
      <c r="G21" s="45">
        <v>1380</v>
      </c>
      <c r="H21" s="46">
        <f>(F21-G21)*7.32</f>
        <v>1507.92</v>
      </c>
      <c r="I21" s="9"/>
      <c r="J21" s="9"/>
      <c r="K21" s="9"/>
    </row>
    <row r="22" spans="3:11" ht="21" x14ac:dyDescent="0.35">
      <c r="C22" s="38"/>
      <c r="D22" s="67" t="s">
        <v>46</v>
      </c>
      <c r="E22" s="67"/>
      <c r="F22" s="68">
        <f>F21-G21</f>
        <v>206</v>
      </c>
      <c r="G22" s="6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69</v>
      </c>
      <c r="E24" s="8"/>
      <c r="F24" s="45" t="s">
        <v>63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3</v>
      </c>
      <c r="G25" s="45">
        <v>3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67" t="s">
        <v>47</v>
      </c>
      <c r="E26" s="67"/>
      <c r="F26" s="68">
        <f>F25-G25</f>
        <v>0</v>
      </c>
      <c r="G26" s="68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7">
        <v>43962</v>
      </c>
      <c r="D28" s="69" t="s">
        <v>67</v>
      </c>
      <c r="E28" s="69"/>
      <c r="F28" s="45" t="s">
        <v>70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22.83</v>
      </c>
      <c r="G29" s="45">
        <v>60</v>
      </c>
      <c r="H29" s="46">
        <f>F29*G29</f>
        <v>1369.8</v>
      </c>
      <c r="I29" s="9"/>
      <c r="J29" s="22">
        <v>0</v>
      </c>
      <c r="K29" s="9">
        <f>H29</f>
        <v>1369.8</v>
      </c>
    </row>
    <row r="30" spans="3:11" ht="21" x14ac:dyDescent="0.35">
      <c r="C30" s="39"/>
      <c r="D30" s="43"/>
      <c r="E30" s="43"/>
      <c r="F30" s="55"/>
      <c r="G30" s="55"/>
      <c r="H30" s="55"/>
      <c r="I30" s="9"/>
      <c r="J30" s="9"/>
      <c r="K30" s="9"/>
    </row>
    <row r="31" spans="3:11" ht="21" x14ac:dyDescent="0.35">
      <c r="C31" s="39"/>
      <c r="D31" s="43"/>
      <c r="E31" s="43"/>
      <c r="F31" s="53"/>
      <c r="G31" s="53"/>
      <c r="H31" s="53"/>
      <c r="I31" s="9"/>
      <c r="J31" s="9"/>
      <c r="K31" s="9"/>
    </row>
    <row r="32" spans="3:11" ht="21" x14ac:dyDescent="0.35">
      <c r="C32" s="37"/>
      <c r="D32" s="43"/>
      <c r="E32" s="43"/>
      <c r="F32" s="63"/>
      <c r="G32" s="64"/>
      <c r="H32" s="64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3"/>
      <c r="G33" s="53"/>
      <c r="H33" s="53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2877.7200000000003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2877.7200000000003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6" t="s">
        <v>17</v>
      </c>
      <c r="D40" s="56"/>
      <c r="E40" s="56"/>
      <c r="F40" s="56"/>
      <c r="G40" s="56"/>
      <c r="H40" s="56"/>
      <c r="I40" s="56"/>
      <c r="J40" s="56"/>
      <c r="K40" s="5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5"/>
      <c r="D45" s="65"/>
      <c r="E45" s="65"/>
      <c r="F45" s="65"/>
      <c r="G45" s="65"/>
      <c r="H45" s="65"/>
      <c r="I45" s="65"/>
      <c r="J45" s="65"/>
      <c r="K45" s="6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6" t="s">
        <v>33</v>
      </c>
      <c r="D54" s="66"/>
      <c r="E54" s="66"/>
      <c r="F54" s="8"/>
      <c r="G54" s="66" t="s">
        <v>31</v>
      </c>
      <c r="H54" s="66"/>
      <c r="I54" s="9"/>
      <c r="J54" s="9"/>
      <c r="K54" s="9"/>
    </row>
    <row r="55" spans="3:11" ht="21" x14ac:dyDescent="0.35">
      <c r="C55" s="56" t="s">
        <v>23</v>
      </c>
      <c r="D55" s="56"/>
      <c r="E55" s="56"/>
      <c r="F55" s="8"/>
      <c r="G55" s="56" t="s">
        <v>24</v>
      </c>
      <c r="H55" s="5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2:H32"/>
    <mergeCell ref="C40:K40"/>
    <mergeCell ref="C45:K45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7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7" t="s">
        <v>14</v>
      </c>
      <c r="J3" s="57"/>
      <c r="K3" s="57"/>
    </row>
    <row r="4" spans="3:11" ht="21" x14ac:dyDescent="0.35">
      <c r="C4" s="8"/>
      <c r="D4" s="8"/>
      <c r="E4" s="8"/>
      <c r="F4" s="8"/>
      <c r="G4" s="8"/>
      <c r="H4" s="8"/>
      <c r="I4" s="57"/>
      <c r="J4" s="57"/>
      <c r="K4" s="5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8" t="s">
        <v>12</v>
      </c>
      <c r="D14" s="59"/>
      <c r="E14" s="59"/>
      <c r="F14" s="59"/>
      <c r="G14" s="59"/>
      <c r="H14" s="59"/>
      <c r="I14" s="59"/>
      <c r="J14" s="59"/>
      <c r="K14" s="6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65</v>
      </c>
      <c r="H15" s="13" t="s">
        <v>66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72</v>
      </c>
      <c r="E16" s="48" t="s">
        <v>73</v>
      </c>
      <c r="F16" s="18"/>
      <c r="G16" s="18"/>
      <c r="H16" s="18"/>
      <c r="I16" s="18">
        <f>K35</f>
        <v>3905.9799999999996</v>
      </c>
      <c r="J16" s="18">
        <f>I16+H16+G16</f>
        <v>3905.9799999999996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61" t="s">
        <v>8</v>
      </c>
      <c r="E19" s="61"/>
      <c r="F19" s="61" t="s">
        <v>9</v>
      </c>
      <c r="G19" s="61"/>
      <c r="H19" s="6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69" t="s">
        <v>32</v>
      </c>
      <c r="E20" s="69"/>
      <c r="F20" s="45" t="s">
        <v>76</v>
      </c>
      <c r="G20" s="45"/>
      <c r="H20" s="45"/>
      <c r="I20" s="9"/>
      <c r="J20" s="22">
        <v>0</v>
      </c>
      <c r="K20" s="9">
        <f>H21</f>
        <v>1555.8799999999999</v>
      </c>
    </row>
    <row r="21" spans="3:11" ht="21" x14ac:dyDescent="0.35">
      <c r="C21" s="38"/>
      <c r="D21" s="8"/>
      <c r="E21" s="8"/>
      <c r="F21" s="45">
        <v>1780</v>
      </c>
      <c r="G21" s="45">
        <v>1586</v>
      </c>
      <c r="H21" s="46">
        <f>(F21-G21)*8.02</f>
        <v>1555.8799999999999</v>
      </c>
      <c r="I21" s="9"/>
      <c r="J21" s="9"/>
      <c r="K21" s="9"/>
    </row>
    <row r="22" spans="3:11" ht="21" x14ac:dyDescent="0.35">
      <c r="C22" s="38"/>
      <c r="D22" s="67" t="s">
        <v>46</v>
      </c>
      <c r="E22" s="67"/>
      <c r="F22" s="68">
        <f>F21-G21</f>
        <v>194</v>
      </c>
      <c r="G22" s="6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77</v>
      </c>
      <c r="G24" s="45"/>
      <c r="H24" s="45"/>
      <c r="I24" s="9"/>
      <c r="J24" s="22">
        <v>0</v>
      </c>
      <c r="K24" s="9">
        <f>H25</f>
        <v>980.3</v>
      </c>
    </row>
    <row r="25" spans="3:11" ht="21" x14ac:dyDescent="0.35">
      <c r="C25" s="38"/>
      <c r="D25" s="8"/>
      <c r="E25" s="8"/>
      <c r="F25" s="45">
        <v>13</v>
      </c>
      <c r="G25" s="45">
        <v>3</v>
      </c>
      <c r="H25" s="46">
        <f>(F25-G25)*98.03</f>
        <v>980.3</v>
      </c>
      <c r="I25" s="9"/>
      <c r="J25" s="9"/>
      <c r="K25" s="9"/>
    </row>
    <row r="26" spans="3:11" ht="21" x14ac:dyDescent="0.35">
      <c r="C26" s="38"/>
      <c r="D26" s="67" t="s">
        <v>47</v>
      </c>
      <c r="E26" s="67"/>
      <c r="F26" s="68">
        <f>F25-G25</f>
        <v>10</v>
      </c>
      <c r="G26" s="68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7">
        <v>44170</v>
      </c>
      <c r="D28" s="69" t="s">
        <v>67</v>
      </c>
      <c r="E28" s="69"/>
      <c r="F28" s="45" t="s">
        <v>74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22.83</v>
      </c>
      <c r="G29" s="45">
        <v>60</v>
      </c>
      <c r="H29" s="46">
        <f>F29*G29</f>
        <v>1369.8</v>
      </c>
      <c r="I29" s="9"/>
      <c r="J29" s="22">
        <v>0</v>
      </c>
      <c r="K29" s="9">
        <f>H29</f>
        <v>1369.8</v>
      </c>
    </row>
    <row r="30" spans="3:11" ht="21" x14ac:dyDescent="0.35">
      <c r="C30" s="39"/>
      <c r="D30" s="43"/>
      <c r="E30" s="43"/>
      <c r="F30" s="55"/>
      <c r="G30" s="55"/>
      <c r="H30" s="55"/>
      <c r="I30" s="9"/>
      <c r="J30" s="9"/>
      <c r="K30" s="9"/>
    </row>
    <row r="31" spans="3:11" ht="21" x14ac:dyDescent="0.35">
      <c r="C31" s="39"/>
      <c r="D31" s="43"/>
      <c r="E31" s="43"/>
      <c r="F31" s="54"/>
      <c r="G31" s="54"/>
      <c r="H31" s="54"/>
      <c r="I31" s="9"/>
      <c r="J31" s="9"/>
      <c r="K31" s="9"/>
    </row>
    <row r="32" spans="3:11" ht="21" x14ac:dyDescent="0.35">
      <c r="C32" s="37"/>
      <c r="D32" s="43"/>
      <c r="E32" s="43"/>
      <c r="F32" s="63"/>
      <c r="G32" s="64"/>
      <c r="H32" s="64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4"/>
      <c r="G33" s="54"/>
      <c r="H33" s="54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3905.9799999999996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3905.9799999999996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6" t="s">
        <v>17</v>
      </c>
      <c r="D40" s="56"/>
      <c r="E40" s="56"/>
      <c r="F40" s="56"/>
      <c r="G40" s="56"/>
      <c r="H40" s="56"/>
      <c r="I40" s="56"/>
      <c r="J40" s="56"/>
      <c r="K40" s="5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5"/>
      <c r="D45" s="65"/>
      <c r="E45" s="65"/>
      <c r="F45" s="65"/>
      <c r="G45" s="65"/>
      <c r="H45" s="65"/>
      <c r="I45" s="65"/>
      <c r="J45" s="65"/>
      <c r="K45" s="6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6" t="s">
        <v>75</v>
      </c>
      <c r="D54" s="66"/>
      <c r="E54" s="66"/>
      <c r="F54" s="8"/>
      <c r="G54" s="66" t="s">
        <v>31</v>
      </c>
      <c r="H54" s="66"/>
      <c r="I54" s="9"/>
      <c r="J54" s="9"/>
      <c r="K54" s="9"/>
    </row>
    <row r="55" spans="3:11" ht="21" x14ac:dyDescent="0.35">
      <c r="C55" s="56" t="s">
        <v>23</v>
      </c>
      <c r="D55" s="56"/>
      <c r="E55" s="56"/>
      <c r="F55" s="8"/>
      <c r="G55" s="56" t="s">
        <v>24</v>
      </c>
      <c r="H55" s="5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D28:E28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JUNE 2020</vt:lpstr>
      <vt:lpstr>JUL 2020</vt:lpstr>
      <vt:lpstr>AUG 2020</vt:lpstr>
      <vt:lpstr>SEPT 2020</vt:lpstr>
      <vt:lpstr>OCT 2020</vt:lpstr>
      <vt:lpstr>NOV 2020</vt:lpstr>
      <vt:lpstr>'AUG 2020'!Print_Area</vt:lpstr>
      <vt:lpstr>'JUL 2020'!Print_Area</vt:lpstr>
      <vt:lpstr>'JUNE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2020-11-05T09:13:12Z</cp:lastPrinted>
  <dcterms:created xsi:type="dcterms:W3CDTF">2018-02-28T02:33:50Z</dcterms:created>
  <dcterms:modified xsi:type="dcterms:W3CDTF">2020-12-05T07:02:26Z</dcterms:modified>
</cp:coreProperties>
</file>