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9045" activeTab="3"/>
  </bookViews>
  <sheets>
    <sheet name="AUG 2020" sheetId="4" r:id="rId1"/>
    <sheet name="SEPT 2020" sheetId="5" r:id="rId2"/>
    <sheet name="OCT 2020" sheetId="6" r:id="rId3"/>
    <sheet name="DEC 2020" sheetId="7" r:id="rId4"/>
  </sheets>
  <externalReferences>
    <externalReference r:id="rId5"/>
  </externalReferences>
  <definedNames>
    <definedName name="_xlnm.Print_Area" localSheetId="0">'AUG 2020'!$A$1:$K$57</definedName>
    <definedName name="_xlnm.Print_Area" localSheetId="3">'DEC 2020'!$A$1:$K$57</definedName>
    <definedName name="_xlnm.Print_Area" localSheetId="2">'OCT 2020'!$A$1:$K$57</definedName>
    <definedName name="_xlnm.Print_Area" localSheetId="1">'SEPT 2020'!$A$1:$K$57</definedName>
  </definedNames>
  <calcPr calcId="124519"/>
</workbook>
</file>

<file path=xl/calcChain.xml><?xml version="1.0" encoding="utf-8"?>
<calcChain xmlns="http://schemas.openxmlformats.org/spreadsheetml/2006/main">
  <c r="H16" i="7"/>
  <c r="H28"/>
  <c r="K27" s="1"/>
  <c r="K34"/>
  <c r="K32"/>
  <c r="K29"/>
  <c r="F26"/>
  <c r="H25"/>
  <c r="K24" s="1"/>
  <c r="F22"/>
  <c r="H21"/>
  <c r="K20"/>
  <c r="K35" l="1"/>
  <c r="I16" s="1"/>
  <c r="K37" s="1"/>
  <c r="J16" l="1"/>
  <c r="H21" i="6" l="1"/>
  <c r="K20" s="1"/>
  <c r="H25"/>
  <c r="K24" s="1"/>
  <c r="K34"/>
  <c r="K32"/>
  <c r="K29"/>
  <c r="K27"/>
  <c r="F26"/>
  <c r="F22"/>
  <c r="K35" l="1"/>
  <c r="I16" s="1"/>
  <c r="H21" i="5"/>
  <c r="K20" s="1"/>
  <c r="H25"/>
  <c r="K24" s="1"/>
  <c r="K34"/>
  <c r="K32"/>
  <c r="K29"/>
  <c r="K27"/>
  <c r="F26"/>
  <c r="F22"/>
  <c r="K37" i="6" l="1"/>
  <c r="J16"/>
  <c r="K35" i="5"/>
  <c r="I16" s="1"/>
  <c r="K37" s="1"/>
  <c r="J16"/>
  <c r="H25" i="4"/>
  <c r="H21"/>
  <c r="K24" l="1"/>
  <c r="K34"/>
  <c r="K32"/>
  <c r="K29"/>
  <c r="K27"/>
  <c r="F26"/>
  <c r="F22"/>
  <c r="K20"/>
  <c r="K35" l="1"/>
  <c r="I16" s="1"/>
  <c r="K37" s="1"/>
  <c r="J16" l="1"/>
</calcChain>
</file>

<file path=xl/sharedStrings.xml><?xml version="1.0" encoding="utf-8"?>
<sst xmlns="http://schemas.openxmlformats.org/spreadsheetml/2006/main" count="182" uniqueCount="62">
  <si>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</si>
  <si>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</si>
  <si>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</si>
  <si>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</si>
  <si>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</si>
  <si>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</si>
  <si>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</si>
  <si>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</si>
  <si>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</si>
  <si>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</si>
  <si>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</si>
  <si>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</si>
  <si>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</si>
  <si>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</si>
  <si>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</si>
  <si>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</si>
  <si>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</si>
  <si>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</si>
  <si>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</si>
  <si>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</si>
  <si>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</si>
  <si>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</si>
  <si>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</si>
  <si>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</si>
  <si>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</si>
  <si>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</si>
  <si>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</si>
  <si>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</si>
  <si>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</si>
  <si>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</si>
  <si>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</si>
  <si>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</si>
  <si>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</si>
  <si>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</si>
  <si>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</si>
  <si>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</si>
  <si>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</si>
  <si>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</si>
  <si>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FERDINAND LUCERO</t>
  </si>
  <si>
    <t>31B06</t>
  </si>
  <si>
    <t>BILLING MONTH: AUGUST 2020</t>
  </si>
  <si>
    <t>SEPT 5 2020</t>
  </si>
  <si>
    <t>SEPT 15 2020</t>
  </si>
  <si>
    <t>PRES: AUG 25 2020 - PREV: AUG 24 2020 * 9.06</t>
  </si>
  <si>
    <t>PRES: AUG 25 2020 - PREV: AUG 24 2020 * 97.55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</si>
  <si>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</si>
  <si>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</si>
  <si>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</si>
  <si>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</si>
  <si>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</si>
  <si>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</si>
  <si>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</si>
  <si>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</si>
  <si>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</si>
  <si>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</si>
  <si>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BILLING MONTH: DECEMBER 2020</t>
  </si>
  <si>
    <t>DEC 5 2020</t>
  </si>
  <si>
    <t>DEC 15 2020</t>
  </si>
  <si>
    <t>ASSOCIATION DUES</t>
  </si>
  <si>
    <t>FOR THE MONTH OF DECEMBER 2020</t>
  </si>
  <si>
    <t>PRES: DEC 25 2020 - PREV: OCT 26 2020 * 7.32</t>
  </si>
  <si>
    <t>PRES: NOV 25 2020 - PREV: OCT 26 2020 * 98.56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</si>
</sst>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43" fontId="3" fillId="0" borderId="0" xfId="1" applyFont="1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3" fontId="4" fillId="0" borderId="5" xfId="1" applyFont="1" applyBorder="1" applyAlignment="1">
      <alignment horizontal="left" vertical="center"/>
    </xf>
    <xf numFmtId="43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3" fontId="5" fillId="0" borderId="8" xfId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4" fillId="0" borderId="10" xfId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43" fontId="5" fillId="0" borderId="8" xfId="1" applyFont="1" applyBorder="1"/>
    <xf numFmtId="0" fontId="8" fillId="0" borderId="0" xfId="0" applyFont="1"/>
    <xf numFmtId="43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43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43" fontId="5" fillId="3" borderId="0" xfId="1" applyFont="1" applyFill="1"/>
    <xf numFmtId="43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43" fontId="10" fillId="0" borderId="0" xfId="1" applyFont="1"/>
    <xf numFmtId="43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43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COLLECTION%20REPORT/VDMO%20LEDGER/VDMO%2031B06%20-%20LUCER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TR ELEC"/>
      <sheetName val="ASSOC DUES"/>
    </sheetNames>
    <sheetDataSet>
      <sheetData sheetId="0">
        <row r="10">
          <cell r="E10">
            <v>98.07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0"/>
  <sheetViews>
    <sheetView topLeftCell="A7" zoomScale="70" zoomScaleNormal="70" workbookViewId="0">
      <selection activeCell="P19" sqref="P19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54" t="s">
        <v>14</v>
      </c>
      <c r="J3" s="54"/>
      <c r="K3" s="54"/>
    </row>
    <row r="4" spans="3:11" ht="21">
      <c r="C4" s="8"/>
      <c r="D4" s="8"/>
      <c r="E4" s="8"/>
      <c r="F4" s="8"/>
      <c r="G4" s="8"/>
      <c r="H4" s="8"/>
      <c r="I4" s="54"/>
      <c r="J4" s="54"/>
      <c r="K4" s="54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55" t="s">
        <v>12</v>
      </c>
      <c r="D14" s="56"/>
      <c r="E14" s="56"/>
      <c r="F14" s="56"/>
      <c r="G14" s="56"/>
      <c r="H14" s="56"/>
      <c r="I14" s="56"/>
      <c r="J14" s="56"/>
      <c r="K14" s="57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6" t="s">
        <v>7</v>
      </c>
      <c r="D19" s="58" t="s">
        <v>8</v>
      </c>
      <c r="E19" s="58"/>
      <c r="F19" s="58" t="s">
        <v>9</v>
      </c>
      <c r="G19" s="58"/>
      <c r="H19" s="58"/>
      <c r="I19" s="20" t="s">
        <v>13</v>
      </c>
      <c r="J19" s="20" t="s">
        <v>10</v>
      </c>
      <c r="K19" s="21" t="s">
        <v>11</v>
      </c>
    </row>
    <row r="20" spans="3:11" ht="21">
      <c r="C20" s="36">
        <v>43960</v>
      </c>
      <c r="D20" s="59" t="s">
        <v>32</v>
      </c>
      <c r="E20" s="59"/>
      <c r="F20" s="44" t="s">
        <v>43</v>
      </c>
      <c r="G20" s="44"/>
      <c r="H20" s="44"/>
      <c r="I20" s="9"/>
      <c r="J20" s="22">
        <v>0</v>
      </c>
      <c r="K20" s="9">
        <f>H21</f>
        <v>0</v>
      </c>
    </row>
    <row r="21" spans="3:11" ht="21">
      <c r="C21" s="37"/>
      <c r="D21" s="8"/>
      <c r="E21" s="8"/>
      <c r="F21" s="44">
        <v>0</v>
      </c>
      <c r="G21" s="44">
        <v>0</v>
      </c>
      <c r="H21" s="45">
        <f>(F21-G21)*9.06</f>
        <v>0</v>
      </c>
      <c r="I21" s="9"/>
      <c r="J21" s="9"/>
      <c r="K21" s="9"/>
    </row>
    <row r="22" spans="3:11" ht="21">
      <c r="C22" s="37"/>
      <c r="D22" s="52" t="s">
        <v>36</v>
      </c>
      <c r="E22" s="52"/>
      <c r="F22" s="53">
        <f>F21-G21</f>
        <v>0</v>
      </c>
      <c r="G22" s="53"/>
      <c r="H22" s="45"/>
      <c r="I22" s="9"/>
      <c r="J22" s="9"/>
      <c r="K22" s="9"/>
    </row>
    <row r="23" spans="3:11" ht="21">
      <c r="C23" s="37"/>
      <c r="D23" s="8"/>
      <c r="E23" s="8"/>
      <c r="F23" s="44"/>
      <c r="G23" s="44"/>
      <c r="H23" s="45"/>
      <c r="I23" s="9"/>
      <c r="J23" s="9"/>
      <c r="K23" s="9"/>
    </row>
    <row r="24" spans="3:11" ht="21">
      <c r="C24" s="36">
        <v>43960</v>
      </c>
      <c r="D24" s="8" t="s">
        <v>15</v>
      </c>
      <c r="E24" s="8"/>
      <c r="F24" s="44" t="s">
        <v>44</v>
      </c>
      <c r="G24" s="44"/>
      <c r="H24" s="44"/>
      <c r="I24" s="9"/>
      <c r="J24" s="22">
        <v>0</v>
      </c>
      <c r="K24" s="9">
        <f>H25</f>
        <v>0</v>
      </c>
    </row>
    <row r="25" spans="3:11" ht="21">
      <c r="C25" s="37"/>
      <c r="D25" s="8"/>
      <c r="E25" s="8"/>
      <c r="F25" s="44">
        <v>0</v>
      </c>
      <c r="G25" s="44">
        <v>0</v>
      </c>
      <c r="H25" s="45">
        <f>(F25-G25)*97.55</f>
        <v>0</v>
      </c>
      <c r="I25" s="9"/>
      <c r="J25" s="9"/>
      <c r="K25" s="9"/>
    </row>
    <row r="26" spans="3:11" ht="21">
      <c r="C26" s="37"/>
      <c r="D26" s="52" t="s">
        <v>37</v>
      </c>
      <c r="E26" s="52"/>
      <c r="F26" s="53">
        <f>F25-G25</f>
        <v>0</v>
      </c>
      <c r="G26" s="53"/>
      <c r="H26" s="43"/>
      <c r="I26" s="9"/>
      <c r="J26" s="9"/>
      <c r="K26" s="9"/>
    </row>
    <row r="27" spans="3:11" ht="21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6"/>
      <c r="D28" s="8"/>
      <c r="E28" s="8"/>
      <c r="F28" s="8"/>
      <c r="G28" s="8"/>
      <c r="H28" s="8"/>
      <c r="I28" s="9"/>
      <c r="J28" s="22"/>
      <c r="K28" s="9"/>
    </row>
    <row r="29" spans="3:11" ht="21">
      <c r="C29" s="36"/>
      <c r="D29" s="42"/>
      <c r="E29" s="42"/>
      <c r="F29" s="62"/>
      <c r="G29" s="63"/>
      <c r="H29" s="63"/>
      <c r="I29" s="9">
        <v>0</v>
      </c>
      <c r="J29" s="22">
        <v>0</v>
      </c>
      <c r="K29" s="9">
        <f>I29+J29</f>
        <v>0</v>
      </c>
    </row>
    <row r="30" spans="3:11" ht="21">
      <c r="C30" s="38"/>
      <c r="D30" s="42"/>
      <c r="E30" s="42"/>
      <c r="F30" s="63"/>
      <c r="G30" s="63"/>
      <c r="H30" s="63"/>
      <c r="I30" s="9"/>
      <c r="J30" s="9"/>
      <c r="K30" s="9"/>
    </row>
    <row r="31" spans="3:11" ht="21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>
      <c r="C32" s="36"/>
      <c r="D32" s="42"/>
      <c r="E32" s="42"/>
      <c r="F32" s="62"/>
      <c r="G32" s="63"/>
      <c r="H32" s="63"/>
      <c r="I32" s="9"/>
      <c r="J32" s="9">
        <v>0</v>
      </c>
      <c r="K32" s="9">
        <f>I32+J32</f>
        <v>0</v>
      </c>
    </row>
    <row r="33" spans="2:12" ht="27" customHeight="1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61" t="s">
        <v>17</v>
      </c>
      <c r="D40" s="61"/>
      <c r="E40" s="61"/>
      <c r="F40" s="61"/>
      <c r="G40" s="61"/>
      <c r="H40" s="61"/>
      <c r="I40" s="61"/>
      <c r="J40" s="61"/>
      <c r="K40" s="61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64"/>
      <c r="D45" s="64"/>
      <c r="E45" s="64"/>
      <c r="F45" s="64"/>
      <c r="G45" s="64"/>
      <c r="H45" s="64"/>
      <c r="I45" s="64"/>
      <c r="J45" s="64"/>
      <c r="K45" s="64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60" t="s">
        <v>33</v>
      </c>
      <c r="D54" s="60"/>
      <c r="E54" s="60"/>
      <c r="F54" s="8"/>
      <c r="G54" s="60" t="s">
        <v>31</v>
      </c>
      <c r="H54" s="60"/>
      <c r="I54" s="9"/>
      <c r="J54" s="9"/>
      <c r="K54" s="9"/>
    </row>
    <row r="55" spans="3:11" ht="21">
      <c r="C55" s="61" t="s">
        <v>23</v>
      </c>
      <c r="D55" s="61"/>
      <c r="E55" s="61"/>
      <c r="F55" s="8"/>
      <c r="G55" s="61" t="s">
        <v>24</v>
      </c>
      <c r="H55" s="6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60"/>
  <sheetViews>
    <sheetView zoomScale="70" zoomScaleNormal="70" workbookViewId="0">
      <selection activeCell="S18" sqref="S18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54" t="s">
        <v>14</v>
      </c>
      <c r="J3" s="54"/>
      <c r="K3" s="54"/>
    </row>
    <row r="4" spans="3:11" ht="21">
      <c r="C4" s="8"/>
      <c r="D4" s="8"/>
      <c r="E4" s="8"/>
      <c r="F4" s="8"/>
      <c r="G4" s="8"/>
      <c r="H4" s="8"/>
      <c r="I4" s="54"/>
      <c r="J4" s="54"/>
      <c r="K4" s="54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45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55" t="s">
        <v>12</v>
      </c>
      <c r="D14" s="56"/>
      <c r="E14" s="56"/>
      <c r="F14" s="56"/>
      <c r="G14" s="56"/>
      <c r="H14" s="56"/>
      <c r="I14" s="56"/>
      <c r="J14" s="56"/>
      <c r="K14" s="57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7" t="s">
        <v>46</v>
      </c>
      <c r="E16" s="47" t="s">
        <v>47</v>
      </c>
      <c r="F16" s="18"/>
      <c r="G16" s="18"/>
      <c r="H16" s="18"/>
      <c r="I16" s="18">
        <f>K35</f>
        <v>98.07</v>
      </c>
      <c r="J16" s="18">
        <f>I16+H16+G16</f>
        <v>98.07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6" t="s">
        <v>7</v>
      </c>
      <c r="D19" s="58" t="s">
        <v>8</v>
      </c>
      <c r="E19" s="58"/>
      <c r="F19" s="58" t="s">
        <v>9</v>
      </c>
      <c r="G19" s="58"/>
      <c r="H19" s="58"/>
      <c r="I19" s="20" t="s">
        <v>13</v>
      </c>
      <c r="J19" s="20" t="s">
        <v>10</v>
      </c>
      <c r="K19" s="21" t="s">
        <v>11</v>
      </c>
    </row>
    <row r="20" spans="3:11" ht="21">
      <c r="C20" s="36">
        <v>43961</v>
      </c>
      <c r="D20" s="59" t="s">
        <v>32</v>
      </c>
      <c r="E20" s="59"/>
      <c r="F20" s="44" t="s">
        <v>48</v>
      </c>
      <c r="G20" s="44"/>
      <c r="H20" s="44"/>
      <c r="I20" s="9"/>
      <c r="J20" s="22">
        <v>0</v>
      </c>
      <c r="K20" s="9">
        <f>H21</f>
        <v>0</v>
      </c>
    </row>
    <row r="21" spans="3:11" ht="21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>
      <c r="C22" s="37"/>
      <c r="D22" s="52" t="s">
        <v>36</v>
      </c>
      <c r="E22" s="52"/>
      <c r="F22" s="53">
        <f>F21-G21</f>
        <v>0</v>
      </c>
      <c r="G22" s="53"/>
      <c r="H22" s="45"/>
      <c r="I22" s="9"/>
      <c r="J22" s="9"/>
      <c r="K22" s="9"/>
    </row>
    <row r="23" spans="3:11" ht="21">
      <c r="C23" s="37"/>
      <c r="D23" s="8"/>
      <c r="E23" s="8"/>
      <c r="F23" s="44"/>
      <c r="G23" s="44"/>
      <c r="H23" s="45"/>
      <c r="I23" s="9"/>
      <c r="J23" s="9"/>
      <c r="K23" s="9"/>
    </row>
    <row r="24" spans="3:11" ht="21">
      <c r="C24" s="36">
        <v>43961</v>
      </c>
      <c r="D24" s="8" t="s">
        <v>15</v>
      </c>
      <c r="E24" s="8"/>
      <c r="F24" s="44" t="s">
        <v>49</v>
      </c>
      <c r="G24" s="44"/>
      <c r="H24" s="44"/>
      <c r="I24" s="9"/>
      <c r="J24" s="22">
        <v>0</v>
      </c>
      <c r="K24" s="9">
        <f>H25</f>
        <v>98.07</v>
      </c>
    </row>
    <row r="25" spans="3:11" ht="21">
      <c r="C25" s="37"/>
      <c r="D25" s="8"/>
      <c r="E25" s="8"/>
      <c r="F25" s="44">
        <v>1</v>
      </c>
      <c r="G25" s="44">
        <v>0</v>
      </c>
      <c r="H25" s="45">
        <f>(F25-G25)*98.07</f>
        <v>98.07</v>
      </c>
      <c r="I25" s="9"/>
      <c r="J25" s="9"/>
      <c r="K25" s="9"/>
    </row>
    <row r="26" spans="3:11" ht="21">
      <c r="C26" s="37"/>
      <c r="D26" s="52" t="s">
        <v>37</v>
      </c>
      <c r="E26" s="52"/>
      <c r="F26" s="53">
        <f>F25-G25</f>
        <v>1</v>
      </c>
      <c r="G26" s="53"/>
      <c r="H26" s="43"/>
      <c r="I26" s="9"/>
      <c r="J26" s="9"/>
      <c r="K26" s="9"/>
    </row>
    <row r="27" spans="3:11" ht="21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6"/>
      <c r="D28" s="8"/>
      <c r="E28" s="8"/>
      <c r="F28" s="8"/>
      <c r="G28" s="8"/>
      <c r="H28" s="8"/>
      <c r="I28" s="9"/>
      <c r="J28" s="22"/>
      <c r="K28" s="9"/>
    </row>
    <row r="29" spans="3:11" ht="21">
      <c r="C29" s="36"/>
      <c r="D29" s="42"/>
      <c r="E29" s="42"/>
      <c r="F29" s="62"/>
      <c r="G29" s="63"/>
      <c r="H29" s="63"/>
      <c r="I29" s="9">
        <v>0</v>
      </c>
      <c r="J29" s="22">
        <v>0</v>
      </c>
      <c r="K29" s="9">
        <f>I29+J29</f>
        <v>0</v>
      </c>
    </row>
    <row r="30" spans="3:11" ht="21">
      <c r="C30" s="38"/>
      <c r="D30" s="42"/>
      <c r="E30" s="42"/>
      <c r="F30" s="63"/>
      <c r="G30" s="63"/>
      <c r="H30" s="63"/>
      <c r="I30" s="9"/>
      <c r="J30" s="9"/>
      <c r="K30" s="9"/>
    </row>
    <row r="31" spans="3:11" ht="21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>
      <c r="C32" s="36"/>
      <c r="D32" s="42"/>
      <c r="E32" s="42"/>
      <c r="F32" s="62"/>
      <c r="G32" s="63"/>
      <c r="H32" s="63"/>
      <c r="I32" s="9"/>
      <c r="J32" s="9">
        <v>0</v>
      </c>
      <c r="K32" s="9">
        <f>I32+J32</f>
        <v>0</v>
      </c>
    </row>
    <row r="33" spans="2:12" ht="27" customHeight="1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98.07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61" t="s">
        <v>17</v>
      </c>
      <c r="D40" s="61"/>
      <c r="E40" s="61"/>
      <c r="F40" s="61"/>
      <c r="G40" s="61"/>
      <c r="H40" s="61"/>
      <c r="I40" s="61"/>
      <c r="J40" s="61"/>
      <c r="K40" s="61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64"/>
      <c r="D45" s="64"/>
      <c r="E45" s="64"/>
      <c r="F45" s="64"/>
      <c r="G45" s="64"/>
      <c r="H45" s="64"/>
      <c r="I45" s="64"/>
      <c r="J45" s="64"/>
      <c r="K45" s="64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60" t="s">
        <v>33</v>
      </c>
      <c r="D54" s="60"/>
      <c r="E54" s="60"/>
      <c r="F54" s="8"/>
      <c r="G54" s="60" t="s">
        <v>31</v>
      </c>
      <c r="H54" s="60"/>
      <c r="I54" s="9"/>
      <c r="J54" s="9"/>
      <c r="K54" s="9"/>
    </row>
    <row r="55" spans="3:11" ht="21">
      <c r="C55" s="61" t="s">
        <v>23</v>
      </c>
      <c r="D55" s="61"/>
      <c r="E55" s="61"/>
      <c r="F55" s="8"/>
      <c r="G55" s="61" t="s">
        <v>24</v>
      </c>
      <c r="H55" s="6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60"/>
  <sheetViews>
    <sheetView zoomScale="70" zoomScaleNormal="70" workbookViewId="0">
      <selection activeCell="H22" sqref="H22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54" t="s">
        <v>14</v>
      </c>
      <c r="J3" s="54"/>
      <c r="K3" s="54"/>
    </row>
    <row r="4" spans="3:11" ht="21">
      <c r="C4" s="8"/>
      <c r="D4" s="8"/>
      <c r="E4" s="8"/>
      <c r="F4" s="8"/>
      <c r="G4" s="8"/>
      <c r="H4" s="8"/>
      <c r="I4" s="54"/>
      <c r="J4" s="54"/>
      <c r="K4" s="54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50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55" t="s">
        <v>12</v>
      </c>
      <c r="D14" s="56"/>
      <c r="E14" s="56"/>
      <c r="F14" s="56"/>
      <c r="G14" s="56"/>
      <c r="H14" s="56"/>
      <c r="I14" s="56"/>
      <c r="J14" s="56"/>
      <c r="K14" s="57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7" t="s">
        <v>51</v>
      </c>
      <c r="E16" s="47" t="s">
        <v>52</v>
      </c>
      <c r="F16" s="18"/>
      <c r="G16" s="18"/>
      <c r="H16" s="18">
        <v>98.07</v>
      </c>
      <c r="I16" s="18">
        <f>K35</f>
        <v>0</v>
      </c>
      <c r="J16" s="18">
        <f>I16+H16+G16</f>
        <v>98.07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6" t="s">
        <v>7</v>
      </c>
      <c r="D19" s="58" t="s">
        <v>8</v>
      </c>
      <c r="E19" s="58"/>
      <c r="F19" s="58" t="s">
        <v>9</v>
      </c>
      <c r="G19" s="58"/>
      <c r="H19" s="58"/>
      <c r="I19" s="20" t="s">
        <v>13</v>
      </c>
      <c r="J19" s="20" t="s">
        <v>10</v>
      </c>
      <c r="K19" s="21" t="s">
        <v>11</v>
      </c>
    </row>
    <row r="20" spans="3:11" ht="21">
      <c r="C20" s="36">
        <v>43962</v>
      </c>
      <c r="D20" s="59" t="s">
        <v>32</v>
      </c>
      <c r="E20" s="59"/>
      <c r="F20" s="44" t="s">
        <v>53</v>
      </c>
      <c r="G20" s="44"/>
      <c r="H20" s="44"/>
      <c r="I20" s="9"/>
      <c r="J20" s="22">
        <v>0</v>
      </c>
      <c r="K20" s="9">
        <f>H21</f>
        <v>0</v>
      </c>
    </row>
    <row r="21" spans="3:11" ht="21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>
      <c r="C22" s="37"/>
      <c r="D22" s="52" t="s">
        <v>36</v>
      </c>
      <c r="E22" s="52"/>
      <c r="F22" s="53">
        <f>F21-G21</f>
        <v>0</v>
      </c>
      <c r="G22" s="53"/>
      <c r="H22" s="45"/>
      <c r="I22" s="9"/>
      <c r="J22" s="9"/>
      <c r="K22" s="9"/>
    </row>
    <row r="23" spans="3:11" ht="21">
      <c r="C23" s="37"/>
      <c r="D23" s="8"/>
      <c r="E23" s="8"/>
      <c r="F23" s="44"/>
      <c r="G23" s="44"/>
      <c r="H23" s="45"/>
      <c r="I23" s="9"/>
      <c r="J23" s="9"/>
      <c r="K23" s="9"/>
    </row>
    <row r="24" spans="3:11" ht="21">
      <c r="C24" s="36">
        <v>43962</v>
      </c>
      <c r="D24" s="8" t="s">
        <v>15</v>
      </c>
      <c r="E24" s="8"/>
      <c r="F24" s="44" t="s">
        <v>54</v>
      </c>
      <c r="G24" s="44"/>
      <c r="H24" s="44"/>
      <c r="I24" s="9"/>
      <c r="J24" s="22">
        <v>0</v>
      </c>
      <c r="K24" s="9">
        <f>H25</f>
        <v>0</v>
      </c>
    </row>
    <row r="25" spans="3:11" ht="21">
      <c r="C25" s="37"/>
      <c r="D25" s="8"/>
      <c r="E25" s="8"/>
      <c r="F25" s="44">
        <v>1</v>
      </c>
      <c r="G25" s="44">
        <v>1</v>
      </c>
      <c r="H25" s="45">
        <f>(F25-G25)*98.56</f>
        <v>0</v>
      </c>
      <c r="I25" s="9"/>
      <c r="J25" s="9"/>
      <c r="K25" s="9"/>
    </row>
    <row r="26" spans="3:11" ht="21">
      <c r="C26" s="37"/>
      <c r="D26" s="52" t="s">
        <v>37</v>
      </c>
      <c r="E26" s="52"/>
      <c r="F26" s="53">
        <f>F25-G25</f>
        <v>0</v>
      </c>
      <c r="G26" s="53"/>
      <c r="H26" s="43"/>
      <c r="I26" s="9"/>
      <c r="J26" s="9"/>
      <c r="K26" s="9"/>
    </row>
    <row r="27" spans="3:11" ht="21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6"/>
      <c r="D28" s="8"/>
      <c r="E28" s="8"/>
      <c r="F28" s="8"/>
      <c r="G28" s="8"/>
      <c r="H28" s="8"/>
      <c r="I28" s="9"/>
      <c r="J28" s="22"/>
      <c r="K28" s="9"/>
    </row>
    <row r="29" spans="3:11" ht="21">
      <c r="C29" s="36"/>
      <c r="D29" s="42"/>
      <c r="E29" s="42"/>
      <c r="F29" s="62"/>
      <c r="G29" s="63"/>
      <c r="H29" s="63"/>
      <c r="I29" s="9">
        <v>0</v>
      </c>
      <c r="J29" s="22">
        <v>0</v>
      </c>
      <c r="K29" s="9">
        <f>I29+J29</f>
        <v>0</v>
      </c>
    </row>
    <row r="30" spans="3:11" ht="21">
      <c r="C30" s="38"/>
      <c r="D30" s="42"/>
      <c r="E30" s="42"/>
      <c r="F30" s="63"/>
      <c r="G30" s="63"/>
      <c r="H30" s="63"/>
      <c r="I30" s="9"/>
      <c r="J30" s="9"/>
      <c r="K30" s="9"/>
    </row>
    <row r="31" spans="3:11" ht="21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>
      <c r="C32" s="36"/>
      <c r="D32" s="42"/>
      <c r="E32" s="42"/>
      <c r="F32" s="62"/>
      <c r="G32" s="63"/>
      <c r="H32" s="63"/>
      <c r="I32" s="9"/>
      <c r="J32" s="9">
        <v>0</v>
      </c>
      <c r="K32" s="9">
        <f>I32+J32</f>
        <v>0</v>
      </c>
    </row>
    <row r="33" spans="2:12" ht="27" customHeight="1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61" t="s">
        <v>17</v>
      </c>
      <c r="D40" s="61"/>
      <c r="E40" s="61"/>
      <c r="F40" s="61"/>
      <c r="G40" s="61"/>
      <c r="H40" s="61"/>
      <c r="I40" s="61"/>
      <c r="J40" s="61"/>
      <c r="K40" s="61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64"/>
      <c r="D45" s="64"/>
      <c r="E45" s="64"/>
      <c r="F45" s="64"/>
      <c r="G45" s="64"/>
      <c r="H45" s="64"/>
      <c r="I45" s="64"/>
      <c r="J45" s="64"/>
      <c r="K45" s="64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60" t="s">
        <v>33</v>
      </c>
      <c r="D54" s="60"/>
      <c r="E54" s="60"/>
      <c r="F54" s="8"/>
      <c r="G54" s="60" t="s">
        <v>31</v>
      </c>
      <c r="H54" s="60"/>
      <c r="I54" s="9"/>
      <c r="J54" s="9"/>
      <c r="K54" s="9"/>
    </row>
    <row r="55" spans="3:11" ht="21">
      <c r="C55" s="61" t="s">
        <v>23</v>
      </c>
      <c r="D55" s="61"/>
      <c r="E55" s="61"/>
      <c r="F55" s="8"/>
      <c r="G55" s="61" t="s">
        <v>24</v>
      </c>
      <c r="H55" s="6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60"/>
  <sheetViews>
    <sheetView tabSelected="1" topLeftCell="A10" zoomScale="70" zoomScaleNormal="70" workbookViewId="0">
      <selection activeCell="H17" sqref="H17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54" t="s">
        <v>14</v>
      </c>
      <c r="J3" s="54"/>
      <c r="K3" s="54"/>
    </row>
    <row r="4" spans="3:11" ht="21">
      <c r="C4" s="8"/>
      <c r="D4" s="8"/>
      <c r="E4" s="8"/>
      <c r="F4" s="8"/>
      <c r="G4" s="8"/>
      <c r="H4" s="8"/>
      <c r="I4" s="54"/>
      <c r="J4" s="54"/>
      <c r="K4" s="54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55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55" t="s">
        <v>12</v>
      </c>
      <c r="D14" s="56"/>
      <c r="E14" s="56"/>
      <c r="F14" s="56"/>
      <c r="G14" s="56"/>
      <c r="H14" s="56"/>
      <c r="I14" s="56"/>
      <c r="J14" s="56"/>
      <c r="K14" s="57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7" t="s">
        <v>56</v>
      </c>
      <c r="E16" s="47" t="s">
        <v>57</v>
      </c>
      <c r="F16" s="18"/>
      <c r="G16" s="18"/>
      <c r="H16" s="18">
        <f>'[1]WTR ELEC'!$E$10</f>
        <v>98.07</v>
      </c>
      <c r="I16" s="18">
        <f>K35</f>
        <v>2132.4</v>
      </c>
      <c r="J16" s="18">
        <f>I16+H16+G16</f>
        <v>2230.4700000000003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6" t="s">
        <v>7</v>
      </c>
      <c r="D19" s="58" t="s">
        <v>8</v>
      </c>
      <c r="E19" s="58"/>
      <c r="F19" s="58" t="s">
        <v>9</v>
      </c>
      <c r="G19" s="58"/>
      <c r="H19" s="58"/>
      <c r="I19" s="20" t="s">
        <v>13</v>
      </c>
      <c r="J19" s="20" t="s">
        <v>10</v>
      </c>
      <c r="K19" s="21" t="s">
        <v>11</v>
      </c>
    </row>
    <row r="20" spans="3:11" ht="21">
      <c r="C20" s="36">
        <v>44170</v>
      </c>
      <c r="D20" s="59" t="s">
        <v>32</v>
      </c>
      <c r="E20" s="59"/>
      <c r="F20" s="44" t="s">
        <v>60</v>
      </c>
      <c r="G20" s="44"/>
      <c r="H20" s="44"/>
      <c r="I20" s="9"/>
      <c r="J20" s="22">
        <v>0</v>
      </c>
      <c r="K20" s="9">
        <f>H21</f>
        <v>0</v>
      </c>
    </row>
    <row r="21" spans="3:11" ht="21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>
      <c r="C22" s="37"/>
      <c r="D22" s="52" t="s">
        <v>36</v>
      </c>
      <c r="E22" s="52"/>
      <c r="F22" s="53">
        <f>F21-G21</f>
        <v>0</v>
      </c>
      <c r="G22" s="53"/>
      <c r="H22" s="45"/>
      <c r="I22" s="9"/>
      <c r="J22" s="9"/>
      <c r="K22" s="9"/>
    </row>
    <row r="23" spans="3:11" ht="21">
      <c r="C23" s="37"/>
      <c r="D23" s="8"/>
      <c r="E23" s="8"/>
      <c r="F23" s="44"/>
      <c r="G23" s="44"/>
      <c r="H23" s="45"/>
      <c r="I23" s="9"/>
      <c r="J23" s="9"/>
      <c r="K23" s="9"/>
    </row>
    <row r="24" spans="3:11" ht="21">
      <c r="C24" s="36">
        <v>44170</v>
      </c>
      <c r="D24" s="8" t="s">
        <v>15</v>
      </c>
      <c r="E24" s="8"/>
      <c r="F24" s="44" t="s">
        <v>61</v>
      </c>
      <c r="G24" s="44"/>
      <c r="H24" s="44"/>
      <c r="I24" s="9"/>
      <c r="J24" s="22">
        <v>0</v>
      </c>
      <c r="K24" s="9">
        <f>H25</f>
        <v>0</v>
      </c>
    </row>
    <row r="25" spans="3:11" ht="21">
      <c r="C25" s="37"/>
      <c r="D25" s="8"/>
      <c r="E25" s="8"/>
      <c r="F25" s="44">
        <v>1</v>
      </c>
      <c r="G25" s="44">
        <v>1</v>
      </c>
      <c r="H25" s="45">
        <f>(F25-G25)*98.56</f>
        <v>0</v>
      </c>
      <c r="I25" s="9"/>
      <c r="J25" s="9"/>
      <c r="K25" s="9"/>
    </row>
    <row r="26" spans="3:11" ht="21">
      <c r="C26" s="37"/>
      <c r="D26" s="52" t="s">
        <v>37</v>
      </c>
      <c r="E26" s="52"/>
      <c r="F26" s="53">
        <f>F25-G25</f>
        <v>0</v>
      </c>
      <c r="G26" s="53"/>
      <c r="H26" s="43"/>
      <c r="I26" s="9"/>
      <c r="J26" s="9"/>
      <c r="K26" s="9"/>
    </row>
    <row r="27" spans="3:11" ht="21">
      <c r="C27" s="36">
        <v>44170</v>
      </c>
      <c r="D27" s="65" t="s">
        <v>58</v>
      </c>
      <c r="E27" s="65"/>
      <c r="F27" s="44" t="s">
        <v>59</v>
      </c>
      <c r="G27" s="44"/>
      <c r="H27" s="44"/>
      <c r="I27" s="9"/>
      <c r="J27" s="22">
        <v>0</v>
      </c>
      <c r="K27" s="9">
        <f>H28</f>
        <v>2132.4</v>
      </c>
    </row>
    <row r="28" spans="3:11" ht="21" customHeight="1">
      <c r="C28" s="37"/>
      <c r="D28" s="8"/>
      <c r="E28" s="8"/>
      <c r="F28" s="44">
        <v>35.54</v>
      </c>
      <c r="G28" s="44">
        <v>60</v>
      </c>
      <c r="H28" s="45">
        <f>F28*G28</f>
        <v>2132.4</v>
      </c>
      <c r="I28" s="9"/>
      <c r="J28" s="9"/>
      <c r="K28" s="9"/>
    </row>
    <row r="29" spans="3:11" ht="21">
      <c r="C29" s="36"/>
      <c r="D29" s="42"/>
      <c r="E29" s="42"/>
      <c r="F29" s="62"/>
      <c r="G29" s="63"/>
      <c r="H29" s="63"/>
      <c r="I29" s="9">
        <v>0</v>
      </c>
      <c r="J29" s="22">
        <v>0</v>
      </c>
      <c r="K29" s="9">
        <f>I29+J29</f>
        <v>0</v>
      </c>
    </row>
    <row r="30" spans="3:11" ht="21">
      <c r="C30" s="38"/>
      <c r="D30" s="42"/>
      <c r="E30" s="42"/>
      <c r="F30" s="63"/>
      <c r="G30" s="63"/>
      <c r="H30" s="63"/>
      <c r="I30" s="9"/>
      <c r="J30" s="9"/>
      <c r="K30" s="9"/>
    </row>
    <row r="31" spans="3:11" ht="21">
      <c r="C31" s="38"/>
      <c r="D31" s="42"/>
      <c r="E31" s="42"/>
      <c r="F31" s="51"/>
      <c r="G31" s="51"/>
      <c r="H31" s="51"/>
      <c r="I31" s="9"/>
      <c r="J31" s="9"/>
      <c r="K31" s="9"/>
    </row>
    <row r="32" spans="3:11" ht="21">
      <c r="C32" s="36"/>
      <c r="D32" s="42"/>
      <c r="E32" s="42"/>
      <c r="F32" s="62"/>
      <c r="G32" s="63"/>
      <c r="H32" s="63"/>
      <c r="I32" s="9"/>
      <c r="J32" s="9">
        <v>0</v>
      </c>
      <c r="K32" s="9">
        <f>I32+J32</f>
        <v>0</v>
      </c>
    </row>
    <row r="33" spans="2:12" ht="27" customHeight="1">
      <c r="C33" s="38"/>
      <c r="D33" s="42"/>
      <c r="E33" s="42"/>
      <c r="F33" s="51"/>
      <c r="G33" s="51"/>
      <c r="H33" s="51"/>
      <c r="I33" s="9"/>
      <c r="J33" s="9"/>
      <c r="K33" s="9"/>
    </row>
    <row r="34" spans="2:12" ht="21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2132.4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2230.4700000000003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61" t="s">
        <v>17</v>
      </c>
      <c r="D40" s="61"/>
      <c r="E40" s="61"/>
      <c r="F40" s="61"/>
      <c r="G40" s="61"/>
      <c r="H40" s="61"/>
      <c r="I40" s="61"/>
      <c r="J40" s="61"/>
      <c r="K40" s="61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64"/>
      <c r="D45" s="64"/>
      <c r="E45" s="64"/>
      <c r="F45" s="64"/>
      <c r="G45" s="64"/>
      <c r="H45" s="64"/>
      <c r="I45" s="64"/>
      <c r="J45" s="64"/>
      <c r="K45" s="64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60" t="s">
        <v>33</v>
      </c>
      <c r="D54" s="60"/>
      <c r="E54" s="60"/>
      <c r="F54" s="8"/>
      <c r="G54" s="60" t="s">
        <v>31</v>
      </c>
      <c r="H54" s="60"/>
      <c r="I54" s="9"/>
      <c r="J54" s="9"/>
      <c r="K54" s="9"/>
    </row>
    <row r="55" spans="3:11" ht="21">
      <c r="C55" s="61" t="s">
        <v>23</v>
      </c>
      <c r="D55" s="61"/>
      <c r="E55" s="61"/>
      <c r="F55" s="8"/>
      <c r="G55" s="61" t="s">
        <v>24</v>
      </c>
      <c r="H55" s="6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54:E54"/>
    <mergeCell ref="G54:H54"/>
    <mergeCell ref="C55:E55"/>
    <mergeCell ref="G55:H55"/>
    <mergeCell ref="D27:E27"/>
    <mergeCell ref="D26:E26"/>
    <mergeCell ref="F26:G26"/>
    <mergeCell ref="F29:H30"/>
    <mergeCell ref="F32:H32"/>
    <mergeCell ref="C40:K40"/>
    <mergeCell ref="C45:K45"/>
    <mergeCell ref="I3:K4"/>
    <mergeCell ref="C14:K14"/>
    <mergeCell ref="D19:E19"/>
    <mergeCell ref="F19:H19"/>
    <mergeCell ref="D20:E20"/>
    <mergeCell ref="D22:E22"/>
    <mergeCell ref="F22:G22"/>
  </mergeCells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AUG 2020</vt:lpstr>
      <vt:lpstr>SEPT 2020</vt:lpstr>
      <vt:lpstr>OCT 2020</vt:lpstr>
      <vt:lpstr>DEC 2020</vt:lpstr>
      <vt:lpstr>'AUG 2020'!Print_Area</vt:lpstr>
      <vt:lpstr>'DEC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2020-08-05T03:27:59Z</cp:lastPrinted>
  <dcterms:created xsi:type="dcterms:W3CDTF">2018-02-28T02:33:50Z</dcterms:created>
  <dcterms:modified xsi:type="dcterms:W3CDTF">2020-11-28T00:30:52Z</dcterms:modified>
</cp:coreProperties>
</file>