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"/>
    </mc:Choice>
  </mc:AlternateContent>
  <xr:revisionPtr revIDLastSave="0" documentId="13_ncr:1_{D47BBF22-84C1-41C5-BF90-81B5DA8CED7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CT 2020" sheetId="4" r:id="rId1"/>
    <sheet name="NOV 2020" sheetId="5" r:id="rId2"/>
  </sheets>
  <externalReferences>
    <externalReference r:id="rId3"/>
  </externalReferences>
  <definedNames>
    <definedName name="_xlnm.Print_Area" localSheetId="1">'NOV 2020'!$A$1:$K$54</definedName>
    <definedName name="_xlnm.Print_Area" localSheetId="0">'OCT 2020'!$A$1:$K$57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5" l="1"/>
  <c r="H21" i="5" l="1"/>
  <c r="H25" i="5"/>
  <c r="H29" i="5" l="1"/>
  <c r="K29" i="5" s="1"/>
  <c r="K31" i="5"/>
  <c r="F26" i="5"/>
  <c r="K24" i="5"/>
  <c r="F22" i="5"/>
  <c r="K20" i="5"/>
  <c r="I16" i="5" l="1"/>
  <c r="H25" i="4"/>
  <c r="H21" i="4"/>
  <c r="K24" i="4" l="1"/>
  <c r="K34" i="4"/>
  <c r="K32" i="4"/>
  <c r="K29" i="4"/>
  <c r="K27" i="4"/>
  <c r="F26" i="4"/>
  <c r="F22" i="4"/>
  <c r="K20" i="4"/>
  <c r="K35" i="4" l="1"/>
  <c r="I16" i="4" s="1"/>
  <c r="K37" i="4" s="1"/>
  <c r="J16" i="4" l="1"/>
  <c r="G16" i="5" l="1"/>
  <c r="J16" i="5" l="1"/>
  <c r="K34" i="5"/>
</calcChain>
</file>

<file path=xl/sharedStrings.xml><?xml version="1.0" encoding="utf-8"?>
<sst xmlns="http://schemas.openxmlformats.org/spreadsheetml/2006/main" count="94" uniqueCount="57">
  <si>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</si>
  <si>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</si>
  <si>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</si>
  <si>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</si>
  <si>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</si>
  <si>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</si>
  <si>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</si>
  <si>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</si>
  <si>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</si>
  <si>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</si>
  <si>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</si>
  <si>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</si>
  <si>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</si>
  <si>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</si>
  <si>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</si>
  <si>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</si>
  <si>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</si>
  <si>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</si>
  <si>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</si>
  <si>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</si>
  <si>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</si>
  <si>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</si>
  <si>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</si>
  <si>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</si>
  <si>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</si>
  <si>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</si>
  <si>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</si>
  <si>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</si>
  <si>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</si>
  <si>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</si>
  <si>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</si>
  <si>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</si>
  <si>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</si>
  <si>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</si>
  <si>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</si>
  <si>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</si>
  <si>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</si>
  <si>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</si>
  <si>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GLAIZA BELLE PATTUGALAN</t>
  </si>
  <si>
    <t>34B03</t>
  </si>
  <si>
    <t>BILLING MONTH: OCTOBER 2020</t>
  </si>
  <si>
    <t>NOV 5 2020</t>
  </si>
  <si>
    <t>NOV 15 2020</t>
  </si>
  <si>
    <t>PRES: OCT 25 2020 - PREV: SEPT 22 2020 * 7.32</t>
  </si>
  <si>
    <t>PRES: OCT 25 2020 - PREV: SEPT 22 2020 * 98.56</t>
  </si>
  <si>
    <t>BILLING MONTH: DECEMBER 2020</t>
  </si>
  <si>
    <t>DEC 5 2020</t>
  </si>
  <si>
    <t>DEC 15 2020</t>
  </si>
  <si>
    <t>ASSOCIATION DUES</t>
  </si>
  <si>
    <t>FOR THE MONTH OF DEC 2020</t>
  </si>
  <si>
    <t>JENIFFER JAMIG</t>
  </si>
  <si>
    <t>STANDARD RATE - ONGOING</t>
  </si>
  <si>
    <t>ASU PAST DUE</t>
  </si>
  <si>
    <t>STANDARD RATE - MOVED IN</t>
  </si>
  <si>
    <t>PRES: NOV 25 2020 - PREV: OCT 22 2020 * 8.02</t>
  </si>
  <si>
    <t>PRES: NOV 25 2020 - PREV: OCT 22 2020 * 98.03</t>
  </si>
  <si>
    <t>UTILITY 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</si>
</sst>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43" fontId="4" fillId="0" borderId="0" xfId="0" applyNumberFormat="1" applyFont="1" applyAlignment="1">
      <alignment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DMO%20LEDGER\VDMO%2034B03%20-%20PATTUGA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R ELEC"/>
      <sheetName val="ASSOC DUES"/>
    </sheetNames>
    <sheetDataSet>
      <sheetData sheetId="0"/>
      <sheetData sheetId="1">
        <row r="12">
          <cell r="E12">
            <v>6747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0"/>
  <sheetViews>
    <sheetView topLeftCell="A13" zoomScale="70" zoomScaleNormal="70" workbookViewId="0">
      <selection activeCell="F26" sqref="F26:G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109.80000000000001</v>
      </c>
      <c r="J16" s="18">
        <f>I16+H16+G16</f>
        <v>109.80000000000001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60" t="s">
        <v>32</v>
      </c>
      <c r="E20" s="60"/>
      <c r="F20" s="44" t="s">
        <v>43</v>
      </c>
      <c r="G20" s="44"/>
      <c r="H20" s="44"/>
      <c r="I20" s="9"/>
      <c r="J20" s="22">
        <v>0</v>
      </c>
      <c r="K20" s="9">
        <f>H21</f>
        <v>109.80000000000001</v>
      </c>
    </row>
    <row r="21" spans="3:11" ht="21" x14ac:dyDescent="0.35">
      <c r="C21" s="37"/>
      <c r="D21" s="8"/>
      <c r="E21" s="8"/>
      <c r="F21" s="44">
        <v>15</v>
      </c>
      <c r="G21" s="44">
        <v>0</v>
      </c>
      <c r="H21" s="45">
        <f>(F21-G21)*7.32</f>
        <v>109.80000000000001</v>
      </c>
      <c r="I21" s="9"/>
      <c r="J21" s="9"/>
      <c r="K21" s="9"/>
    </row>
    <row r="22" spans="3:11" ht="21" x14ac:dyDescent="0.35">
      <c r="C22" s="37"/>
      <c r="D22" s="53" t="s">
        <v>36</v>
      </c>
      <c r="E22" s="53"/>
      <c r="F22" s="54">
        <f>F21-G21</f>
        <v>15</v>
      </c>
      <c r="G22" s="54"/>
      <c r="H22" s="52" t="s">
        <v>51</v>
      </c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(F25-G25)*98.56</f>
        <v>0</v>
      </c>
      <c r="I25" s="9"/>
      <c r="J25" s="9"/>
      <c r="K25" s="9"/>
    </row>
    <row r="26" spans="3:11" ht="21" x14ac:dyDescent="0.35">
      <c r="C26" s="37"/>
      <c r="D26" s="53" t="s">
        <v>37</v>
      </c>
      <c r="E26" s="53"/>
      <c r="F26" s="54">
        <f>F25-G25</f>
        <v>0</v>
      </c>
      <c r="G26" s="54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3"/>
      <c r="G29" s="64"/>
      <c r="H29" s="64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4"/>
      <c r="G30" s="64"/>
      <c r="H30" s="64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3"/>
      <c r="G32" s="64"/>
      <c r="H32" s="64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109.80000000000001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109.80000000000001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2" t="s">
        <v>17</v>
      </c>
      <c r="D40" s="62"/>
      <c r="E40" s="62"/>
      <c r="F40" s="62"/>
      <c r="G40" s="62"/>
      <c r="H40" s="62"/>
      <c r="I40" s="62"/>
      <c r="J40" s="62"/>
      <c r="K40" s="62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5"/>
      <c r="D45" s="65"/>
      <c r="E45" s="65"/>
      <c r="F45" s="65"/>
      <c r="G45" s="65"/>
      <c r="H45" s="65"/>
      <c r="I45" s="65"/>
      <c r="J45" s="65"/>
      <c r="K45" s="65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1" t="s">
        <v>33</v>
      </c>
      <c r="D54" s="61"/>
      <c r="E54" s="61"/>
      <c r="F54" s="8"/>
      <c r="G54" s="61" t="s">
        <v>31</v>
      </c>
      <c r="H54" s="61"/>
      <c r="I54" s="9"/>
      <c r="J54" s="9"/>
      <c r="K54" s="9"/>
    </row>
    <row r="55" spans="3:11" ht="21" x14ac:dyDescent="0.35">
      <c r="C55" s="62" t="s">
        <v>23</v>
      </c>
      <c r="D55" s="62"/>
      <c r="E55" s="62"/>
      <c r="F55" s="8"/>
      <c r="G55" s="62" t="s">
        <v>24</v>
      </c>
      <c r="H55" s="62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57"/>
  <sheetViews>
    <sheetView tabSelected="1" topLeftCell="A21" zoomScale="85" zoomScaleNormal="85" workbookViewId="0">
      <selection activeCell="K33" sqref="K3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5" t="s">
        <v>14</v>
      </c>
      <c r="J3" s="55"/>
      <c r="K3" s="55"/>
    </row>
    <row r="4" spans="3:11" ht="21" x14ac:dyDescent="0.35">
      <c r="C4" s="8"/>
      <c r="D4" s="8"/>
      <c r="E4" s="8"/>
      <c r="F4" s="8"/>
      <c r="G4" s="8"/>
      <c r="H4" s="8"/>
      <c r="I4" s="55"/>
      <c r="J4" s="55"/>
      <c r="K4" s="5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6" t="s">
        <v>12</v>
      </c>
      <c r="D14" s="57"/>
      <c r="E14" s="57"/>
      <c r="F14" s="57"/>
      <c r="G14" s="57"/>
      <c r="H14" s="57"/>
      <c r="I14" s="57"/>
      <c r="J14" s="57"/>
      <c r="K14" s="5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52</v>
      </c>
      <c r="H15" s="13" t="s">
        <v>56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46</v>
      </c>
      <c r="E16" s="47" t="s">
        <v>47</v>
      </c>
      <c r="F16" s="18"/>
      <c r="G16" s="18">
        <f>'[1]ASSOC DUES'!$E$12</f>
        <v>6747</v>
      </c>
      <c r="H16" s="18">
        <v>109.8</v>
      </c>
      <c r="I16" s="18">
        <f>K32</f>
        <v>2338.58</v>
      </c>
      <c r="J16" s="18">
        <f>I16+H16+G16</f>
        <v>9195.380000000001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59" t="s">
        <v>8</v>
      </c>
      <c r="E19" s="59"/>
      <c r="F19" s="59" t="s">
        <v>9</v>
      </c>
      <c r="G19" s="59"/>
      <c r="H19" s="59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44170</v>
      </c>
      <c r="D20" s="66" t="s">
        <v>32</v>
      </c>
      <c r="E20" s="66"/>
      <c r="F20" s="44" t="s">
        <v>54</v>
      </c>
      <c r="G20" s="44"/>
      <c r="H20" s="44"/>
      <c r="I20" s="9"/>
      <c r="J20" s="22">
        <v>0</v>
      </c>
      <c r="K20" s="9">
        <f>H21</f>
        <v>401</v>
      </c>
    </row>
    <row r="21" spans="2:11" ht="21" x14ac:dyDescent="0.35">
      <c r="C21" s="37"/>
      <c r="D21" s="8"/>
      <c r="E21" s="8"/>
      <c r="F21" s="44">
        <v>50</v>
      </c>
      <c r="G21" s="44">
        <v>0</v>
      </c>
      <c r="H21" s="45">
        <f>(F21-G21)*8.02</f>
        <v>401</v>
      </c>
      <c r="I21" s="9"/>
      <c r="J21" s="9"/>
      <c r="K21" s="9"/>
    </row>
    <row r="22" spans="2:11" ht="21" x14ac:dyDescent="0.35">
      <c r="C22" s="37"/>
      <c r="D22" s="53" t="s">
        <v>36</v>
      </c>
      <c r="E22" s="53"/>
      <c r="F22" s="54">
        <f>F21-G21</f>
        <v>50</v>
      </c>
      <c r="G22" s="54"/>
      <c r="H22" s="52" t="s">
        <v>53</v>
      </c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44170</v>
      </c>
      <c r="D24" s="7" t="s">
        <v>15</v>
      </c>
      <c r="E24" s="8"/>
      <c r="F24" s="44" t="s">
        <v>55</v>
      </c>
      <c r="G24" s="44"/>
      <c r="H24" s="44"/>
      <c r="I24" s="9"/>
      <c r="J24" s="22">
        <v>0</v>
      </c>
      <c r="K24" s="9">
        <f>H25</f>
        <v>588.18000000000006</v>
      </c>
    </row>
    <row r="25" spans="2:11" ht="21" x14ac:dyDescent="0.35">
      <c r="C25" s="37"/>
      <c r="D25" s="8"/>
      <c r="E25" s="8"/>
      <c r="F25" s="44">
        <v>6</v>
      </c>
      <c r="G25" s="44">
        <v>0</v>
      </c>
      <c r="H25" s="45">
        <f>(F25-G25)*98.03</f>
        <v>588.18000000000006</v>
      </c>
      <c r="I25" s="9"/>
      <c r="J25" s="9"/>
      <c r="K25" s="9"/>
    </row>
    <row r="26" spans="2:11" ht="21" x14ac:dyDescent="0.35">
      <c r="C26" s="37"/>
      <c r="D26" s="53" t="s">
        <v>37</v>
      </c>
      <c r="E26" s="53"/>
      <c r="F26" s="54">
        <f>F25-G25</f>
        <v>6</v>
      </c>
      <c r="G26" s="54"/>
      <c r="H26" s="43"/>
      <c r="I26" s="9"/>
      <c r="J26" s="9"/>
      <c r="K26" s="9"/>
    </row>
    <row r="27" spans="2:11" ht="21" x14ac:dyDescent="0.35">
      <c r="C27" s="37"/>
      <c r="D27" s="50"/>
      <c r="E27" s="50"/>
      <c r="F27" s="51"/>
      <c r="G27" s="51"/>
      <c r="H27" s="43"/>
      <c r="I27" s="9"/>
      <c r="J27" s="9"/>
      <c r="K27" s="9"/>
    </row>
    <row r="28" spans="2:11" ht="21" customHeight="1" x14ac:dyDescent="0.35">
      <c r="C28" s="36">
        <v>44170</v>
      </c>
      <c r="D28" s="66" t="s">
        <v>48</v>
      </c>
      <c r="E28" s="66"/>
      <c r="F28" s="44" t="s">
        <v>49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22.49</v>
      </c>
      <c r="G29" s="44">
        <v>60</v>
      </c>
      <c r="H29" s="45">
        <f>F29*G29</f>
        <v>1349.3999999999999</v>
      </c>
      <c r="I29" s="9"/>
      <c r="J29" s="22">
        <v>0</v>
      </c>
      <c r="K29" s="9">
        <f>H29</f>
        <v>1349.3999999999999</v>
      </c>
    </row>
    <row r="30" spans="2:11" ht="27" customHeight="1" x14ac:dyDescent="0.35">
      <c r="C30" s="38"/>
      <c r="D30" s="42"/>
      <c r="E30" s="42"/>
      <c r="F30" s="49"/>
      <c r="G30" s="49"/>
      <c r="H30" s="49"/>
      <c r="I30" s="9"/>
      <c r="J30" s="9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2338.58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9195.380000000001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62" t="s">
        <v>17</v>
      </c>
      <c r="D37" s="62"/>
      <c r="E37" s="62"/>
      <c r="F37" s="62"/>
      <c r="G37" s="62"/>
      <c r="H37" s="62"/>
      <c r="I37" s="62"/>
      <c r="J37" s="62"/>
      <c r="K37" s="62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30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65"/>
      <c r="D42" s="65"/>
      <c r="E42" s="65"/>
      <c r="F42" s="65"/>
      <c r="G42" s="65"/>
      <c r="H42" s="65"/>
      <c r="I42" s="65"/>
      <c r="J42" s="65"/>
      <c r="K42" s="65"/>
    </row>
    <row r="43" spans="2:12" ht="30" customHeight="1" x14ac:dyDescent="0.45">
      <c r="C43" s="27" t="s">
        <v>27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61" t="s">
        <v>50</v>
      </c>
      <c r="D51" s="61"/>
      <c r="E51" s="61"/>
      <c r="F51" s="8"/>
      <c r="G51" s="61" t="s">
        <v>31</v>
      </c>
      <c r="H51" s="61"/>
      <c r="I51" s="9"/>
      <c r="J51" s="9"/>
      <c r="K51" s="9"/>
    </row>
    <row r="52" spans="3:11" ht="21" x14ac:dyDescent="0.35">
      <c r="C52" s="62" t="s">
        <v>23</v>
      </c>
      <c r="D52" s="62"/>
      <c r="E52" s="62"/>
      <c r="F52" s="8"/>
      <c r="G52" s="62" t="s">
        <v>24</v>
      </c>
      <c r="H52" s="62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D22:E22"/>
    <mergeCell ref="F22:G22"/>
    <mergeCell ref="I3:K4"/>
    <mergeCell ref="C14:K14"/>
    <mergeCell ref="D19:E19"/>
    <mergeCell ref="F19:H19"/>
    <mergeCell ref="D20:E20"/>
    <mergeCell ref="C52:E52"/>
    <mergeCell ref="G52:H52"/>
    <mergeCell ref="D28:E28"/>
    <mergeCell ref="C42:K42"/>
    <mergeCell ref="D26:E26"/>
    <mergeCell ref="F26:G26"/>
    <mergeCell ref="C37:K37"/>
    <mergeCell ref="C51:E51"/>
    <mergeCell ref="G51:H51"/>
  </mergeCells>
  <pageMargins left="0.7" right="0.7" top="0.75" bottom="0.75" header="0.3" footer="0.3"/>
  <pageSetup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 2020</vt:lpstr>
      <vt:lpstr>NOV 2020</vt:lpstr>
      <vt:lpstr>'NOV 2020'!Print_Area</vt:lpstr>
      <vt:lpstr>'OCT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2020-12-20T04:11:58Z</cp:lastPrinted>
  <dcterms:created xsi:type="dcterms:W3CDTF">2018-02-28T02:33:50Z</dcterms:created>
  <dcterms:modified xsi:type="dcterms:W3CDTF">2020-12-20T04:12:16Z</dcterms:modified>
</cp:coreProperties>
</file>