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4"/>
  </bookViews>
  <sheets>
    <sheet name="JULY 2020" sheetId="3" r:id="rId1"/>
    <sheet name="AUG 2020" sheetId="4" r:id="rId2"/>
    <sheet name="SEPT 2020" sheetId="5" r:id="rId3"/>
    <sheet name="OCT 2020" sheetId="6" r:id="rId4"/>
    <sheet name="DEC 2020" sheetId="7" r:id="rId5"/>
  </sheets>
  <definedNames>
    <definedName name="_xlnm.Print_Area" localSheetId="1">'AUG 2020'!$A$1:$K$57</definedName>
    <definedName name="_xlnm.Print_Area" localSheetId="4">'DEC 2020'!$A$1:$K$57</definedName>
    <definedName name="_xlnm.Print_Area" localSheetId="0">'JULY 2020'!$A$1:$K$57</definedName>
    <definedName name="_xlnm.Print_Area" localSheetId="3">'OCT 2020'!$A$1:$K$57</definedName>
    <definedName name="_xlnm.Print_Area" localSheetId="2">'SEPT 2020'!$A$1:$K$57</definedName>
  </definedNames>
  <calcPr calcId="124519"/>
</workbook>
</file>

<file path=xl/calcChain.xml><?xml version="1.0" encoding="utf-8"?>
<calcChain xmlns="http://schemas.openxmlformats.org/spreadsheetml/2006/main">
  <c r="H28" i="7"/>
  <c r="K28" s="1"/>
  <c r="K34" l="1"/>
  <c r="K32"/>
  <c r="K29"/>
  <c r="F26"/>
  <c r="H25"/>
  <c r="K24" s="1"/>
  <c r="F22"/>
  <c r="H21"/>
  <c r="K20"/>
  <c r="K35" s="1"/>
  <c r="I16" s="1"/>
  <c r="K37" l="1"/>
  <c r="J16"/>
  <c r="H25" i="6" l="1"/>
  <c r="K24" s="1"/>
  <c r="H21"/>
  <c r="K34"/>
  <c r="K32"/>
  <c r="K29"/>
  <c r="K27"/>
  <c r="F26"/>
  <c r="F22"/>
  <c r="K20"/>
  <c r="K35" l="1"/>
  <c r="I16" s="1"/>
  <c r="K37" s="1"/>
  <c r="H21" i="5"/>
  <c r="K20" s="1"/>
  <c r="H25"/>
  <c r="K24" s="1"/>
  <c r="K34"/>
  <c r="K32"/>
  <c r="K29"/>
  <c r="K27"/>
  <c r="F26"/>
  <c r="F22"/>
  <c r="J16" i="6" l="1"/>
  <c r="K35" i="5"/>
  <c r="I16" s="1"/>
  <c r="H25" i="4"/>
  <c r="H21"/>
  <c r="K37" i="5" l="1"/>
  <c r="J16"/>
  <c r="K34" i="4"/>
  <c r="K32"/>
  <c r="K29"/>
  <c r="K27"/>
  <c r="K35" s="1"/>
  <c r="I16" s="1"/>
  <c r="F26"/>
  <c r="K24"/>
  <c r="F22"/>
  <c r="K20"/>
  <c r="K37" l="1"/>
  <c r="J16"/>
  <c r="H25" i="3"/>
  <c r="H21"/>
  <c r="F26" l="1"/>
  <c r="F22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<sst xmlns="http://schemas.openxmlformats.org/spreadsheetml/2006/main" count="227" uniqueCount="67">
  <si>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</si>
  <si>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</si>
  <si>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</si>
  <si>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</si>
  <si>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</si>
  <si>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</si>
  <si>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</si>
  <si>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</si>
  <si>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</si>
  <si>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</si>
  <si>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</si>
  <si>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</si>
  <si>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</si>
  <si>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</si>
  <si>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</si>
  <si>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</si>
  <si>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</si>
  <si>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</si>
  <si>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</si>
  <si>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</si>
  <si>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</si>
  <si>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</si>
  <si>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</si>
  <si>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</si>
  <si>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</si>
  <si>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</si>
  <si>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</si>
  <si>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</si>
  <si>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</si>
  <si>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</si>
  <si>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</si>
  <si>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</si>
  <si>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</si>
  <si>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</si>
  <si>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</si>
  <si>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</si>
  <si>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</si>
  <si>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</si>
  <si>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ALLEN GAY CASTILLO</t>
  </si>
  <si>
    <t>36B12</t>
  </si>
  <si>
    <t>BILLING MONTH: JULY 2020</t>
  </si>
  <si>
    <t>AUG 5 2020</t>
  </si>
  <si>
    <t>AUG 15 2020</t>
  </si>
  <si>
    <t>PRES: JUL 25 2020 - PREV: JUL 08 2020 * 96.22</t>
  </si>
  <si>
    <t>PRES: JUL 25 2020 - PREV: JUL 08 2020 * 8.99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</si>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</sst>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5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43959</v>
      </c>
      <c r="D20" s="65" t="s">
        <v>32</v>
      </c>
      <c r="E20" s="65"/>
      <c r="F20" s="44" t="s">
        <v>44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43959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(F25-G25)*96.72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5" zoomScale="70" zoomScaleNormal="70" workbookViewId="0">
      <selection activeCell="M20" sqref="M20:N2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65" t="s">
        <v>32</v>
      </c>
      <c r="E20" s="65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11" zoomScale="70" zoomScaleNormal="70" workbookViewId="0">
      <selection activeCell="Q23" sqref="Q2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196.14</v>
      </c>
      <c r="J16" s="18">
        <f>I16+H16+G16</f>
        <v>196.14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65" t="s">
        <v>32</v>
      </c>
      <c r="E20" s="65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196.14</v>
      </c>
    </row>
    <row r="25" spans="3:11" ht="21">
      <c r="C25" s="37"/>
      <c r="D25" s="8"/>
      <c r="E25" s="8"/>
      <c r="F25" s="44">
        <v>2</v>
      </c>
      <c r="G25" s="44">
        <v>0</v>
      </c>
      <c r="H25" s="45">
        <f>(F25-G25)*98.07</f>
        <v>196.14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2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196.14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196.14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>
        <v>196.14</v>
      </c>
      <c r="I16" s="18">
        <f>K35</f>
        <v>295.68</v>
      </c>
      <c r="J16" s="18">
        <f>I16+H16+G16</f>
        <v>491.82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5" t="s">
        <v>32</v>
      </c>
      <c r="E20" s="65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295.68</v>
      </c>
    </row>
    <row r="25" spans="3:11" ht="21">
      <c r="C25" s="37"/>
      <c r="D25" s="8"/>
      <c r="E25" s="8"/>
      <c r="F25" s="44">
        <v>5</v>
      </c>
      <c r="G25" s="44">
        <v>2</v>
      </c>
      <c r="H25" s="45">
        <f>(F25-G25)*98.56</f>
        <v>295.68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3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295.68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491.82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abSelected="1" zoomScale="70" zoomScaleNormal="70" workbookViewId="0">
      <selection activeCell="H18" sqref="H1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61</v>
      </c>
      <c r="E16" s="47" t="s">
        <v>62</v>
      </c>
      <c r="F16" s="18"/>
      <c r="G16" s="18"/>
      <c r="H16" s="18"/>
      <c r="I16" s="18">
        <f>K35</f>
        <v>1635.48</v>
      </c>
      <c r="J16" s="18">
        <f>I16+H16+G16</f>
        <v>1635.48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5" t="s">
        <v>32</v>
      </c>
      <c r="E20" s="65"/>
      <c r="F20" s="44" t="s">
        <v>65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66</v>
      </c>
      <c r="G24" s="44"/>
      <c r="H24" s="44"/>
      <c r="I24" s="9"/>
      <c r="J24" s="22">
        <v>0</v>
      </c>
      <c r="K24" s="9">
        <f>H25</f>
        <v>295.68</v>
      </c>
    </row>
    <row r="25" spans="3:11" ht="21">
      <c r="C25" s="37"/>
      <c r="D25" s="8"/>
      <c r="E25" s="8"/>
      <c r="F25" s="44">
        <v>5</v>
      </c>
      <c r="G25" s="44">
        <v>2</v>
      </c>
      <c r="H25" s="45">
        <f>(F25-G25)*98.56</f>
        <v>295.68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3</v>
      </c>
      <c r="G26" s="53"/>
      <c r="H26" s="43"/>
      <c r="I26" s="9"/>
      <c r="J26" s="9"/>
      <c r="K26" s="9"/>
    </row>
    <row r="27" spans="3:11" ht="21" customHeight="1">
      <c r="C27" s="36">
        <v>44170</v>
      </c>
      <c r="D27" s="66" t="s">
        <v>63</v>
      </c>
      <c r="E27" s="66"/>
      <c r="F27" s="44" t="s">
        <v>64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22.33</v>
      </c>
      <c r="G28" s="44">
        <v>60</v>
      </c>
      <c r="H28" s="45">
        <f>F28*G28</f>
        <v>1339.8</v>
      </c>
      <c r="I28" s="9"/>
      <c r="J28" s="22">
        <v>0</v>
      </c>
      <c r="K28" s="9">
        <f>H28</f>
        <v>1339.8</v>
      </c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1635.48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1635.48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JULY 2020</vt:lpstr>
      <vt:lpstr>AUG 2020</vt:lpstr>
      <vt:lpstr>SEPT 2020</vt:lpstr>
      <vt:lpstr>OCT 2020</vt:lpstr>
      <vt:lpstr>DEC 2020</vt:lpstr>
      <vt:lpstr>'AUG 2020'!Print_Area</vt:lpstr>
      <vt:lpstr>'DEC 2020'!Print_Area</vt:lpstr>
      <vt:lpstr>'JULY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2020-11-28T03:48:50Z</dcterms:modified>
</cp:coreProperties>
</file>