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 firstSheet="2" activeTab="8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</sheet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2020'!$A$1:$K$59</definedName>
    <definedName name="_xlnm.Print_Area" localSheetId="8">'OCT 2020'!$A$1:$K$57</definedName>
    <definedName name="_xlnm.Print_Area" localSheetId="7">'SEPT 2020'!$A$1:$K$57</definedName>
  </definedNames>
  <calcPr calcId="152511"/>
</workbook>
</file>

<file path=xl/calcChain.xml><?xml version="1.0" encoding="utf-8"?>
<calcChain xmlns="http://schemas.openxmlformats.org/spreadsheetml/2006/main">
  <c r="H21" i="11" l="1"/>
  <c r="H25" i="11"/>
  <c r="K35" i="11"/>
  <c r="K30" i="11"/>
  <c r="K28" i="11"/>
  <c r="F26" i="11"/>
  <c r="K24" i="11"/>
  <c r="F22" i="11"/>
  <c r="K20" i="11"/>
  <c r="K36" i="11" l="1"/>
  <c r="I16" i="11" s="1"/>
  <c r="K38" i="11" s="1"/>
  <c r="H21" i="10"/>
  <c r="K20" i="10" s="1"/>
  <c r="H25" i="10"/>
  <c r="K24" i="10" s="1"/>
  <c r="K35" i="10"/>
  <c r="K30" i="10"/>
  <c r="K28" i="10"/>
  <c r="F26" i="10"/>
  <c r="F22" i="10"/>
  <c r="J16" i="11" l="1"/>
  <c r="K36" i="10"/>
  <c r="I16" i="10" s="1"/>
  <c r="J16" i="10"/>
  <c r="K38" i="10"/>
  <c r="H25" i="9"/>
  <c r="H21" i="9"/>
  <c r="K35" i="9" l="1"/>
  <c r="K30" i="9"/>
  <c r="K28" i="9"/>
  <c r="F26" i="9"/>
  <c r="K24" i="9"/>
  <c r="F22" i="9"/>
  <c r="K20" i="9"/>
  <c r="K36" i="9" l="1"/>
  <c r="I16" i="9" s="1"/>
  <c r="J16" i="9" s="1"/>
  <c r="K38" i="9"/>
  <c r="K36" i="8"/>
  <c r="H21" i="8"/>
  <c r="H25" i="8"/>
  <c r="K24" i="8" s="1"/>
  <c r="K35" i="8"/>
  <c r="K30" i="8"/>
  <c r="K28" i="8"/>
  <c r="F26" i="8"/>
  <c r="F22" i="8"/>
  <c r="K20" i="8"/>
  <c r="I16" i="8"/>
  <c r="K38" i="8" s="1"/>
  <c r="K35" i="7"/>
  <c r="K33" i="7"/>
  <c r="K36" i="7" s="1"/>
  <c r="K33" i="6"/>
  <c r="J16" i="8" l="1"/>
  <c r="K36" i="6"/>
  <c r="H25" i="7" l="1"/>
  <c r="K24" i="7" s="1"/>
  <c r="H21" i="7"/>
  <c r="K30" i="7"/>
  <c r="F26" i="7"/>
  <c r="F22" i="7"/>
  <c r="K20" i="7"/>
  <c r="K28" i="7" l="1"/>
  <c r="I16" i="7" s="1"/>
  <c r="H21" i="6"/>
  <c r="K35" i="6"/>
  <c r="K30" i="6"/>
  <c r="F26" i="6"/>
  <c r="H25" i="6"/>
  <c r="K24" i="6"/>
  <c r="F22" i="6"/>
  <c r="I28" i="6"/>
  <c r="K28" i="6" s="1"/>
  <c r="K20" i="6"/>
  <c r="K38" i="7" l="1"/>
  <c r="J16" i="7"/>
  <c r="I16" i="6"/>
  <c r="K38" i="6" s="1"/>
  <c r="I28" i="5"/>
  <c r="K28" i="5" s="1"/>
  <c r="F26" i="5"/>
  <c r="F22" i="5"/>
  <c r="H25" i="5"/>
  <c r="H21" i="5"/>
  <c r="K35" i="5"/>
  <c r="K33" i="5"/>
  <c r="K30" i="5"/>
  <c r="K24" i="5"/>
  <c r="K20" i="5"/>
  <c r="J16" i="6" l="1"/>
  <c r="K36" i="5"/>
  <c r="I16" i="5" s="1"/>
  <c r="K38" i="5" s="1"/>
  <c r="K34" i="4"/>
  <c r="K32" i="4"/>
  <c r="K29" i="4"/>
  <c r="K27" i="4"/>
  <c r="H25" i="4"/>
  <c r="K24" i="4"/>
  <c r="H21" i="4"/>
  <c r="K20" i="4"/>
  <c r="J16" i="5" l="1"/>
  <c r="K35" i="4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<sst xmlns="http://schemas.openxmlformats.org/spreadsheetml/2006/main" count="418" uniqueCount="96">
  <si>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</si>
  <si>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</si>
  <si>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</si>
  <si>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</si>
  <si>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</si>
  <si>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</si>
  <si>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</si>
  <si>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</si>
  <si>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</si>
  <si>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</si>
  <si>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</si>
  <si>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</si>
  <si>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</si>
  <si>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</si>
  <si>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</si>
  <si>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</si>
  <si>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</si>
  <si>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</si>
  <si>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</si>
  <si>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</si>
  <si>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</si>
  <si>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</si>
  <si>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</si>
  <si>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</si>
  <si>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</si>
  <si>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</si>
  <si>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</si>
  <si>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</si>
  <si>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</si>
  <si>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</si>
  <si>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</si>
  <si>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</si>
  <si>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</si>
  <si>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</si>
  <si>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</si>
  <si>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</si>
  <si>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FEBRUARY 2020</t>
  </si>
  <si>
    <t>MAR 5 2020</t>
  </si>
  <si>
    <t>MAR 15 2020</t>
  </si>
  <si>
    <t>PRES: FEB 25 2020 - PREV: JAN 29 2020 * 15.83</t>
  </si>
  <si>
    <t>PRES: FEB 25 2020 - PREV: JAN 29 2020 * 117.31</t>
  </si>
  <si>
    <t>OLIVER AGOJO</t>
  </si>
  <si>
    <t>44B16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</si>
  <si>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</si>
  <si>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</si>
  <si>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</si>
  <si>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</si>
  <si>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</si>
  <si>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</si>
  <si>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</si>
  <si>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</si>
  <si>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</si>
  <si>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</si>
  <si>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</si>
  <si>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</si>
  <si>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</si>
  <si>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</si>
  <si>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</si>
  <si>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</si>
  <si>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</si>
  <si>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</si>
  <si>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</si>
  <si>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</si>
  <si>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</si>
  <si>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</si>
  <si>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</si>
  <si>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</si>
  <si>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</si>
  <si>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</si>
  <si>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</si>
  <si>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</si>
  <si>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</si>
  <si>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</si>
  <si>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</si>
  <si>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ELECTRICITY: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</si>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</sst>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7" t="s">
        <v>32</v>
      </c>
      <c r="E20" s="87"/>
      <c r="F20" s="45" t="s">
        <v>39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148.97</v>
      </c>
      <c r="J16" s="18">
        <f>I16+H16+G16</f>
        <v>148.97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7" t="s">
        <v>32</v>
      </c>
      <c r="E20" s="87"/>
      <c r="F20" s="45" t="s">
        <v>46</v>
      </c>
      <c r="G20" s="45"/>
      <c r="H20" s="45"/>
      <c r="I20" s="9"/>
      <c r="J20" s="22">
        <v>0</v>
      </c>
      <c r="K20" s="9">
        <f>H21</f>
        <v>31.66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(F21-G21)*15.83</f>
        <v>31.66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148.97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148.97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148.97</v>
      </c>
      <c r="I16" s="18">
        <f>K36</f>
        <v>0</v>
      </c>
      <c r="J16" s="18">
        <f>I16+H16+G16</f>
        <v>148.97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7" t="s">
        <v>32</v>
      </c>
      <c r="E20" s="87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4" t="s">
        <v>59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148.97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 x14ac:dyDescent="0.35">
      <c r="B42" s="3"/>
      <c r="C42" s="58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148.97</v>
      </c>
      <c r="I16" s="18">
        <f>K36</f>
        <v>-5.31</v>
      </c>
      <c r="J16" s="18">
        <f>I16+H16+G16</f>
        <v>143.66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7" t="s">
        <v>32</v>
      </c>
      <c r="E20" s="87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4" t="s">
        <v>65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78" customHeight="1" x14ac:dyDescent="0.35">
      <c r="C33" s="37"/>
      <c r="D33" s="96" t="s">
        <v>73</v>
      </c>
      <c r="E33" s="96"/>
      <c r="F33" s="97" t="s">
        <v>74</v>
      </c>
      <c r="G33" s="97"/>
      <c r="H33" s="97"/>
      <c r="I33" s="97"/>
      <c r="J33" s="68">
        <v>0</v>
      </c>
      <c r="K33" s="68">
        <f>5.31</f>
        <v>5.31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143.66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D33:E33"/>
    <mergeCell ref="F33:I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69</v>
      </c>
      <c r="E16" s="48" t="s">
        <v>70</v>
      </c>
      <c r="F16" s="18"/>
      <c r="G16" s="18"/>
      <c r="H16" s="18">
        <v>143.66</v>
      </c>
      <c r="I16" s="18">
        <f>K36</f>
        <v>-1.01</v>
      </c>
      <c r="J16" s="18">
        <f>I16+H16+G16</f>
        <v>142.65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7" t="s">
        <v>32</v>
      </c>
      <c r="E20" s="87"/>
      <c r="F20" s="45" t="s">
        <v>71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95.1" customHeight="1" x14ac:dyDescent="0.35">
      <c r="C33" s="37"/>
      <c r="D33" s="96" t="s">
        <v>73</v>
      </c>
      <c r="E33" s="96"/>
      <c r="F33" s="97" t="s">
        <v>75</v>
      </c>
      <c r="G33" s="97"/>
      <c r="H33" s="97"/>
      <c r="I33" s="97"/>
      <c r="J33" s="68">
        <v>0</v>
      </c>
      <c r="K33" s="68">
        <f>1.01</f>
        <v>1.01</v>
      </c>
    </row>
    <row r="34" spans="2:12" ht="27" customHeight="1" x14ac:dyDescent="0.35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142.65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2:E22"/>
    <mergeCell ref="F22:G22"/>
    <mergeCell ref="D33:E33"/>
    <mergeCell ref="F33:I33"/>
    <mergeCell ref="I3:K4"/>
    <mergeCell ref="C14:K14"/>
    <mergeCell ref="D19:E19"/>
    <mergeCell ref="F19:H19"/>
    <mergeCell ref="D20:E20"/>
    <mergeCell ref="D26:E26"/>
    <mergeCell ref="F26:G26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N19" sqref="N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>
        <v>142.65</v>
      </c>
      <c r="I16" s="18">
        <f>K36</f>
        <v>96.72</v>
      </c>
      <c r="J16" s="18">
        <f>I16+H16+G16</f>
        <v>239.37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7" t="s">
        <v>32</v>
      </c>
      <c r="E20" s="87"/>
      <c r="F20" s="45" t="s">
        <v>79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1</v>
      </c>
      <c r="G26" s="93"/>
      <c r="H26" s="44"/>
      <c r="I26" s="9"/>
      <c r="J26" s="9"/>
      <c r="K26" s="9"/>
    </row>
    <row r="27" spans="3:11" ht="21" x14ac:dyDescent="0.35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8"/>
      <c r="K33" s="68"/>
    </row>
    <row r="34" spans="2:12" ht="27" customHeight="1" x14ac:dyDescent="0.35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239.37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239.37</v>
      </c>
      <c r="I16" s="18">
        <f>K36</f>
        <v>0</v>
      </c>
      <c r="J16" s="18">
        <f>I16+H16+G16</f>
        <v>239.37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7" t="s">
        <v>32</v>
      </c>
      <c r="E20" s="87"/>
      <c r="F20" s="45" t="s">
        <v>84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8"/>
      <c r="K33" s="68"/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239.37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85" zoomScaleNormal="85" workbookViewId="0">
      <selection activeCell="N21" sqref="N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239.37</v>
      </c>
      <c r="I16" s="18">
        <f>K36</f>
        <v>0</v>
      </c>
      <c r="J16" s="18">
        <f>I16+H16+G16</f>
        <v>239.37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7" t="s">
        <v>32</v>
      </c>
      <c r="E20" s="87"/>
      <c r="F20" s="45" t="s">
        <v>89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8"/>
      <c r="K33" s="68"/>
    </row>
    <row r="34" spans="2:12" ht="27" customHeight="1" x14ac:dyDescent="0.35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239.37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zoomScale="85" zoomScaleNormal="85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92</v>
      </c>
      <c r="E16" s="48" t="s">
        <v>93</v>
      </c>
      <c r="F16" s="18"/>
      <c r="G16" s="18"/>
      <c r="H16" s="18">
        <v>239.37</v>
      </c>
      <c r="I16" s="18">
        <f>K36</f>
        <v>0</v>
      </c>
      <c r="J16" s="18">
        <f>I16+H16+G16</f>
        <v>239.37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7" t="s">
        <v>32</v>
      </c>
      <c r="E20" s="87"/>
      <c r="F20" s="45" t="s">
        <v>94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2" t="s">
        <v>56</v>
      </c>
      <c r="E22" s="92"/>
      <c r="F22" s="93">
        <f>F21-G21</f>
        <v>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2" t="s">
        <v>57</v>
      </c>
      <c r="E26" s="92"/>
      <c r="F26" s="93">
        <f>F25-G25</f>
        <v>0</v>
      </c>
      <c r="G26" s="93"/>
      <c r="H26" s="44"/>
      <c r="I26" s="9"/>
      <c r="J26" s="9"/>
      <c r="K26" s="9"/>
    </row>
    <row r="27" spans="3:11" ht="21" x14ac:dyDescent="0.35">
      <c r="C27" s="38"/>
      <c r="D27" s="79"/>
      <c r="E27" s="79"/>
      <c r="F27" s="80"/>
      <c r="G27" s="80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8"/>
      <c r="G32" s="78"/>
      <c r="H32" s="78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8"/>
      <c r="K33" s="68"/>
    </row>
    <row r="34" spans="2:12" ht="27" customHeight="1" x14ac:dyDescent="0.35">
      <c r="C34" s="39"/>
      <c r="D34" s="43"/>
      <c r="E34" s="43"/>
      <c r="F34" s="78"/>
      <c r="G34" s="78"/>
      <c r="H34" s="7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239.37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2020-11-04T12:04:38Z</dcterms:modified>
</cp:coreProperties>
</file>