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NOV 2020" sheetId="6" r:id="rId3"/>
  </sheets>
  <externalReferences>
    <externalReference r:id="rId4"/>
  </externalReferences>
  <definedNames>
    <definedName name="_xlnm.Print_Area" localSheetId="2">'NOV 2020'!$A$1:$K$57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H25" i="6" l="1"/>
  <c r="H21" i="6"/>
  <c r="G16" i="6" l="1"/>
  <c r="H28" i="6"/>
  <c r="K27" i="6" s="1"/>
  <c r="K34" i="6" l="1"/>
  <c r="K32" i="6"/>
  <c r="K29" i="6"/>
  <c r="F26" i="6"/>
  <c r="K24" i="6"/>
  <c r="F22" i="6"/>
  <c r="K20" i="6"/>
  <c r="K35" i="6" l="1"/>
  <c r="I16" i="6" s="1"/>
  <c r="K37" i="6" s="1"/>
  <c r="J16" i="6"/>
  <c r="H25" i="5" l="1"/>
  <c r="H21" i="5" l="1"/>
  <c r="K20" i="5" s="1"/>
  <c r="K34" i="5"/>
  <c r="K32" i="5"/>
  <c r="K29" i="5"/>
  <c r="K27" i="5"/>
  <c r="F26" i="5"/>
  <c r="K24" i="5"/>
  <c r="F22" i="5"/>
  <c r="K35" i="5" l="1"/>
  <c r="I16" i="5" s="1"/>
  <c r="K37" i="5" s="1"/>
  <c r="H25" i="4"/>
  <c r="J16" i="5" l="1"/>
  <c r="H21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<sst xmlns="http://schemas.openxmlformats.org/spreadsheetml/2006/main" count="138" uniqueCount="59">
  <si>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</si>
  <si>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</si>
  <si>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</si>
  <si>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</si>
  <si>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</si>
  <si>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</si>
  <si>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</si>
  <si>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</si>
  <si>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</si>
  <si>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</si>
  <si>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</si>
  <si>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</si>
  <si>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</si>
  <si>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</si>
  <si>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</si>
  <si>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</si>
  <si>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</si>
  <si>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</si>
  <si>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</si>
  <si>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</si>
  <si>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</si>
  <si>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</si>
  <si>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</si>
  <si>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</si>
  <si>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</si>
  <si>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</si>
  <si>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</si>
  <si>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</si>
  <si>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</si>
  <si>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</si>
  <si>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</si>
  <si>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</si>
  <si>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</si>
  <si>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</si>
  <si>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</si>
  <si>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</si>
  <si>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</si>
  <si>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</si>
  <si>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ANGEL &amp; MARIETTA CUENO</t>
  </si>
  <si>
    <t>9MA07</t>
  </si>
  <si>
    <t>BILLING MONTH: SEPTEMBER 2020</t>
  </si>
  <si>
    <t>OCT 5 2020</t>
  </si>
  <si>
    <t>OCT 15 2020</t>
  </si>
  <si>
    <t>PRES: SEPT 25 2020 - PREV: SEPT 5 2020 * 8.63</t>
  </si>
  <si>
    <t>PRES: SEPT 25 2020 - PREV: SEPT 5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</si>
  <si>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</si>
  <si>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</si>
  <si>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</si>
  <si>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</si>
  <si>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</si>
  <si>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</si>
  <si>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</si>
  <si>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</si>
  <si>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</si>
  <si>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</si>
  <si>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 xml:space="preserve">STANDARD RATE - ON GOING </t>
  </si>
  <si>
    <t>ASU PAST DUE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</si>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</sst>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164" fontId="17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952500</xdr:colOff>
      <xdr:row>52</xdr:row>
      <xdr:rowOff>0</xdr:rowOff>
    </xdr:from>
    <xdr:to>
      <xdr:col>4</xdr:col>
      <xdr:colOff>406084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1197429</xdr:colOff>
      <xdr:row>50</xdr:row>
      <xdr:rowOff>13608</xdr:rowOff>
    </xdr:from>
    <xdr:to>
      <xdr:col>7</xdr:col>
      <xdr:colOff>623207</xdr:colOff>
      <xdr:row>54</xdr:row>
      <xdr:rowOff>166501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1386567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952500</xdr:colOff>
      <xdr:row>52</xdr:row>
      <xdr:rowOff>0</xdr:rowOff>
    </xdr:from>
    <xdr:to>
      <xdr:col>4</xdr:col>
      <xdr:colOff>406084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4220825"/>
          <a:ext cx="1711009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1197429</xdr:colOff>
      <xdr:row>50</xdr:row>
      <xdr:rowOff>13608</xdr:rowOff>
    </xdr:from>
    <xdr:to>
      <xdr:col>7</xdr:col>
      <xdr:colOff>623207</xdr:colOff>
      <xdr:row>54</xdr:row>
      <xdr:rowOff>166501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304" y="13701033"/>
          <a:ext cx="740228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9MA07%20-%20C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 refreshError="1"/>
      <sheetData sheetId="1">
        <row r="12">
          <cell r="E12">
            <v>9627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4" t="s">
        <v>32</v>
      </c>
      <c r="E20" s="64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3" t="s">
        <v>17</v>
      </c>
      <c r="D40" s="53"/>
      <c r="E40" s="53"/>
      <c r="F40" s="53"/>
      <c r="G40" s="53"/>
      <c r="H40" s="53"/>
      <c r="I40" s="53"/>
      <c r="J40" s="53"/>
      <c r="K40" s="5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2" t="s">
        <v>33</v>
      </c>
      <c r="D54" s="52"/>
      <c r="E54" s="52"/>
      <c r="F54" s="8"/>
      <c r="G54" s="52" t="s">
        <v>31</v>
      </c>
      <c r="H54" s="52"/>
      <c r="I54" s="9"/>
      <c r="J54" s="9"/>
      <c r="K54" s="9"/>
    </row>
    <row r="55" spans="3:11" ht="21" x14ac:dyDescent="0.35">
      <c r="C55" s="53" t="s">
        <v>23</v>
      </c>
      <c r="D55" s="53"/>
      <c r="E55" s="53"/>
      <c r="F55" s="8"/>
      <c r="G55" s="53" t="s">
        <v>24</v>
      </c>
      <c r="H55" s="5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K24" sqref="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4" t="s">
        <v>32</v>
      </c>
      <c r="E20" s="64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3" t="s">
        <v>17</v>
      </c>
      <c r="D40" s="53"/>
      <c r="E40" s="53"/>
      <c r="F40" s="53"/>
      <c r="G40" s="53"/>
      <c r="H40" s="53"/>
      <c r="I40" s="53"/>
      <c r="J40" s="53"/>
      <c r="K40" s="5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2" t="s">
        <v>33</v>
      </c>
      <c r="D54" s="52"/>
      <c r="E54" s="52"/>
      <c r="F54" s="8"/>
      <c r="G54" s="52" t="s">
        <v>31</v>
      </c>
      <c r="H54" s="52"/>
      <c r="I54" s="9"/>
      <c r="J54" s="9"/>
      <c r="K54" s="9"/>
    </row>
    <row r="55" spans="3:11" ht="21" x14ac:dyDescent="0.35">
      <c r="C55" s="53" t="s">
        <v>23</v>
      </c>
      <c r="D55" s="53"/>
      <c r="E55" s="53"/>
      <c r="F55" s="8"/>
      <c r="G55" s="53" t="s">
        <v>24</v>
      </c>
      <c r="H55" s="5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7" zoomScale="70" zoomScaleNormal="70"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'[1]ASSOC DUES'!$E$12</f>
        <v>9627</v>
      </c>
      <c r="H16" s="18">
        <v>98.56</v>
      </c>
      <c r="I16" s="18">
        <f>K35</f>
        <v>2437.8200000000002</v>
      </c>
      <c r="J16" s="18">
        <f>I16+H16+G16</f>
        <v>12163.380000000001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4" t="s">
        <v>32</v>
      </c>
      <c r="E20" s="64"/>
      <c r="F20" s="44" t="s">
        <v>57</v>
      </c>
      <c r="G20" s="44"/>
      <c r="H20" s="44"/>
      <c r="I20" s="9"/>
      <c r="J20" s="22">
        <v>0</v>
      </c>
      <c r="K20" s="9">
        <f>H21</f>
        <v>120.3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15</v>
      </c>
      <c r="G22" s="55"/>
      <c r="H22" s="51" t="s">
        <v>55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8" t="s">
        <v>15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392.12</v>
      </c>
    </row>
    <row r="25" spans="3:11" ht="21" x14ac:dyDescent="0.35">
      <c r="C25" s="37"/>
      <c r="D25" s="8"/>
      <c r="E25" s="8"/>
      <c r="F25" s="44">
        <v>5</v>
      </c>
      <c r="G25" s="44">
        <v>1</v>
      </c>
      <c r="H25" s="45">
        <f>(F25-G25)*98.03</f>
        <v>392.12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4</v>
      </c>
      <c r="G26" s="55"/>
      <c r="H26" s="43"/>
      <c r="I26" s="9"/>
      <c r="J26" s="9"/>
      <c r="K26" s="9"/>
    </row>
    <row r="27" spans="3:11" ht="21" x14ac:dyDescent="0.35">
      <c r="C27" s="36">
        <v>44170</v>
      </c>
      <c r="D27" s="65" t="s">
        <v>53</v>
      </c>
      <c r="E27" s="65"/>
      <c r="F27" s="44" t="s">
        <v>54</v>
      </c>
      <c r="G27" s="44"/>
      <c r="H27" s="44"/>
      <c r="I27" s="9"/>
      <c r="J27" s="22">
        <v>0</v>
      </c>
      <c r="K27" s="9">
        <f>H28</f>
        <v>1925.4</v>
      </c>
    </row>
    <row r="28" spans="3:11" ht="21" customHeight="1" x14ac:dyDescent="0.35">
      <c r="C28" s="37"/>
      <c r="D28" s="8"/>
      <c r="E28" s="8"/>
      <c r="F28" s="44">
        <v>32.090000000000003</v>
      </c>
      <c r="G28" s="44">
        <v>60</v>
      </c>
      <c r="H28" s="45">
        <f>F28*G28</f>
        <v>1925.4</v>
      </c>
      <c r="I28" s="9"/>
      <c r="J28" s="9"/>
      <c r="K28" s="9"/>
    </row>
    <row r="29" spans="3:11" ht="21" x14ac:dyDescent="0.35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2437.8200000000002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12163.380000000001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3" t="s">
        <v>17</v>
      </c>
      <c r="D40" s="53"/>
      <c r="E40" s="53"/>
      <c r="F40" s="53"/>
      <c r="G40" s="53"/>
      <c r="H40" s="53"/>
      <c r="I40" s="53"/>
      <c r="J40" s="53"/>
      <c r="K40" s="5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2" t="s">
        <v>33</v>
      </c>
      <c r="D54" s="52"/>
      <c r="E54" s="52"/>
      <c r="F54" s="8"/>
      <c r="G54" s="52" t="s">
        <v>31</v>
      </c>
      <c r="H54" s="52"/>
      <c r="I54" s="9"/>
      <c r="J54" s="9"/>
      <c r="K54" s="9"/>
    </row>
    <row r="55" spans="3:11" ht="21" x14ac:dyDescent="0.35">
      <c r="C55" s="53" t="s">
        <v>23</v>
      </c>
      <c r="D55" s="53"/>
      <c r="E55" s="53"/>
      <c r="F55" s="8"/>
      <c r="G55" s="53" t="s">
        <v>24</v>
      </c>
      <c r="H55" s="5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C45:K45"/>
    <mergeCell ref="D26:E26"/>
    <mergeCell ref="F26:G26"/>
    <mergeCell ref="F29:H30"/>
    <mergeCell ref="F32:H32"/>
    <mergeCell ref="C40:K40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2020-08-05T03:27:59Z</cp:lastPrinted>
  <dcterms:created xsi:type="dcterms:W3CDTF">2018-02-28T02:33:50Z</dcterms:created>
  <dcterms:modified xsi:type="dcterms:W3CDTF">2020-12-15T06:07:03Z</dcterms:modified>
</cp:coreProperties>
</file>