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 firstSheet="1" activeTab="7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</sheets>
  <definedNames>
    <definedName name="_xlnm.Print_Area" localSheetId="1">'APR 2020'!$A$1:$K$60</definedName>
    <definedName name="_xlnm.Print_Area" localSheetId="5">'AUG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21" i="10" l="1"/>
  <c r="H25" i="10"/>
  <c r="K35" i="10"/>
  <c r="K30" i="10"/>
  <c r="I28" i="10"/>
  <c r="K28" i="10" s="1"/>
  <c r="F26" i="10"/>
  <c r="K24" i="10"/>
  <c r="F22" i="10"/>
  <c r="K20" i="10"/>
  <c r="K36" i="10" l="1"/>
  <c r="I16" i="10" s="1"/>
  <c r="K38" i="10" s="1"/>
  <c r="H21" i="9"/>
  <c r="K20" i="9" s="1"/>
  <c r="H25" i="9"/>
  <c r="K24" i="9" s="1"/>
  <c r="K35" i="9"/>
  <c r="K30" i="9"/>
  <c r="I28" i="9"/>
  <c r="K28" i="9" s="1"/>
  <c r="F26" i="9"/>
  <c r="F22" i="9"/>
  <c r="J16" i="10" l="1"/>
  <c r="K36" i="9"/>
  <c r="I16" i="9" s="1"/>
  <c r="K38" i="9"/>
  <c r="J16" i="9"/>
  <c r="H25" i="8"/>
  <c r="H21" i="8"/>
  <c r="K35" i="8" l="1"/>
  <c r="K30" i="8"/>
  <c r="I28" i="8"/>
  <c r="K28" i="8" s="1"/>
  <c r="F26" i="8"/>
  <c r="K24" i="8"/>
  <c r="F22" i="8"/>
  <c r="K20" i="8"/>
  <c r="K36" i="8" l="1"/>
  <c r="I16" i="8" s="1"/>
  <c r="K38" i="8"/>
  <c r="J16" i="8"/>
  <c r="H25" i="7"/>
  <c r="H21" i="7"/>
  <c r="K35" i="7"/>
  <c r="K30" i="7"/>
  <c r="I28" i="7"/>
  <c r="K28" i="7" s="1"/>
  <c r="F26" i="7"/>
  <c r="K24" i="7"/>
  <c r="F22" i="7"/>
  <c r="K20" i="7"/>
  <c r="K33" i="6"/>
  <c r="K36" i="5"/>
  <c r="K33" i="5"/>
  <c r="H25" i="6"/>
  <c r="K24" i="6" s="1"/>
  <c r="H21" i="6"/>
  <c r="K20" i="6" s="1"/>
  <c r="K36" i="6" s="1"/>
  <c r="K35" i="6"/>
  <c r="K30" i="6"/>
  <c r="I28" i="6"/>
  <c r="K28" i="6" s="1"/>
  <c r="F26" i="6"/>
  <c r="F22" i="6"/>
  <c r="K36" i="7" l="1"/>
  <c r="I16" i="7" s="1"/>
  <c r="K38" i="7" s="1"/>
  <c r="I16" i="6"/>
  <c r="H21" i="5"/>
  <c r="J16" i="7" l="1"/>
  <c r="K38" i="6"/>
  <c r="J16" i="6"/>
  <c r="K35" i="5"/>
  <c r="K30" i="5"/>
  <c r="K28" i="5"/>
  <c r="I28" i="5"/>
  <c r="F26" i="5"/>
  <c r="H25" i="5"/>
  <c r="K24" i="5"/>
  <c r="F22" i="5"/>
  <c r="K20" i="5"/>
  <c r="I16" i="5" l="1"/>
  <c r="K38" i="5" s="1"/>
  <c r="F26" i="4"/>
  <c r="F22" i="4"/>
  <c r="I28" i="4"/>
  <c r="H25" i="4"/>
  <c r="K24" i="4" s="1"/>
  <c r="H21" i="4"/>
  <c r="K20" i="4" s="1"/>
  <c r="K35" i="4"/>
  <c r="K33" i="4"/>
  <c r="K30" i="4"/>
  <c r="K28" i="4"/>
  <c r="J16" i="5" l="1"/>
  <c r="K36" i="4"/>
  <c r="I16" i="4" s="1"/>
  <c r="J16" i="4" s="1"/>
  <c r="K38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<sst xmlns="http://schemas.openxmlformats.org/spreadsheetml/2006/main" count="373" uniqueCount="91">
  <si>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</si>
  <si>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</si>
  <si>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</si>
  <si>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</si>
  <si>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</si>
  <si>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</si>
  <si>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</si>
  <si>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</si>
  <si>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</si>
  <si>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</si>
  <si>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</si>
  <si>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</si>
  <si>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</si>
  <si>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</si>
  <si>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</si>
  <si>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</si>
  <si>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</si>
  <si>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</si>
  <si>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</si>
  <si>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</si>
  <si>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</si>
  <si>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</si>
  <si>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</si>
  <si>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</si>
  <si>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</si>
  <si>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</si>
  <si>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</si>
  <si>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</si>
  <si>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</si>
  <si>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</si>
  <si>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</si>
  <si>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</si>
  <si>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</si>
  <si>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</si>
  <si>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</si>
  <si>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</si>
  <si>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RFO BY ODDC</t>
  </si>
  <si>
    <t>19B06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</si>
  <si>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</si>
  <si>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</si>
  <si>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</si>
  <si>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</si>
  <si>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</si>
  <si>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</si>
  <si>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</si>
  <si>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</si>
  <si>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</si>
  <si>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</si>
  <si>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</si>
  <si>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</si>
  <si>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</si>
  <si>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</si>
  <si>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* SECURITY                                                            * JANITORIAL SERVICES                                             * PMS (BUILDING EQUIPMENTS)</t>
  </si>
  <si>
    <t>TOTAL CONSUMED KW</t>
  </si>
  <si>
    <t>TOTAL CONSUMED CUBIC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</si>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</sst>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7" zoomScale="70" zoomScaleNormal="7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133.14000000000001</v>
      </c>
      <c r="J16" s="18">
        <f>I16+H16+G16</f>
        <v>133.14000000000001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41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133.14000000000001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3"/>
  <sheetViews>
    <sheetView topLeftCell="A19"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133.13999999999999</v>
      </c>
      <c r="I16" s="18">
        <f>K36</f>
        <v>0</v>
      </c>
      <c r="J16" s="18">
        <f>I16+H16+G16</f>
        <v>133.13999999999999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48</v>
      </c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86" t="s">
        <v>52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6"/>
      <c r="D31" s="86"/>
      <c r="E31" s="86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133.13999999999999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3" t="s">
        <v>49</v>
      </c>
      <c r="D43" s="54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4" t="s">
        <v>51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3.25" x14ac:dyDescent="0.35">
      <c r="B45" s="3"/>
      <c r="C45" s="1"/>
      <c r="D45" s="54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I3:K4"/>
    <mergeCell ref="C14:K14"/>
    <mergeCell ref="D19:E19"/>
    <mergeCell ref="F19:H19"/>
    <mergeCell ref="D20:E20"/>
    <mergeCell ref="F33:H33"/>
    <mergeCell ref="F30:H31"/>
    <mergeCell ref="C29:E31"/>
    <mergeCell ref="D22:E22"/>
    <mergeCell ref="F22:G22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3"/>
  <sheetViews>
    <sheetView topLeftCell="A13" zoomScale="70" zoomScaleNormal="70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133.13999999999999</v>
      </c>
      <c r="I16" s="18">
        <f>K36</f>
        <v>-2.65</v>
      </c>
      <c r="J16" s="18">
        <f>I16+H16+G16</f>
        <v>130.48999999999998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(F21-G21)*9.793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48</v>
      </c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86" t="s">
        <v>60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6"/>
      <c r="D31" s="86"/>
      <c r="E31" s="86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78" customHeight="1" x14ac:dyDescent="0.35">
      <c r="C33" s="37"/>
      <c r="D33" s="90" t="s">
        <v>68</v>
      </c>
      <c r="E33" s="90"/>
      <c r="F33" s="91" t="s">
        <v>69</v>
      </c>
      <c r="G33" s="91"/>
      <c r="H33" s="91"/>
      <c r="I33" s="91"/>
      <c r="J33" s="66">
        <v>0</v>
      </c>
      <c r="K33" s="66">
        <f>(2.65)</f>
        <v>2.65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130.48999999999998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1"/>
      <c r="D42" s="51"/>
      <c r="E42" s="51"/>
      <c r="F42" s="51"/>
      <c r="G42" s="51"/>
      <c r="H42" s="51"/>
      <c r="I42" s="51"/>
      <c r="J42" s="51"/>
      <c r="K42" s="51"/>
      <c r="L42" s="3"/>
    </row>
    <row r="43" spans="2:12" s="8" customFormat="1" ht="23.25" x14ac:dyDescent="0.35">
      <c r="B43" s="3"/>
      <c r="C43" s="53" t="s">
        <v>49</v>
      </c>
      <c r="D43" s="54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4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4" t="s">
        <v>51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zoomScale="70" zoomScaleNormal="70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130.49</v>
      </c>
      <c r="I16" s="18">
        <f>K36</f>
        <v>-1.01</v>
      </c>
      <c r="J16" s="18">
        <f>I16+H16+G16</f>
        <v>129.48000000000002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66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0"/>
      <c r="E27" s="60"/>
      <c r="F27" s="59"/>
      <c r="G27" s="5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5"/>
      <c r="D31" s="65"/>
      <c r="E31" s="65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8"/>
      <c r="G32" s="58"/>
      <c r="H32" s="58"/>
      <c r="I32" s="9"/>
      <c r="J32" s="9"/>
      <c r="K32" s="9"/>
    </row>
    <row r="33" spans="2:12" ht="77.099999999999994" customHeight="1" x14ac:dyDescent="0.35">
      <c r="C33" s="37"/>
      <c r="D33" s="90" t="s">
        <v>68</v>
      </c>
      <c r="E33" s="90"/>
      <c r="F33" s="91" t="s">
        <v>70</v>
      </c>
      <c r="G33" s="91"/>
      <c r="H33" s="91"/>
      <c r="I33" s="91"/>
      <c r="J33" s="66">
        <v>0</v>
      </c>
      <c r="K33" s="66">
        <f>1.01</f>
        <v>1.01</v>
      </c>
    </row>
    <row r="34" spans="2:12" ht="27" customHeight="1" x14ac:dyDescent="0.35">
      <c r="C34" s="39"/>
      <c r="D34" s="43"/>
      <c r="E34" s="43"/>
      <c r="F34" s="58"/>
      <c r="G34" s="58"/>
      <c r="H34" s="5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129.48000000000002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34" zoomScale="70" zoomScaleNormal="70" workbookViewId="0">
      <selection activeCell="A43" sqref="A43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72</v>
      </c>
      <c r="E16" s="48" t="s">
        <v>73</v>
      </c>
      <c r="F16" s="18"/>
      <c r="G16" s="18"/>
      <c r="H16" s="18">
        <v>129.47999999999999</v>
      </c>
      <c r="I16" s="18">
        <f>K36</f>
        <v>0</v>
      </c>
      <c r="J16" s="18">
        <f>I16+H16+G16</f>
        <v>129.47999999999999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74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0"/>
      <c r="E27" s="60"/>
      <c r="F27" s="59"/>
      <c r="G27" s="5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5"/>
      <c r="D31" s="65"/>
      <c r="E31" s="65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8"/>
      <c r="G32" s="58"/>
      <c r="H32" s="58"/>
      <c r="I32" s="9"/>
      <c r="J32" s="9"/>
      <c r="K32" s="9"/>
    </row>
    <row r="33" spans="2:12" ht="21" customHeight="1" x14ac:dyDescent="0.35">
      <c r="C33" s="37"/>
      <c r="D33" s="90"/>
      <c r="E33" s="90"/>
      <c r="F33" s="91"/>
      <c r="G33" s="91"/>
      <c r="H33" s="91"/>
      <c r="I33" s="91"/>
      <c r="J33" s="66"/>
      <c r="K33" s="66"/>
    </row>
    <row r="34" spans="2:12" ht="27" customHeight="1" x14ac:dyDescent="0.35">
      <c r="C34" s="39"/>
      <c r="D34" s="43"/>
      <c r="E34" s="43"/>
      <c r="F34" s="58"/>
      <c r="G34" s="58"/>
      <c r="H34" s="5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129.47999999999999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4" zoomScale="70" zoomScaleNormal="70" workbookViewId="0">
      <selection activeCell="O13" sqref="O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129.47999999999999</v>
      </c>
      <c r="I16" s="18">
        <f>K36</f>
        <v>0</v>
      </c>
      <c r="J16" s="18">
        <f>I16+H16+G16</f>
        <v>129.47999999999999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79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5"/>
      <c r="D31" s="65"/>
      <c r="E31" s="65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 x14ac:dyDescent="0.35">
      <c r="C33" s="37"/>
      <c r="D33" s="90"/>
      <c r="E33" s="90"/>
      <c r="F33" s="91"/>
      <c r="G33" s="91"/>
      <c r="H33" s="91"/>
      <c r="I33" s="91"/>
      <c r="J33" s="66"/>
      <c r="K33" s="66"/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129.47999999999999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129.47999999999999</v>
      </c>
      <c r="I16" s="18">
        <f>K36</f>
        <v>0</v>
      </c>
      <c r="J16" s="18">
        <f>I16+H16+G16</f>
        <v>129.47999999999999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84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5"/>
      <c r="D31" s="65"/>
      <c r="E31" s="65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customHeight="1" x14ac:dyDescent="0.35">
      <c r="C33" s="37"/>
      <c r="D33" s="90"/>
      <c r="E33" s="90"/>
      <c r="F33" s="91"/>
      <c r="G33" s="91"/>
      <c r="H33" s="91"/>
      <c r="I33" s="91"/>
      <c r="J33" s="66"/>
      <c r="K33" s="66"/>
    </row>
    <row r="34" spans="2:12" ht="27" customHeight="1" x14ac:dyDescent="0.35">
      <c r="C34" s="39"/>
      <c r="D34" s="43"/>
      <c r="E34" s="43"/>
      <c r="F34" s="68"/>
      <c r="G34" s="68"/>
      <c r="H34" s="6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129.47999999999999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39" zoomScale="70" zoomScaleNormal="70" workbookViewId="0">
      <selection activeCell="O47" sqref="O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129.47999999999999</v>
      </c>
      <c r="I16" s="18">
        <f>K36</f>
        <v>0</v>
      </c>
      <c r="J16" s="18">
        <f>I16+H16+G16</f>
        <v>129.47999999999999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1" t="s">
        <v>32</v>
      </c>
      <c r="E20" s="81"/>
      <c r="F20" s="45" t="s">
        <v>89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>
        <f>(H20+H24)*20%</f>
        <v>0</v>
      </c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5"/>
      <c r="D31" s="65"/>
      <c r="E31" s="65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90"/>
      <c r="E33" s="90"/>
      <c r="F33" s="91"/>
      <c r="G33" s="91"/>
      <c r="H33" s="91"/>
      <c r="I33" s="91"/>
      <c r="J33" s="66"/>
      <c r="K33" s="66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129.47999999999999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2020-11-04T13:28:12Z</dcterms:modified>
</cp:coreProperties>
</file>