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4.xml" ContentType="application/vnd.ms-excel.person+xml"/>
  <Override PartName="/xl/persons/person2.xml" ContentType="application/vnd.ms-excel.person+xml"/>
  <Override PartName="/xl/persons/person1.xml" ContentType="application/vnd.ms-excel.person+xml"/>
  <Override PartName="/xl/persons/person0.xml" ContentType="application/vnd.ms-excel.person+xml"/>
  <Override PartName="/xl/persons/person3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c636dd8cbec7cd52/Documents/Malaria Lab Docs/Novaplex/Novaplex Results/"/>
    </mc:Choice>
  </mc:AlternateContent>
  <xr:revisionPtr revIDLastSave="3" documentId="14_{31C26D6D-2DA2-49B6-825D-56AE08D14702}" xr6:coauthVersionLast="47" xr6:coauthVersionMax="47" xr10:uidLastSave="{7C4EE9EF-C49E-4F30-BB3C-20E9BD3B88CA}"/>
  <bookViews>
    <workbookView xWindow="-108" yWindow="-108" windowWidth="23256" windowHeight="13176" xr2:uid="{00000000-000D-0000-FFFF-FFFF00000000}"/>
  </bookViews>
  <sheets>
    <sheet name="Consolidated results" sheetId="2" r:id="rId1"/>
    <sheet name="Matayos" sheetId="4" r:id="rId2"/>
    <sheet name="Sioport" sheetId="5" r:id="rId3"/>
    <sheet name="Summary tables" sheetId="3" r:id="rId4"/>
  </sheets>
  <definedNames>
    <definedName name="_bookmark1" localSheetId="3">'Summary tables'!$D$58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3" i="5" l="1"/>
  <c r="B100" i="4"/>
  <c r="H98" i="4"/>
  <c r="F98" i="4"/>
  <c r="F50" i="5"/>
  <c r="E50" i="5"/>
  <c r="D50" i="5"/>
  <c r="B50" i="5"/>
  <c r="G49" i="5"/>
  <c r="G50" i="5" s="1"/>
  <c r="L49" i="5"/>
  <c r="L50" i="5" s="1"/>
  <c r="K49" i="5"/>
  <c r="K50" i="5" s="1"/>
  <c r="J49" i="5"/>
  <c r="J50" i="5" s="1"/>
  <c r="I49" i="5"/>
  <c r="I50" i="5" s="1"/>
  <c r="H49" i="5"/>
  <c r="H50" i="5" s="1"/>
  <c r="E49" i="5"/>
  <c r="D49" i="5"/>
  <c r="C49" i="5"/>
  <c r="C50" i="5" s="1"/>
  <c r="G97" i="4"/>
  <c r="G98" i="4" s="1"/>
  <c r="L97" i="4"/>
  <c r="L98" i="4" s="1"/>
  <c r="K97" i="4"/>
  <c r="K98" i="4" s="1"/>
  <c r="J97" i="4"/>
  <c r="J98" i="4" s="1"/>
  <c r="I97" i="4"/>
  <c r="I98" i="4" s="1"/>
  <c r="H97" i="4"/>
  <c r="E97" i="4"/>
  <c r="E98" i="4" s="1"/>
  <c r="D97" i="4"/>
  <c r="D98" i="4" s="1"/>
  <c r="C97" i="4"/>
  <c r="C98" i="4" s="1"/>
  <c r="P145" i="2"/>
  <c r="O145" i="2"/>
  <c r="N145" i="2"/>
  <c r="M145" i="2"/>
  <c r="G144" i="2"/>
  <c r="H144" i="2"/>
  <c r="L145" i="2"/>
  <c r="L144" i="2"/>
  <c r="K144" i="2"/>
  <c r="J144" i="2"/>
  <c r="I144" i="2"/>
  <c r="D144" i="2"/>
  <c r="C144" i="2"/>
  <c r="E144" i="2"/>
  <c r="C145" i="2"/>
  <c r="D145" i="2"/>
  <c r="E145" i="2"/>
  <c r="H145" i="2"/>
  <c r="I145" i="2"/>
  <c r="J145" i="2"/>
  <c r="K145" i="2"/>
  <c r="G145" i="2"/>
</calcChain>
</file>

<file path=xl/sharedStrings.xml><?xml version="1.0" encoding="utf-8"?>
<sst xmlns="http://schemas.openxmlformats.org/spreadsheetml/2006/main" count="3393" uniqueCount="343">
  <si>
    <t>Total</t>
  </si>
  <si>
    <t>Field RDT</t>
  </si>
  <si>
    <t>Field Microscopy</t>
  </si>
  <si>
    <t>Novaplex spp</t>
  </si>
  <si>
    <t>BSP047</t>
  </si>
  <si>
    <t>BSP046</t>
  </si>
  <si>
    <t>BSP045</t>
  </si>
  <si>
    <t>BSP044</t>
  </si>
  <si>
    <t>BSP043</t>
  </si>
  <si>
    <t>BSP042</t>
  </si>
  <si>
    <t>BSP041</t>
  </si>
  <si>
    <t>BSP040</t>
  </si>
  <si>
    <t>BSP039</t>
  </si>
  <si>
    <t>BSP038</t>
  </si>
  <si>
    <t>BSP037</t>
  </si>
  <si>
    <t>BSP036</t>
  </si>
  <si>
    <t>BSP035</t>
  </si>
  <si>
    <t>BSP034</t>
  </si>
  <si>
    <t>BSP033</t>
  </si>
  <si>
    <t>BSP032</t>
  </si>
  <si>
    <t>BSP031</t>
  </si>
  <si>
    <t>BSP030</t>
  </si>
  <si>
    <t>BSP029</t>
  </si>
  <si>
    <t>BSP028</t>
  </si>
  <si>
    <t>BSP027</t>
  </si>
  <si>
    <t>BSP026</t>
  </si>
  <si>
    <t>BSP025</t>
  </si>
  <si>
    <t>BSP024</t>
  </si>
  <si>
    <t>BSP023</t>
  </si>
  <si>
    <t>BSP022</t>
  </si>
  <si>
    <t>BSP021</t>
  </si>
  <si>
    <t>BSP020</t>
  </si>
  <si>
    <t>BSP019</t>
  </si>
  <si>
    <t>BSP018</t>
  </si>
  <si>
    <t>BSP017</t>
  </si>
  <si>
    <t>BSP016</t>
  </si>
  <si>
    <t>BSP015</t>
  </si>
  <si>
    <t>BSP014</t>
  </si>
  <si>
    <t>BSP013</t>
  </si>
  <si>
    <t>BSP012</t>
  </si>
  <si>
    <t>BSP011</t>
  </si>
  <si>
    <t>BSP010</t>
  </si>
  <si>
    <t>BSP009</t>
  </si>
  <si>
    <t>BSP008</t>
  </si>
  <si>
    <t>BSP007</t>
  </si>
  <si>
    <t>BSP006</t>
  </si>
  <si>
    <t>BSP005</t>
  </si>
  <si>
    <t>BSP004</t>
  </si>
  <si>
    <t>BSP003</t>
  </si>
  <si>
    <t>BSP002</t>
  </si>
  <si>
    <t>BSP001</t>
  </si>
  <si>
    <t>BSMN/095</t>
  </si>
  <si>
    <t>BSMN/094</t>
  </si>
  <si>
    <t>BSMN/093</t>
  </si>
  <si>
    <t>BSMN/092</t>
  </si>
  <si>
    <t>BSMN/091</t>
  </si>
  <si>
    <t>BSMN/090</t>
  </si>
  <si>
    <t>BSMN/089</t>
  </si>
  <si>
    <t>BSMN/088</t>
  </si>
  <si>
    <t>BSMN/087</t>
  </si>
  <si>
    <t>BSMN/086</t>
  </si>
  <si>
    <t>BSMN/085</t>
  </si>
  <si>
    <t>BSMN/084</t>
  </si>
  <si>
    <t>BSMN/083</t>
  </si>
  <si>
    <t>BSMN/082</t>
  </si>
  <si>
    <t>BSMN/081</t>
  </si>
  <si>
    <t>BSMN/080</t>
  </si>
  <si>
    <t>BSMN/079</t>
  </si>
  <si>
    <t>BSMN/078</t>
  </si>
  <si>
    <t>BSMN/077</t>
  </si>
  <si>
    <t>BSMN/076</t>
  </si>
  <si>
    <t>BSMN/075</t>
  </si>
  <si>
    <t>BSMN/074</t>
  </si>
  <si>
    <t>BSMN/073</t>
  </si>
  <si>
    <t>BSMN/072</t>
  </si>
  <si>
    <t>BSMN/071</t>
  </si>
  <si>
    <t>BSMN/070</t>
  </si>
  <si>
    <t>BSMN/069</t>
  </si>
  <si>
    <t>BSMN/068</t>
  </si>
  <si>
    <t>BSMN/067</t>
  </si>
  <si>
    <t>BSMN/066</t>
  </si>
  <si>
    <t>BSMN/065</t>
  </si>
  <si>
    <t>BSMN/064</t>
  </si>
  <si>
    <t>BSMN/063</t>
  </si>
  <si>
    <t>BSMN/062</t>
  </si>
  <si>
    <t>BSMN/061</t>
  </si>
  <si>
    <t>BSMN/060</t>
  </si>
  <si>
    <t>BSMN/059</t>
  </si>
  <si>
    <t>BSMN/058</t>
  </si>
  <si>
    <t>BSMN/057</t>
  </si>
  <si>
    <t>BSMN/056</t>
  </si>
  <si>
    <t>BSMN/055</t>
  </si>
  <si>
    <t>BSMN/054</t>
  </si>
  <si>
    <t>BSMN/053</t>
  </si>
  <si>
    <t>BSMN/052</t>
  </si>
  <si>
    <t>BSMN/051</t>
  </si>
  <si>
    <t>BSMN/050</t>
  </si>
  <si>
    <t>BSMN/049</t>
  </si>
  <si>
    <t>BSMN/048</t>
  </si>
  <si>
    <t>BSMN/047</t>
  </si>
  <si>
    <t>BSMN/046</t>
  </si>
  <si>
    <t>BSMN/045</t>
  </si>
  <si>
    <t>BSMN/044</t>
  </si>
  <si>
    <t>BSMN/043</t>
  </si>
  <si>
    <t>BSMN/042</t>
  </si>
  <si>
    <t>BSMN/041</t>
  </si>
  <si>
    <t>BSMN/040</t>
  </si>
  <si>
    <t>BSMN/039</t>
  </si>
  <si>
    <t>BSMN/038</t>
  </si>
  <si>
    <t>BSMN/037</t>
  </si>
  <si>
    <t>BSMN/036</t>
  </si>
  <si>
    <t>BSMN/035</t>
  </si>
  <si>
    <t>BSMN/034</t>
  </si>
  <si>
    <t>BSMN/033</t>
  </si>
  <si>
    <t>BSMN/032</t>
  </si>
  <si>
    <t>BSMN/031</t>
  </si>
  <si>
    <t>BSMN/030</t>
  </si>
  <si>
    <t>BSMN/029</t>
  </si>
  <si>
    <t>BSMN/028</t>
  </si>
  <si>
    <t>BSMN/027</t>
  </si>
  <si>
    <t>BSMN/026</t>
  </si>
  <si>
    <t>BSMN/025</t>
  </si>
  <si>
    <t>BSMN/024</t>
  </si>
  <si>
    <t>BSMN/023</t>
  </si>
  <si>
    <t>BSMN/022</t>
  </si>
  <si>
    <t>BSMN/021</t>
  </si>
  <si>
    <t>BSMN/020</t>
  </si>
  <si>
    <t>BSMN/019</t>
  </si>
  <si>
    <t>BSMN/018</t>
  </si>
  <si>
    <t>BSMN/017</t>
  </si>
  <si>
    <t>BSMN/016</t>
  </si>
  <si>
    <t>BSMN/015</t>
  </si>
  <si>
    <t>BSMN/014</t>
  </si>
  <si>
    <t>BSMN/013</t>
  </si>
  <si>
    <t>BSMN/012</t>
  </si>
  <si>
    <t>BSMN/011</t>
  </si>
  <si>
    <t>BSMN/010</t>
  </si>
  <si>
    <t>BSMN/009</t>
  </si>
  <si>
    <t>BSMN/008</t>
  </si>
  <si>
    <t>BSMN/007</t>
  </si>
  <si>
    <t>BSMN/006</t>
  </si>
  <si>
    <t>BSMN/005</t>
  </si>
  <si>
    <t>BSMN/004</t>
  </si>
  <si>
    <t>BSMN/003</t>
  </si>
  <si>
    <t>BSMN/002</t>
  </si>
  <si>
    <t>BSMN/001</t>
  </si>
  <si>
    <t>RT PCR_P.f</t>
  </si>
  <si>
    <t>RT PCR_P.m</t>
  </si>
  <si>
    <t>RT PCR_P.o</t>
  </si>
  <si>
    <t>RT PCR Consensus</t>
  </si>
  <si>
    <t xml:space="preserve">Field reported Plasmodium species </t>
  </si>
  <si>
    <t>Participant ID</t>
  </si>
  <si>
    <t>kappa value (95% C.I.)</t>
  </si>
  <si>
    <t>Accuracy %</t>
  </si>
  <si>
    <t>NPV % (95% C.I.)</t>
  </si>
  <si>
    <t>PPV % (95% C.I.)</t>
  </si>
  <si>
    <t>Specificity % (95% C.I.)</t>
  </si>
  <si>
    <t>Sensitivity % (95% C.I.)</t>
  </si>
  <si>
    <t>FN (qPCR positive)</t>
  </si>
  <si>
    <t>FP (qPCR negative)</t>
  </si>
  <si>
    <t>Novaplex assay</t>
  </si>
  <si>
    <t>Microscopy</t>
  </si>
  <si>
    <t>RDT</t>
  </si>
  <si>
    <t>Test</t>
  </si>
  <si>
    <t>1 (0.7)</t>
  </si>
  <si>
    <t>2 (1.4)</t>
  </si>
  <si>
    <t>_</t>
  </si>
  <si>
    <t>P.falcparum/P.malariae/P.ovale</t>
  </si>
  <si>
    <t>4(2.8)</t>
  </si>
  <si>
    <t>6(4.3)</t>
  </si>
  <si>
    <t>P.falciparum/P.ovale</t>
  </si>
  <si>
    <t>P.ovale</t>
  </si>
  <si>
    <t>13(9.2)</t>
  </si>
  <si>
    <t>P.malariae</t>
  </si>
  <si>
    <t>8(5.6)</t>
  </si>
  <si>
    <t>23(16.2)</t>
  </si>
  <si>
    <t>P.falciparum/P.malariae</t>
  </si>
  <si>
    <t>50(35.2)</t>
  </si>
  <si>
    <t>P. falciparum</t>
  </si>
  <si>
    <t>56 (39.4)</t>
  </si>
  <si>
    <t>Negative samples</t>
  </si>
  <si>
    <t>n (%)</t>
  </si>
  <si>
    <t>Novaplex</t>
  </si>
  <si>
    <t>qPCR</t>
  </si>
  <si>
    <t>Diagnostic method used</t>
  </si>
  <si>
    <t>Species detected</t>
  </si>
  <si>
    <t>48 (33.8)</t>
  </si>
  <si>
    <t>RDT (+), Microscopy (−)</t>
  </si>
  <si>
    <t>PCR (+), Microscopy (−)</t>
  </si>
  <si>
    <t>Test characteristic</t>
  </si>
  <si>
    <t>Parasites range/μL (Q1–Q3): Median</t>
  </si>
  <si>
    <t>45 (95.7)</t>
  </si>
  <si>
    <t>88 (92.6)</t>
  </si>
  <si>
    <t>83 (58.5)</t>
  </si>
  <si>
    <t>34 (72.3)</t>
  </si>
  <si>
    <t>49 (51.6)</t>
  </si>
  <si>
    <t>53 (54.7)</t>
  </si>
  <si>
    <t>MP+ (%)</t>
  </si>
  <si>
    <t>Total (n = 142)</t>
  </si>
  <si>
    <t>Sioport (n = 47)</t>
  </si>
  <si>
    <t>Matayos (n = 95)</t>
  </si>
  <si>
    <t>Study sites</t>
  </si>
  <si>
    <t>Test method</t>
  </si>
  <si>
    <t>Median</t>
  </si>
  <si>
    <t>Maximum</t>
  </si>
  <si>
    <t>Minimum</t>
  </si>
  <si>
    <t>Temperature</t>
  </si>
  <si>
    <t>P. ovale</t>
  </si>
  <si>
    <t>Weight(kg)</t>
  </si>
  <si>
    <t>Height(cm)</t>
  </si>
  <si>
    <t>P. vivax</t>
  </si>
  <si>
    <t>23 (16.2)</t>
  </si>
  <si>
    <t>6 (12.8)</t>
  </si>
  <si>
    <t>17 (17.9)</t>
  </si>
  <si>
    <t>  &gt; 30</t>
  </si>
  <si>
    <t>58 (40.8)</t>
  </si>
  <si>
    <t>23 (48.9)</t>
  </si>
  <si>
    <t>35 (36.9)</t>
  </si>
  <si>
    <t> 15–30</t>
  </si>
  <si>
    <t>45 (31.7)</t>
  </si>
  <si>
    <t>14 (29.8)</t>
  </si>
  <si>
    <t>31 (32.6)</t>
  </si>
  <si>
    <t> 5–14</t>
  </si>
  <si>
    <t>16 (11.3)</t>
  </si>
  <si>
    <t>4 (8.5)</t>
  </si>
  <si>
    <t>12 (12.6)</t>
  </si>
  <si>
    <t>  &lt; 5</t>
  </si>
  <si>
    <t>Age group (years)</t>
  </si>
  <si>
    <t>41 (28.9)</t>
  </si>
  <si>
    <t>16 (34.0)</t>
  </si>
  <si>
    <t>25 (26.3)</t>
  </si>
  <si>
    <t> Female</t>
  </si>
  <si>
    <t>probe</t>
  </si>
  <si>
    <t>101 (71.1)</t>
  </si>
  <si>
    <t>31 (66.0)</t>
  </si>
  <si>
    <t>70 (73.7)</t>
  </si>
  <si>
    <t> Male</t>
  </si>
  <si>
    <t>Fluorescent label</t>
  </si>
  <si>
    <t>Sequence 5'-3'</t>
  </si>
  <si>
    <t>Primer/</t>
  </si>
  <si>
    <t>Species</t>
  </si>
  <si>
    <t>Gender</t>
  </si>
  <si>
    <t>SSCH, n (%)</t>
  </si>
  <si>
    <t>MSCH, n (%)</t>
  </si>
  <si>
    <t>Both sites, n (%)</t>
  </si>
  <si>
    <t>Study area</t>
  </si>
  <si>
    <t>Socio-demographic characteristics</t>
  </si>
  <si>
    <t>&lt;100</t>
  </si>
  <si>
    <t>PF</t>
  </si>
  <si>
    <t>-</t>
  </si>
  <si>
    <t>"PO,PF"</t>
  </si>
  <si>
    <t>"PF,PM"</t>
  </si>
  <si>
    <t>PO</t>
  </si>
  <si>
    <t>"PO,PF,PM"</t>
  </si>
  <si>
    <t>PM</t>
  </si>
  <si>
    <t>pos</t>
  </si>
  <si>
    <t>RT PCR_P.v</t>
  </si>
  <si>
    <t>Not detected</t>
  </si>
  <si>
    <t>PM/PF</t>
  </si>
  <si>
    <t>PF/PO</t>
  </si>
  <si>
    <t>PO/PF</t>
  </si>
  <si>
    <t>PM/PF/PO</t>
  </si>
  <si>
    <t>positives</t>
  </si>
  <si>
    <t>Performance metric(qPCR standard)</t>
  </si>
  <si>
    <t>Field reported parasitemia(p/ul)</t>
  </si>
  <si>
    <t>Female</t>
  </si>
  <si>
    <t>Male</t>
  </si>
  <si>
    <t>Age</t>
  </si>
  <si>
    <t>height(cm)</t>
  </si>
  <si>
    <t>weight(kg)</t>
  </si>
  <si>
    <t>VAR_ ATS F</t>
  </si>
  <si>
    <t>5’ CCCATACACAACCAAYTGGA’3</t>
  </si>
  <si>
    <t xml:space="preserve">VAR_ATS R </t>
  </si>
  <si>
    <t>5’ TTCGCACATATCTCTATGTCTATCT ’3</t>
  </si>
  <si>
    <t xml:space="preserve">VAR_ATS Probe </t>
  </si>
  <si>
    <t xml:space="preserve">TRTTCCATAAATGGT </t>
  </si>
  <si>
    <t>FAM-MGB</t>
  </si>
  <si>
    <t>PvVo F</t>
  </si>
  <si>
    <t>5’ CAAGCGGAAGGGATAAATGG 3’</t>
  </si>
  <si>
    <t>PvVo R</t>
  </si>
  <si>
    <t>5’ CCGCGATGAAGCAGATGTCT 3’</t>
  </si>
  <si>
    <t>PvVo Probe</t>
  </si>
  <si>
    <t xml:space="preserve">AAGGGAGAACCCC </t>
  </si>
  <si>
    <t>PmVo F</t>
  </si>
  <si>
    <t>5’ CTCAAATTCCACCAAGTCAAGAAA 3’</t>
  </si>
  <si>
    <t>PmVo R</t>
  </si>
  <si>
    <t>5’GATTCGTGCTATATCTGACTTCTAACTCA 3’</t>
  </si>
  <si>
    <t>PmVo Probe</t>
  </si>
  <si>
    <t xml:space="preserve">5’AGTGAGTTGTGTTACAATAA </t>
  </si>
  <si>
    <t>PoRBP2 F</t>
  </si>
  <si>
    <t>5'CCA CAG ATA AGA AGT CTC AAG TAC GAT ATT -3'</t>
  </si>
  <si>
    <t xml:space="preserve">PoRBP2 R </t>
  </si>
  <si>
    <t>PoRBP2 Probe</t>
  </si>
  <si>
    <t>5’ AAGGGAGAACCCC</t>
  </si>
  <si>
    <t>100.0 (95.8–100.0)</t>
  </si>
  <si>
    <t>100.0 (95.7–100.0)</t>
  </si>
  <si>
    <t>P.vivax</t>
  </si>
  <si>
    <t>Comparator test</t>
  </si>
  <si>
    <t>Novaplex Performance metrics</t>
  </si>
  <si>
    <t xml:space="preserve">TP </t>
  </si>
  <si>
    <t xml:space="preserve">FP </t>
  </si>
  <si>
    <t>TN</t>
  </si>
  <si>
    <t xml:space="preserve">FN </t>
  </si>
  <si>
    <t>TP (qPCR = 135)</t>
  </si>
  <si>
    <t>100 (59.0–100.0)</t>
  </si>
  <si>
    <t>0.148 (0.047–0.248)</t>
  </si>
  <si>
    <t>0.136 (0.042–0.230)</t>
  </si>
  <si>
    <t>63.7       (55.0 - 71.8)</t>
  </si>
  <si>
    <t>12.5 (10.3–15.2)</t>
  </si>
  <si>
    <t>65.5 (57.0–73.3)</t>
  </si>
  <si>
    <t>61.5 (52.7–69.7)</t>
  </si>
  <si>
    <t>11.9 (9.8–14.3)</t>
  </si>
  <si>
    <t>63.4 (54.9–71.3)</t>
  </si>
  <si>
    <t>90 (94.7)</t>
  </si>
  <si>
    <t>135 (95.1)</t>
  </si>
  <si>
    <t>Positive</t>
  </si>
  <si>
    <t>41 (87.2)</t>
  </si>
  <si>
    <t>129 (90.8)</t>
  </si>
  <si>
    <t>TN (qPCR =7 )</t>
  </si>
  <si>
    <t>86 (60.6)</t>
  </si>
  <si>
    <t>7 (4.9)</t>
  </si>
  <si>
    <t>119 (83.8)</t>
  </si>
  <si>
    <t>13 (9.2)</t>
  </si>
  <si>
    <t>111 (78.2)</t>
  </si>
  <si>
    <t>11(7.8)</t>
  </si>
  <si>
    <t>1(0.7)</t>
  </si>
  <si>
    <t>95.6                     (90.6–98.4)</t>
  </si>
  <si>
    <t>53.9          (34.8–71.8)</t>
  </si>
  <si>
    <t>95.8                          (91.0-98.4)</t>
  </si>
  <si>
    <t>0.679 (0.442–0.917)</t>
  </si>
  <si>
    <t>23.2 (13.0–36.4)</t>
  </si>
  <si>
    <t>66.7(63.4-69.8)</t>
  </si>
  <si>
    <t>69.7          (61.5-77.1)</t>
  </si>
  <si>
    <t>0.268 (0.144–0.393)</t>
  </si>
  <si>
    <t>22.0 (12.3–34.7)</t>
  </si>
  <si>
    <t>64.3(61.2-67.4)</t>
  </si>
  <si>
    <t>67.6          (59.3-75.2)</t>
  </si>
  <si>
    <t>0.248 (0.131–0.366)</t>
  </si>
  <si>
    <t xml:space="preserve">Field reported  species </t>
  </si>
  <si>
    <t>Field parasitemia(p/ul)</t>
  </si>
  <si>
    <t>RT PCR spp.</t>
  </si>
  <si>
    <t>Age(yrs)</t>
  </si>
  <si>
    <t>Temperature©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</si>
</sst>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ndara"/>
      <family val="2"/>
    </font>
    <font>
      <sz val="11"/>
      <name val="Candara"/>
      <family val="2"/>
    </font>
    <font>
      <b/>
      <sz val="9"/>
      <color theme="1"/>
      <name val="Courier New"/>
      <family val="3"/>
    </font>
    <font>
      <b/>
      <sz val="11"/>
      <color theme="1"/>
      <name val="Candara"/>
      <family val="2"/>
    </font>
    <font>
      <b/>
      <sz val="11"/>
      <name val="Candara"/>
      <family val="2"/>
    </font>
    <font>
      <sz val="11"/>
      <color rgb="FFFF00FF"/>
      <name val="Candara"/>
      <family val="2"/>
    </font>
    <font>
      <sz val="11"/>
      <color rgb="FF00B0F0"/>
      <name val="Candara"/>
      <family val="2"/>
    </font>
    <font>
      <sz val="8"/>
      <color rgb="FF333333"/>
      <name val="Segoe UI"/>
      <family val="2"/>
    </font>
    <font>
      <b/>
      <sz val="8"/>
      <color rgb="FF333333"/>
      <name val="Segoe UI"/>
      <family val="2"/>
    </font>
    <font>
      <i/>
      <sz val="8"/>
      <color rgb="FF333333"/>
      <name val="Segoe U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Segoe UI"/>
      <family val="2"/>
    </font>
    <font>
      <sz val="8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indexed="9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A6A6A6"/>
      </left>
      <right style="medium">
        <color rgb="FFD5D5D5"/>
      </right>
      <top style="medium">
        <color rgb="FFA6A6A6"/>
      </top>
      <bottom style="medium">
        <color rgb="FFD5D5D5"/>
      </bottom>
      <diagonal/>
    </border>
    <border>
      <left style="medium">
        <color rgb="FFA6A6A6"/>
      </left>
      <right style="medium">
        <color rgb="FFD5D5D5"/>
      </right>
      <top style="medium">
        <color rgb="FFA6A6A6"/>
      </top>
      <bottom style="medium">
        <color rgb="FFA6A6A6"/>
      </bottom>
      <diagonal/>
    </border>
    <border>
      <left style="medium">
        <color rgb="FFD5D5D5"/>
      </left>
      <right style="medium">
        <color rgb="FFD5D5D5"/>
      </right>
      <top style="medium">
        <color rgb="FFA6A6A6"/>
      </top>
      <bottom style="medium">
        <color rgb="FFD5D5D5"/>
      </bottom>
      <diagonal/>
    </border>
    <border>
      <left style="medium">
        <color rgb="FFD5D5D5"/>
      </left>
      <right style="medium">
        <color rgb="FFD5D5D5"/>
      </right>
      <top style="medium">
        <color rgb="FFA6A6A6"/>
      </top>
      <bottom style="medium">
        <color rgb="FFA6A6A6"/>
      </bottom>
      <diagonal/>
    </border>
    <border>
      <left style="medium">
        <color rgb="FFD5D5D5"/>
      </left>
      <right style="medium">
        <color rgb="FFA6A6A6"/>
      </right>
      <top/>
      <bottom style="medium">
        <color rgb="FFA6A6A6"/>
      </bottom>
      <diagonal/>
    </border>
    <border>
      <left/>
      <right/>
      <top/>
      <bottom style="medium">
        <color rgb="FFA6A6A6"/>
      </bottom>
      <diagonal/>
    </border>
    <border>
      <left style="medium">
        <color rgb="FFA6A6A6"/>
      </left>
      <right/>
      <top/>
      <bottom style="medium">
        <color rgb="FFA6A6A6"/>
      </bottom>
      <diagonal/>
    </border>
    <border>
      <left style="medium">
        <color rgb="FFD5D5D5"/>
      </left>
      <right style="medium">
        <color rgb="FFA6A6A6"/>
      </right>
      <top style="medium">
        <color rgb="FFD5D5D5"/>
      </top>
      <bottom/>
      <diagonal/>
    </border>
    <border>
      <left style="medium">
        <color rgb="FFA6A6A6"/>
      </left>
      <right style="medium">
        <color rgb="FFD5D5D5"/>
      </right>
      <top style="medium">
        <color rgb="FFA6A6A6"/>
      </top>
      <bottom/>
      <diagonal/>
    </border>
    <border>
      <left style="medium">
        <color rgb="FFD5D5D5"/>
      </left>
      <right style="medium">
        <color rgb="FFD5D5D5"/>
      </right>
      <top style="medium">
        <color rgb="FFA6A6A6"/>
      </top>
      <bottom/>
      <diagonal/>
    </border>
    <border>
      <left style="medium">
        <color rgb="FFA6A6A6"/>
      </left>
      <right style="medium">
        <color rgb="FFD5D5D5"/>
      </right>
      <top style="medium">
        <color rgb="FFD5D5D5"/>
      </top>
      <bottom/>
      <diagonal/>
    </border>
    <border>
      <left style="medium">
        <color rgb="FFD5D5D5"/>
      </left>
      <right style="medium">
        <color rgb="FFA6A6A6"/>
      </right>
      <top/>
      <bottom/>
      <diagonal/>
    </border>
    <border>
      <left/>
      <right style="medium">
        <color rgb="FFA6A6A6"/>
      </right>
      <top style="medium">
        <color rgb="FFD5D5D5"/>
      </top>
      <bottom style="medium">
        <color rgb="FFA6A6A6"/>
      </bottom>
      <diagonal/>
    </border>
    <border>
      <left/>
      <right/>
      <top style="medium">
        <color rgb="FFD5D5D5"/>
      </top>
      <bottom style="medium">
        <color rgb="FFA6A6A6"/>
      </bottom>
      <diagonal/>
    </border>
    <border>
      <left style="medium">
        <color rgb="FFA6A6A6"/>
      </left>
      <right/>
      <top style="medium">
        <color rgb="FFD5D5D5"/>
      </top>
      <bottom style="medium">
        <color rgb="FFA6A6A6"/>
      </bottom>
      <diagonal/>
    </border>
    <border>
      <left style="medium">
        <color rgb="FFA6A6A6"/>
      </left>
      <right style="medium">
        <color rgb="FFD5D5D5"/>
      </right>
      <top/>
      <bottom style="medium">
        <color rgb="FFA6A6A6"/>
      </bottom>
      <diagonal/>
    </border>
    <border>
      <left style="medium">
        <color rgb="FFA6A6A6"/>
      </left>
      <right style="medium">
        <color rgb="FFA6A6A6"/>
      </right>
      <top/>
      <bottom style="medium">
        <color rgb="FFA6A6A6"/>
      </bottom>
      <diagonal/>
    </border>
    <border>
      <left style="medium">
        <color rgb="FFA6A6A6"/>
      </left>
      <right style="medium">
        <color rgb="FFA6A6A6"/>
      </right>
      <top/>
      <bottom/>
      <diagonal/>
    </border>
    <border>
      <left style="medium">
        <color rgb="FFA6A6A6"/>
      </left>
      <right style="medium">
        <color rgb="FFA6A6A6"/>
      </right>
      <top style="medium">
        <color rgb="FFD5D5D5"/>
      </top>
      <bottom/>
      <diagonal/>
    </border>
    <border>
      <left/>
      <right style="medium">
        <color rgb="FFD5D5D5"/>
      </right>
      <top style="medium">
        <color rgb="FFA6A6A6"/>
      </top>
      <bottom style="medium">
        <color rgb="FFA6A6A6"/>
      </bottom>
      <diagonal/>
    </border>
    <border>
      <left/>
      <right/>
      <top style="medium">
        <color rgb="FFA6A6A6"/>
      </top>
      <bottom style="medium">
        <color rgb="FFA6A6A6"/>
      </bottom>
      <diagonal/>
    </border>
    <border>
      <left style="medium">
        <color rgb="FFD5D5D5"/>
      </left>
      <right/>
      <top style="medium">
        <color rgb="FFA6A6A6"/>
      </top>
      <bottom style="medium">
        <color rgb="FFA6A6A6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1" fillId="0" borderId="0"/>
    <xf numFmtId="0" fontId="11" fillId="0" borderId="0"/>
  </cellStyleXfs>
  <cellXfs count="8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3" borderId="3" xfId="0" applyFont="1" applyFill="1" applyBorder="1" applyAlignment="1">
      <alignment horizontal="left" vertical="center" wrapText="1"/>
    </xf>
    <xf numFmtId="0" fontId="8" fillId="3" borderId="4" xfId="0" applyFont="1" applyFill="1" applyBorder="1" applyAlignment="1">
      <alignment horizontal="left" vertical="center" wrapText="1"/>
    </xf>
    <xf numFmtId="0" fontId="8" fillId="3" borderId="5" xfId="0" applyFont="1" applyFill="1" applyBorder="1" applyAlignment="1">
      <alignment horizontal="left" vertical="center" wrapText="1"/>
    </xf>
    <xf numFmtId="0" fontId="8" fillId="3" borderId="6" xfId="0" applyFont="1" applyFill="1" applyBorder="1" applyAlignment="1">
      <alignment horizontal="left" vertical="center" wrapText="1"/>
    </xf>
    <xf numFmtId="0" fontId="9" fillId="4" borderId="4" xfId="0" applyFont="1" applyFill="1" applyBorder="1" applyAlignment="1">
      <alignment horizontal="left" vertical="center" wrapText="1"/>
    </xf>
    <xf numFmtId="0" fontId="8" fillId="3" borderId="3" xfId="0" applyFont="1" applyFill="1" applyBorder="1" applyAlignment="1">
      <alignment vertical="center" wrapText="1"/>
    </xf>
    <xf numFmtId="0" fontId="8" fillId="3" borderId="11" xfId="0" applyFont="1" applyFill="1" applyBorder="1" applyAlignment="1">
      <alignment vertical="center" wrapText="1"/>
    </xf>
    <xf numFmtId="0" fontId="8" fillId="3" borderId="12" xfId="0" applyFont="1" applyFill="1" applyBorder="1" applyAlignment="1">
      <alignment horizontal="left" vertical="center" wrapText="1"/>
    </xf>
    <xf numFmtId="0" fontId="8" fillId="3" borderId="4" xfId="0" applyFont="1" applyFill="1" applyBorder="1" applyAlignment="1">
      <alignment vertical="center" wrapText="1"/>
    </xf>
    <xf numFmtId="0" fontId="9" fillId="4" borderId="13" xfId="0" applyFont="1" applyFill="1" applyBorder="1" applyAlignment="1">
      <alignment horizontal="left" vertical="center" wrapText="1"/>
    </xf>
    <xf numFmtId="0" fontId="9" fillId="4" borderId="18" xfId="0" applyFont="1" applyFill="1" applyBorder="1" applyAlignment="1">
      <alignment horizontal="left" vertical="center" wrapText="1"/>
    </xf>
    <xf numFmtId="0" fontId="9" fillId="4" borderId="11" xfId="0" applyFont="1" applyFill="1" applyBorder="1" applyAlignment="1">
      <alignment horizontal="left" vertical="center" wrapText="1"/>
    </xf>
    <xf numFmtId="0" fontId="4" fillId="0" borderId="25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9" fillId="4" borderId="13" xfId="1" applyFont="1" applyFill="1" applyBorder="1" applyAlignment="1">
      <alignment horizontal="center" vertical="center" wrapText="1"/>
    </xf>
    <xf numFmtId="0" fontId="9" fillId="4" borderId="18" xfId="1" applyFont="1" applyFill="1" applyBorder="1" applyAlignment="1">
      <alignment horizontal="center" vertical="center" wrapText="1"/>
    </xf>
    <xf numFmtId="0" fontId="10" fillId="3" borderId="6" xfId="1" applyFont="1" applyFill="1" applyBorder="1" applyAlignment="1">
      <alignment horizontal="left" vertical="center" wrapText="1"/>
    </xf>
    <xf numFmtId="0" fontId="8" fillId="3" borderId="4" xfId="1" applyFont="1" applyFill="1" applyBorder="1" applyAlignment="1">
      <alignment horizontal="center" vertical="center" wrapText="1"/>
    </xf>
    <xf numFmtId="0" fontId="13" fillId="0" borderId="27" xfId="2" applyFont="1" applyBorder="1"/>
    <xf numFmtId="0" fontId="8" fillId="3" borderId="4" xfId="1" applyFont="1" applyFill="1" applyBorder="1" applyAlignment="1">
      <alignment vertical="top" wrapText="1"/>
    </xf>
    <xf numFmtId="0" fontId="13" fillId="0" borderId="1" xfId="2" applyFont="1" applyBorder="1"/>
    <xf numFmtId="0" fontId="13" fillId="0" borderId="28" xfId="0" applyFont="1" applyBorder="1"/>
    <xf numFmtId="0" fontId="13" fillId="0" borderId="27" xfId="0" applyFont="1" applyBorder="1"/>
    <xf numFmtId="0" fontId="13" fillId="0" borderId="1" xfId="0" applyFont="1" applyBorder="1"/>
    <xf numFmtId="0" fontId="8" fillId="3" borderId="5" xfId="1" applyFont="1" applyFill="1" applyBorder="1" applyAlignment="1">
      <alignment horizontal="left" vertical="center" wrapText="1"/>
    </xf>
    <xf numFmtId="0" fontId="8" fillId="3" borderId="3" xfId="1" applyFont="1" applyFill="1" applyBorder="1" applyAlignment="1">
      <alignment horizontal="center" vertical="center" wrapText="1"/>
    </xf>
    <xf numFmtId="0" fontId="14" fillId="3" borderId="4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12" fillId="5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0" fontId="1" fillId="0" borderId="2" xfId="0" applyFont="1" applyBorder="1"/>
    <xf numFmtId="0" fontId="12" fillId="0" borderId="1" xfId="0" applyFont="1" applyBorder="1" applyAlignment="1">
      <alignment horizont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14" fillId="3" borderId="3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/>
    </xf>
    <xf numFmtId="0" fontId="8" fillId="3" borderId="24" xfId="0" applyFont="1" applyFill="1" applyBorder="1" applyAlignment="1">
      <alignment horizontal="left" vertical="center" wrapText="1"/>
    </xf>
    <xf numFmtId="0" fontId="8" fillId="3" borderId="23" xfId="0" applyFont="1" applyFill="1" applyBorder="1" applyAlignment="1">
      <alignment horizontal="left" vertical="center" wrapText="1"/>
    </xf>
    <xf numFmtId="0" fontId="8" fillId="3" borderId="22" xfId="0" applyFont="1" applyFill="1" applyBorder="1" applyAlignment="1">
      <alignment horizontal="left" vertical="center" wrapText="1"/>
    </xf>
    <xf numFmtId="0" fontId="9" fillId="4" borderId="10" xfId="0" applyFont="1" applyFill="1" applyBorder="1" applyAlignment="1">
      <alignment horizontal="left" vertical="center" wrapText="1"/>
    </xf>
    <xf numFmtId="0" fontId="9" fillId="4" borderId="14" xfId="0" applyFont="1" applyFill="1" applyBorder="1" applyAlignment="1">
      <alignment horizontal="left" vertical="center" wrapText="1"/>
    </xf>
    <xf numFmtId="0" fontId="9" fillId="4" borderId="7" xfId="0" applyFont="1" applyFill="1" applyBorder="1" applyAlignment="1">
      <alignment horizontal="left" vertical="center" wrapText="1"/>
    </xf>
    <xf numFmtId="0" fontId="9" fillId="4" borderId="17" xfId="0" applyFont="1" applyFill="1" applyBorder="1" applyAlignment="1">
      <alignment horizontal="left" vertical="center" wrapText="1"/>
    </xf>
    <xf numFmtId="0" fontId="9" fillId="4" borderId="16" xfId="0" applyFont="1" applyFill="1" applyBorder="1" applyAlignment="1">
      <alignment horizontal="left" vertical="center" wrapText="1"/>
    </xf>
    <xf numFmtId="0" fontId="9" fillId="4" borderId="15" xfId="0" applyFont="1" applyFill="1" applyBorder="1" applyAlignment="1">
      <alignment horizontal="left" vertical="center" wrapText="1"/>
    </xf>
    <xf numFmtId="0" fontId="9" fillId="4" borderId="10" xfId="1" applyFont="1" applyFill="1" applyBorder="1" applyAlignment="1">
      <alignment horizontal="left" vertical="center" wrapText="1"/>
    </xf>
    <xf numFmtId="0" fontId="9" fillId="4" borderId="7" xfId="1" applyFont="1" applyFill="1" applyBorder="1" applyAlignment="1">
      <alignment horizontal="left" vertical="center" wrapText="1"/>
    </xf>
    <xf numFmtId="0" fontId="9" fillId="4" borderId="21" xfId="1" applyFont="1" applyFill="1" applyBorder="1" applyAlignment="1">
      <alignment horizontal="center" vertical="center" wrapText="1"/>
    </xf>
    <xf numFmtId="0" fontId="9" fillId="4" borderId="19" xfId="1" applyFont="1" applyFill="1" applyBorder="1" applyAlignment="1">
      <alignment horizontal="center" vertical="center" wrapText="1"/>
    </xf>
    <xf numFmtId="0" fontId="9" fillId="4" borderId="13" xfId="1" applyFont="1" applyFill="1" applyBorder="1" applyAlignment="1">
      <alignment horizontal="center" vertical="center" wrapText="1"/>
    </xf>
    <xf numFmtId="0" fontId="9" fillId="4" borderId="18" xfId="1" applyFont="1" applyFill="1" applyBorder="1" applyAlignment="1">
      <alignment horizontal="center" vertical="center" wrapText="1"/>
    </xf>
    <xf numFmtId="0" fontId="9" fillId="4" borderId="9" xfId="0" applyFont="1" applyFill="1" applyBorder="1" applyAlignment="1">
      <alignment horizontal="center" vertical="center" wrapText="1"/>
    </xf>
    <xf numFmtId="0" fontId="9" fillId="4" borderId="8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 wrapText="1"/>
    </xf>
    <xf numFmtId="0" fontId="9" fillId="4" borderId="16" xfId="0" applyFont="1" applyFill="1" applyBorder="1" applyAlignment="1">
      <alignment horizontal="center" vertical="center" wrapText="1"/>
    </xf>
    <xf numFmtId="0" fontId="9" fillId="4" borderId="13" xfId="0" applyFont="1" applyFill="1" applyBorder="1" applyAlignment="1">
      <alignment horizontal="left" vertical="center" wrapText="1"/>
    </xf>
    <xf numFmtId="0" fontId="9" fillId="4" borderId="18" xfId="0" applyFont="1" applyFill="1" applyBorder="1" applyAlignment="1">
      <alignment horizontal="left" vertical="center" wrapText="1"/>
    </xf>
    <xf numFmtId="0" fontId="9" fillId="4" borderId="21" xfId="0" applyFont="1" applyFill="1" applyBorder="1" applyAlignment="1">
      <alignment horizontal="left" vertical="center" wrapText="1"/>
    </xf>
    <xf numFmtId="0" fontId="9" fillId="4" borderId="20" xfId="0" applyFont="1" applyFill="1" applyBorder="1" applyAlignment="1">
      <alignment horizontal="left" vertical="center" wrapText="1"/>
    </xf>
    <xf numFmtId="0" fontId="9" fillId="4" borderId="19" xfId="0" applyFont="1" applyFill="1" applyBorder="1" applyAlignment="1">
      <alignment horizontal="left" vertical="center" wrapText="1"/>
    </xf>
    <xf numFmtId="0" fontId="0" fillId="5" borderId="29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</cellXfs>
  <cellStyles count="3">
    <cellStyle name="Normal" xfId="0" builtinId="0"/>
    <cellStyle name="Normal 2" xfId="1" xr:uid="{6A2242E4-C9CB-4ABE-96B8-84F9D20E4A4F}"/>
    <cellStyle name="Normal 3" xfId="2" xr:uid="{FC042F05-80C2-4749-9908-6E805B1D0785}"/>
  </cellStyles>
  <dxfs count="17">
    <dxf>
      <font>
        <color rgb="FF9C0006"/>
      </font>
    </dxf>
    <dxf>
      <font>
        <color rgb="FF00B0F0"/>
      </font>
    </dxf>
    <dxf>
      <font>
        <color rgb="FF00B0F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00B0F0"/>
      </font>
    </dxf>
    <dxf>
      <font>
        <color rgb="FF00B0F0"/>
      </font>
    </dxf>
    <dxf>
      <font>
        <color rgb="FF9C0006"/>
      </font>
    </dxf>
    <dxf>
      <font>
        <color rgb="FF00B0F0"/>
      </font>
    </dxf>
    <dxf>
      <font>
        <color rgb="FF9C0006"/>
      </font>
    </dxf>
    <dxf>
      <font>
        <color rgb="FF00B0F0"/>
      </font>
    </dxf>
    <dxf>
      <font>
        <color rgb="FF00B0F0"/>
      </font>
    </dxf>
    <dxf>
      <font>
        <color rgb="FF00B0F0"/>
      </font>
    </dxf>
    <dxf>
      <font>
        <color rgb="FF9C0006"/>
      </font>
    </dxf>
    <dxf>
      <font>
        <color rgb="FF9C0006"/>
      </font>
    </dxf>
    <dxf>
      <font>
        <color rgb="FF00B0F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13" Type="http://schemas.microsoft.com/office/2017/10/relationships/person" Target="persons/person2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10/relationships/person" Target="persons/pers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10/relationships/person" Target="persons/person0.xml"/><Relationship Id="rId5" Type="http://schemas.openxmlformats.org/officeDocument/2006/relationships/theme" Target="theme/theme1.xml"/><Relationship Id="rId10" Type="http://schemas.microsoft.com/office/2017/10/relationships/person" Target="persons/person4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Relationship Id="rId14" Type="http://schemas.microsoft.com/office/2017/10/relationships/person" Target="persons/person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74F46-AF3A-43B5-A575-5298341B6209}">
  <dimension ref="A1:P150"/>
  <sheetViews>
    <sheetView tabSelected="1" topLeftCell="A15" workbookViewId="0">
      <pane xSplit="1" topLeftCell="D1" activePane="topRight" state="frozen"/>
      <selection pane="topRight" activeCell="J26" sqref="J26"/>
    </sheetView>
  </sheetViews>
  <sheetFormatPr defaultRowHeight="14.4" x14ac:dyDescent="0.3"/>
  <cols>
    <col min="1" max="1" width="12.77734375" style="1" bestFit="1" customWidth="1"/>
    <col min="2" max="2" width="7.21875" style="1" bestFit="1" customWidth="1"/>
    <col min="3" max="3" width="12" style="2" bestFit="1" customWidth="1"/>
    <col min="4" max="4" width="15.6640625" style="2" bestFit="1" customWidth="1"/>
    <col min="5" max="5" width="21" style="3" bestFit="1" customWidth="1"/>
    <col min="6" max="6" width="20.5546875" style="3" bestFit="1" customWidth="1"/>
    <col min="7" max="7" width="12.6640625" style="45" bestFit="1" customWidth="1"/>
    <col min="8" max="8" width="12.33203125" style="44" bestFit="1" customWidth="1"/>
    <col min="9" max="9" width="12" style="3" bestFit="1" customWidth="1"/>
    <col min="10" max="11" width="12" style="1" bestFit="1" customWidth="1"/>
    <col min="12" max="12" width="12" style="2" bestFit="1" customWidth="1"/>
    <col min="13" max="13" width="8.33203125" bestFit="1" customWidth="1"/>
    <col min="14" max="15" width="10.44140625" bestFit="1" customWidth="1"/>
    <col min="16" max="16" width="13.6640625" style="1" bestFit="1" customWidth="1"/>
    <col min="17" max="16384" width="8.88671875" style="1"/>
  </cols>
  <sheetData>
    <row r="1" spans="1:16" x14ac:dyDescent="0.3">
      <c r="A1" s="5" t="s">
        <v>151</v>
      </c>
      <c r="B1" s="5" t="s">
        <v>241</v>
      </c>
      <c r="C1" s="14" t="s">
        <v>1</v>
      </c>
      <c r="D1" s="14" t="s">
        <v>2</v>
      </c>
      <c r="E1" s="5" t="s">
        <v>338</v>
      </c>
      <c r="F1" s="5" t="s">
        <v>339</v>
      </c>
      <c r="G1" s="27" t="s">
        <v>3</v>
      </c>
      <c r="H1" s="5" t="s">
        <v>340</v>
      </c>
      <c r="I1" s="5" t="s">
        <v>148</v>
      </c>
      <c r="J1" s="14" t="s">
        <v>147</v>
      </c>
      <c r="K1" s="14" t="s">
        <v>146</v>
      </c>
      <c r="L1" s="14" t="s">
        <v>256</v>
      </c>
      <c r="M1" s="4" t="s">
        <v>341</v>
      </c>
      <c r="N1" s="4" t="s">
        <v>268</v>
      </c>
      <c r="O1" s="4" t="s">
        <v>269</v>
      </c>
      <c r="P1" s="4" t="s">
        <v>342</v>
      </c>
    </row>
    <row r="2" spans="1:16" x14ac:dyDescent="0.3">
      <c r="A2" s="5" t="s">
        <v>145</v>
      </c>
      <c r="B2" s="28" t="s">
        <v>265</v>
      </c>
      <c r="C2" s="11" t="s">
        <v>257</v>
      </c>
      <c r="D2" s="11" t="s">
        <v>257</v>
      </c>
      <c r="E2" s="12" t="s">
        <v>257</v>
      </c>
      <c r="F2" s="12">
        <v>0</v>
      </c>
      <c r="G2" s="78" t="s">
        <v>248</v>
      </c>
      <c r="H2" s="5" t="s">
        <v>248</v>
      </c>
      <c r="I2" s="12" t="s">
        <v>257</v>
      </c>
      <c r="J2" s="11" t="s">
        <v>257</v>
      </c>
      <c r="K2" s="11" t="s">
        <v>255</v>
      </c>
      <c r="L2" s="11" t="s">
        <v>257</v>
      </c>
      <c r="M2" s="28">
        <v>22</v>
      </c>
      <c r="N2" s="28">
        <v>162</v>
      </c>
      <c r="O2" s="28">
        <v>50</v>
      </c>
      <c r="P2" s="28">
        <v>36.6</v>
      </c>
    </row>
    <row r="3" spans="1:16" x14ac:dyDescent="0.3">
      <c r="A3" s="5" t="s">
        <v>144</v>
      </c>
      <c r="B3" s="28" t="s">
        <v>265</v>
      </c>
      <c r="C3" s="11" t="s">
        <v>257</v>
      </c>
      <c r="D3" s="11" t="s">
        <v>257</v>
      </c>
      <c r="E3" s="12" t="s">
        <v>257</v>
      </c>
      <c r="F3" s="12">
        <v>0</v>
      </c>
      <c r="G3" s="78" t="s">
        <v>248</v>
      </c>
      <c r="H3" s="5" t="s">
        <v>248</v>
      </c>
      <c r="I3" s="12" t="s">
        <v>257</v>
      </c>
      <c r="J3" s="11" t="s">
        <v>257</v>
      </c>
      <c r="K3" s="11" t="s">
        <v>255</v>
      </c>
      <c r="L3" s="11" t="s">
        <v>257</v>
      </c>
      <c r="M3" s="28">
        <v>0.6</v>
      </c>
      <c r="N3" s="28">
        <v>65</v>
      </c>
      <c r="O3" s="28">
        <v>6.7</v>
      </c>
      <c r="P3" s="28">
        <v>37.1</v>
      </c>
    </row>
    <row r="4" spans="1:16" x14ac:dyDescent="0.3">
      <c r="A4" s="5" t="s">
        <v>143</v>
      </c>
      <c r="B4" s="28" t="s">
        <v>265</v>
      </c>
      <c r="C4" s="11" t="s">
        <v>257</v>
      </c>
      <c r="D4" s="11" t="s">
        <v>257</v>
      </c>
      <c r="E4" s="12" t="s">
        <v>257</v>
      </c>
      <c r="F4" s="12">
        <v>0</v>
      </c>
      <c r="G4" s="78" t="s">
        <v>248</v>
      </c>
      <c r="H4" s="5" t="s">
        <v>248</v>
      </c>
      <c r="I4" s="12" t="s">
        <v>257</v>
      </c>
      <c r="J4" s="11" t="s">
        <v>257</v>
      </c>
      <c r="K4" s="11" t="s">
        <v>255</v>
      </c>
      <c r="L4" s="11" t="s">
        <v>257</v>
      </c>
      <c r="M4" s="28">
        <v>24</v>
      </c>
      <c r="N4" s="28">
        <v>164</v>
      </c>
      <c r="O4" s="28">
        <v>62</v>
      </c>
      <c r="P4" s="28">
        <v>37.1</v>
      </c>
    </row>
    <row r="5" spans="1:16" x14ac:dyDescent="0.3">
      <c r="A5" s="5" t="s">
        <v>142</v>
      </c>
      <c r="B5" s="28" t="s">
        <v>265</v>
      </c>
      <c r="C5" s="11" t="s">
        <v>257</v>
      </c>
      <c r="D5" s="11" t="s">
        <v>257</v>
      </c>
      <c r="E5" s="12" t="s">
        <v>257</v>
      </c>
      <c r="F5" s="12">
        <v>0</v>
      </c>
      <c r="G5" s="78" t="s">
        <v>248</v>
      </c>
      <c r="H5" s="5" t="s">
        <v>248</v>
      </c>
      <c r="I5" s="12" t="s">
        <v>257</v>
      </c>
      <c r="J5" s="11" t="s">
        <v>257</v>
      </c>
      <c r="K5" s="11" t="s">
        <v>255</v>
      </c>
      <c r="L5" s="11" t="s">
        <v>257</v>
      </c>
      <c r="M5" s="28">
        <v>3.3</v>
      </c>
      <c r="N5" s="28">
        <v>94</v>
      </c>
      <c r="O5" s="28">
        <v>13.2</v>
      </c>
      <c r="P5" s="28">
        <v>36.799999999999997</v>
      </c>
    </row>
    <row r="6" spans="1:16" x14ac:dyDescent="0.3">
      <c r="A6" s="5" t="s">
        <v>141</v>
      </c>
      <c r="B6" s="28" t="s">
        <v>265</v>
      </c>
      <c r="C6" s="11" t="s">
        <v>257</v>
      </c>
      <c r="D6" s="11" t="s">
        <v>257</v>
      </c>
      <c r="E6" s="12" t="s">
        <v>257</v>
      </c>
      <c r="F6" s="12">
        <v>0</v>
      </c>
      <c r="G6" s="78" t="s">
        <v>248</v>
      </c>
      <c r="H6" s="5" t="s">
        <v>248</v>
      </c>
      <c r="I6" s="12" t="s">
        <v>257</v>
      </c>
      <c r="J6" s="11" t="s">
        <v>257</v>
      </c>
      <c r="K6" s="11" t="s">
        <v>255</v>
      </c>
      <c r="L6" s="11" t="s">
        <v>257</v>
      </c>
      <c r="M6" s="28">
        <v>23</v>
      </c>
      <c r="N6" s="28">
        <v>160</v>
      </c>
      <c r="O6" s="28">
        <v>22</v>
      </c>
      <c r="P6" s="28">
        <v>36.4</v>
      </c>
    </row>
    <row r="7" spans="1:16" x14ac:dyDescent="0.3">
      <c r="A7" s="5" t="s">
        <v>140</v>
      </c>
      <c r="B7" s="28" t="s">
        <v>265</v>
      </c>
      <c r="C7" s="11" t="s">
        <v>257</v>
      </c>
      <c r="D7" s="11" t="s">
        <v>257</v>
      </c>
      <c r="E7" s="12" t="s">
        <v>257</v>
      </c>
      <c r="F7" s="12">
        <v>0</v>
      </c>
      <c r="G7" s="78" t="s">
        <v>249</v>
      </c>
      <c r="H7" s="5" t="s">
        <v>257</v>
      </c>
      <c r="I7" s="12" t="s">
        <v>257</v>
      </c>
      <c r="J7" s="11" t="s">
        <v>257</v>
      </c>
      <c r="K7" s="11" t="s">
        <v>257</v>
      </c>
      <c r="L7" s="11" t="s">
        <v>257</v>
      </c>
      <c r="M7" s="28">
        <v>70</v>
      </c>
      <c r="N7" s="28">
        <v>153</v>
      </c>
      <c r="O7" s="28">
        <v>52</v>
      </c>
      <c r="P7" s="28">
        <v>36.799999999999997</v>
      </c>
    </row>
    <row r="8" spans="1:16" x14ac:dyDescent="0.3">
      <c r="A8" s="5" t="s">
        <v>139</v>
      </c>
      <c r="B8" s="28" t="s">
        <v>266</v>
      </c>
      <c r="C8" s="43" t="s">
        <v>255</v>
      </c>
      <c r="D8" s="43" t="s">
        <v>257</v>
      </c>
      <c r="E8" s="12" t="s">
        <v>257</v>
      </c>
      <c r="F8" s="12">
        <v>0</v>
      </c>
      <c r="G8" s="78" t="s">
        <v>248</v>
      </c>
      <c r="H8" s="5" t="s">
        <v>248</v>
      </c>
      <c r="I8" s="12" t="s">
        <v>257</v>
      </c>
      <c r="J8" s="11" t="s">
        <v>257</v>
      </c>
      <c r="K8" s="11" t="s">
        <v>255</v>
      </c>
      <c r="L8" s="11" t="s">
        <v>257</v>
      </c>
      <c r="M8" s="28">
        <v>8</v>
      </c>
      <c r="N8" s="28">
        <v>109</v>
      </c>
      <c r="O8" s="28">
        <v>23</v>
      </c>
      <c r="P8" s="28">
        <v>37</v>
      </c>
    </row>
    <row r="9" spans="1:16" x14ac:dyDescent="0.3">
      <c r="A9" s="5" t="s">
        <v>138</v>
      </c>
      <c r="B9" s="28" t="s">
        <v>265</v>
      </c>
      <c r="C9" s="11" t="s">
        <v>255</v>
      </c>
      <c r="D9" s="11" t="s">
        <v>255</v>
      </c>
      <c r="E9" s="12" t="s">
        <v>248</v>
      </c>
      <c r="F9" s="12">
        <v>6408</v>
      </c>
      <c r="G9" s="78" t="s">
        <v>248</v>
      </c>
      <c r="H9" s="5" t="s">
        <v>248</v>
      </c>
      <c r="I9" s="12" t="s">
        <v>257</v>
      </c>
      <c r="J9" s="11" t="s">
        <v>257</v>
      </c>
      <c r="K9" s="11" t="s">
        <v>255</v>
      </c>
      <c r="L9" s="11" t="s">
        <v>257</v>
      </c>
      <c r="M9" s="28">
        <v>51</v>
      </c>
      <c r="N9" s="28">
        <v>168</v>
      </c>
      <c r="O9" s="28">
        <v>82.6</v>
      </c>
      <c r="P9" s="28">
        <v>37.200000000000003</v>
      </c>
    </row>
    <row r="10" spans="1:16" x14ac:dyDescent="0.3">
      <c r="A10" s="5" t="s">
        <v>137</v>
      </c>
      <c r="B10" s="28" t="s">
        <v>265</v>
      </c>
      <c r="C10" s="11" t="s">
        <v>257</v>
      </c>
      <c r="D10" s="11" t="s">
        <v>257</v>
      </c>
      <c r="E10" s="12" t="s">
        <v>257</v>
      </c>
      <c r="F10" s="12">
        <v>0</v>
      </c>
      <c r="G10" s="78" t="s">
        <v>248</v>
      </c>
      <c r="H10" s="5" t="s">
        <v>248</v>
      </c>
      <c r="I10" s="12" t="s">
        <v>257</v>
      </c>
      <c r="J10" s="11" t="s">
        <v>257</v>
      </c>
      <c r="K10" s="11" t="s">
        <v>255</v>
      </c>
      <c r="L10" s="11" t="s">
        <v>257</v>
      </c>
      <c r="M10" s="28">
        <v>34</v>
      </c>
      <c r="N10" s="28">
        <v>167</v>
      </c>
      <c r="O10" s="28">
        <v>90</v>
      </c>
      <c r="P10" s="28">
        <v>37.799999999999997</v>
      </c>
    </row>
    <row r="11" spans="1:16" x14ac:dyDescent="0.3">
      <c r="A11" s="5" t="s">
        <v>136</v>
      </c>
      <c r="B11" s="28" t="s">
        <v>266</v>
      </c>
      <c r="C11" s="11" t="s">
        <v>257</v>
      </c>
      <c r="D11" s="11" t="s">
        <v>257</v>
      </c>
      <c r="E11" s="12" t="s">
        <v>257</v>
      </c>
      <c r="F11" s="12">
        <v>0</v>
      </c>
      <c r="G11" s="78" t="s">
        <v>248</v>
      </c>
      <c r="H11" s="5" t="s">
        <v>248</v>
      </c>
      <c r="I11" s="12" t="s">
        <v>257</v>
      </c>
      <c r="J11" s="11" t="s">
        <v>257</v>
      </c>
      <c r="K11" s="11" t="s">
        <v>255</v>
      </c>
      <c r="L11" s="11" t="s">
        <v>257</v>
      </c>
      <c r="M11" s="28">
        <v>17</v>
      </c>
      <c r="N11" s="28">
        <v>159</v>
      </c>
      <c r="O11" s="28">
        <v>58</v>
      </c>
      <c r="P11" s="28">
        <v>37</v>
      </c>
    </row>
    <row r="12" spans="1:16" x14ac:dyDescent="0.3">
      <c r="A12" s="5" t="s">
        <v>135</v>
      </c>
      <c r="B12" s="28" t="s">
        <v>265</v>
      </c>
      <c r="C12" s="11" t="s">
        <v>255</v>
      </c>
      <c r="D12" s="11" t="s">
        <v>255</v>
      </c>
      <c r="E12" s="12" t="s">
        <v>248</v>
      </c>
      <c r="F12" s="12">
        <v>240</v>
      </c>
      <c r="G12" s="78" t="s">
        <v>248</v>
      </c>
      <c r="H12" s="5" t="s">
        <v>248</v>
      </c>
      <c r="I12" s="12" t="s">
        <v>257</v>
      </c>
      <c r="J12" s="11" t="s">
        <v>257</v>
      </c>
      <c r="K12" s="11" t="s">
        <v>255</v>
      </c>
      <c r="L12" s="11" t="s">
        <v>257</v>
      </c>
      <c r="M12" s="28">
        <v>48</v>
      </c>
      <c r="N12" s="28">
        <v>164</v>
      </c>
      <c r="O12" s="28">
        <v>74</v>
      </c>
      <c r="P12" s="28">
        <v>37.5</v>
      </c>
    </row>
    <row r="13" spans="1:16" x14ac:dyDescent="0.3">
      <c r="A13" s="5" t="s">
        <v>134</v>
      </c>
      <c r="B13" s="28" t="s">
        <v>265</v>
      </c>
      <c r="C13" s="11" t="s">
        <v>255</v>
      </c>
      <c r="D13" s="11" t="s">
        <v>255</v>
      </c>
      <c r="E13" s="12" t="s">
        <v>258</v>
      </c>
      <c r="F13" s="12">
        <v>8100</v>
      </c>
      <c r="G13" s="78" t="s">
        <v>248</v>
      </c>
      <c r="H13" s="5" t="s">
        <v>248</v>
      </c>
      <c r="I13" s="12" t="s">
        <v>257</v>
      </c>
      <c r="J13" s="11" t="s">
        <v>257</v>
      </c>
      <c r="K13" s="11" t="s">
        <v>255</v>
      </c>
      <c r="L13" s="11" t="s">
        <v>257</v>
      </c>
      <c r="M13" s="28">
        <v>10</v>
      </c>
      <c r="N13" s="28">
        <v>146</v>
      </c>
      <c r="O13" s="28">
        <v>30</v>
      </c>
      <c r="P13" s="28">
        <v>37.4</v>
      </c>
    </row>
    <row r="14" spans="1:16" x14ac:dyDescent="0.3">
      <c r="A14" s="5" t="s">
        <v>133</v>
      </c>
      <c r="B14" s="28" t="s">
        <v>265</v>
      </c>
      <c r="C14" s="11" t="s">
        <v>257</v>
      </c>
      <c r="D14" s="11" t="s">
        <v>257</v>
      </c>
      <c r="E14" s="12" t="s">
        <v>257</v>
      </c>
      <c r="F14" s="12">
        <v>0</v>
      </c>
      <c r="G14" s="78" t="s">
        <v>248</v>
      </c>
      <c r="H14" s="5" t="s">
        <v>248</v>
      </c>
      <c r="I14" s="12" t="s">
        <v>257</v>
      </c>
      <c r="J14" s="11" t="s">
        <v>257</v>
      </c>
      <c r="K14" s="11" t="s">
        <v>255</v>
      </c>
      <c r="L14" s="11" t="s">
        <v>257</v>
      </c>
      <c r="M14" s="28">
        <v>20.7</v>
      </c>
      <c r="N14" s="28">
        <v>165</v>
      </c>
      <c r="O14" s="28">
        <v>65.400000000000006</v>
      </c>
      <c r="P14" s="28">
        <v>36.799999999999997</v>
      </c>
    </row>
    <row r="15" spans="1:16" x14ac:dyDescent="0.3">
      <c r="A15" s="5" t="s">
        <v>132</v>
      </c>
      <c r="B15" s="28" t="s">
        <v>266</v>
      </c>
      <c r="C15" s="11" t="s">
        <v>257</v>
      </c>
      <c r="D15" s="11" t="s">
        <v>257</v>
      </c>
      <c r="E15" s="12" t="s">
        <v>257</v>
      </c>
      <c r="F15" s="12">
        <v>0</v>
      </c>
      <c r="G15" s="78" t="s">
        <v>248</v>
      </c>
      <c r="H15" s="5" t="s">
        <v>248</v>
      </c>
      <c r="I15" s="12" t="s">
        <v>257</v>
      </c>
      <c r="J15" s="11" t="s">
        <v>257</v>
      </c>
      <c r="K15" s="11" t="s">
        <v>255</v>
      </c>
      <c r="L15" s="11" t="s">
        <v>257</v>
      </c>
      <c r="M15" s="28">
        <v>7.4</v>
      </c>
      <c r="N15" s="28">
        <v>64.7</v>
      </c>
      <c r="O15" s="28">
        <v>24.4</v>
      </c>
      <c r="P15" s="28">
        <v>36.799999999999997</v>
      </c>
    </row>
    <row r="16" spans="1:16" x14ac:dyDescent="0.3">
      <c r="A16" s="5" t="s">
        <v>131</v>
      </c>
      <c r="B16" s="28" t="s">
        <v>265</v>
      </c>
      <c r="C16" s="11" t="s">
        <v>257</v>
      </c>
      <c r="D16" s="11" t="s">
        <v>257</v>
      </c>
      <c r="E16" s="12" t="s">
        <v>257</v>
      </c>
      <c r="F16" s="12">
        <v>0</v>
      </c>
      <c r="G16" s="78" t="s">
        <v>249</v>
      </c>
      <c r="H16" s="5" t="s">
        <v>257</v>
      </c>
      <c r="I16" s="12" t="s">
        <v>257</v>
      </c>
      <c r="J16" s="11" t="s">
        <v>257</v>
      </c>
      <c r="K16" s="11" t="s">
        <v>257</v>
      </c>
      <c r="L16" s="11" t="s">
        <v>257</v>
      </c>
      <c r="M16" s="28">
        <v>58.7</v>
      </c>
      <c r="N16" s="28">
        <v>164</v>
      </c>
      <c r="O16" s="28">
        <v>58.7</v>
      </c>
      <c r="P16" s="28">
        <v>36.4</v>
      </c>
    </row>
    <row r="17" spans="1:16" x14ac:dyDescent="0.3">
      <c r="A17" s="5" t="s">
        <v>130</v>
      </c>
      <c r="B17" s="28" t="s">
        <v>265</v>
      </c>
      <c r="C17" s="11" t="s">
        <v>257</v>
      </c>
      <c r="D17" s="11" t="s">
        <v>257</v>
      </c>
      <c r="E17" s="12" t="s">
        <v>257</v>
      </c>
      <c r="F17" s="12">
        <v>0</v>
      </c>
      <c r="G17" s="78" t="s">
        <v>250</v>
      </c>
      <c r="H17" s="5" t="s">
        <v>260</v>
      </c>
      <c r="I17" s="13" t="s">
        <v>255</v>
      </c>
      <c r="J17" s="11" t="s">
        <v>257</v>
      </c>
      <c r="K17" s="11" t="s">
        <v>255</v>
      </c>
      <c r="L17" s="11" t="s">
        <v>257</v>
      </c>
      <c r="M17" s="28">
        <v>7.5</v>
      </c>
      <c r="N17" s="28">
        <v>111</v>
      </c>
      <c r="O17" s="28">
        <v>20.399999999999999</v>
      </c>
      <c r="P17" s="28">
        <v>36.700000000000003</v>
      </c>
    </row>
    <row r="18" spans="1:16" x14ac:dyDescent="0.3">
      <c r="A18" s="5" t="s">
        <v>129</v>
      </c>
      <c r="B18" s="28" t="s">
        <v>265</v>
      </c>
      <c r="C18" s="11" t="s">
        <v>257</v>
      </c>
      <c r="D18" s="11" t="s">
        <v>257</v>
      </c>
      <c r="E18" s="12" t="s">
        <v>257</v>
      </c>
      <c r="F18" s="12">
        <v>0</v>
      </c>
      <c r="G18" s="78" t="s">
        <v>248</v>
      </c>
      <c r="H18" s="5" t="s">
        <v>248</v>
      </c>
      <c r="I18" s="12" t="s">
        <v>257</v>
      </c>
      <c r="J18" s="11" t="s">
        <v>257</v>
      </c>
      <c r="K18" s="11" t="s">
        <v>255</v>
      </c>
      <c r="L18" s="11" t="s">
        <v>257</v>
      </c>
      <c r="M18" s="28">
        <v>50.11</v>
      </c>
      <c r="N18" s="28">
        <v>165</v>
      </c>
      <c r="O18" s="28">
        <v>45.6</v>
      </c>
      <c r="P18" s="28">
        <v>36.4</v>
      </c>
    </row>
    <row r="19" spans="1:16" x14ac:dyDescent="0.3">
      <c r="A19" s="5" t="s">
        <v>128</v>
      </c>
      <c r="B19" s="28" t="s">
        <v>265</v>
      </c>
      <c r="C19" s="11" t="s">
        <v>257</v>
      </c>
      <c r="D19" s="11" t="s">
        <v>257</v>
      </c>
      <c r="E19" s="12" t="s">
        <v>257</v>
      </c>
      <c r="F19" s="12">
        <v>0</v>
      </c>
      <c r="G19" s="78" t="s">
        <v>248</v>
      </c>
      <c r="H19" s="5" t="s">
        <v>248</v>
      </c>
      <c r="I19" s="12" t="s">
        <v>257</v>
      </c>
      <c r="J19" s="11" t="s">
        <v>257</v>
      </c>
      <c r="K19" s="11" t="s">
        <v>255</v>
      </c>
      <c r="L19" s="11" t="s">
        <v>257</v>
      </c>
      <c r="M19" s="28">
        <v>21.11</v>
      </c>
      <c r="N19" s="28">
        <v>157</v>
      </c>
      <c r="O19" s="28">
        <v>61.2</v>
      </c>
      <c r="P19" s="28">
        <v>36.299999999999997</v>
      </c>
    </row>
    <row r="20" spans="1:16" x14ac:dyDescent="0.3">
      <c r="A20" s="5" t="s">
        <v>127</v>
      </c>
      <c r="B20" s="28" t="s">
        <v>266</v>
      </c>
      <c r="C20" s="11" t="s">
        <v>257</v>
      </c>
      <c r="D20" s="11" t="s">
        <v>257</v>
      </c>
      <c r="E20" s="12" t="s">
        <v>257</v>
      </c>
      <c r="F20" s="12">
        <v>0</v>
      </c>
      <c r="G20" s="78" t="s">
        <v>248</v>
      </c>
      <c r="H20" s="5" t="s">
        <v>248</v>
      </c>
      <c r="I20" s="12" t="s">
        <v>257</v>
      </c>
      <c r="J20" s="11" t="s">
        <v>257</v>
      </c>
      <c r="K20" s="11" t="s">
        <v>255</v>
      </c>
      <c r="L20" s="11" t="s">
        <v>257</v>
      </c>
      <c r="M20" s="28">
        <v>66.5</v>
      </c>
      <c r="N20" s="28">
        <v>161</v>
      </c>
      <c r="O20" s="28">
        <v>47</v>
      </c>
      <c r="P20" s="28">
        <v>36.700000000000003</v>
      </c>
    </row>
    <row r="21" spans="1:16" x14ac:dyDescent="0.3">
      <c r="A21" s="5" t="s">
        <v>126</v>
      </c>
      <c r="B21" s="28" t="s">
        <v>265</v>
      </c>
      <c r="C21" s="11" t="s">
        <v>257</v>
      </c>
      <c r="D21" s="11" t="s">
        <v>257</v>
      </c>
      <c r="E21" s="12" t="s">
        <v>257</v>
      </c>
      <c r="F21" s="12">
        <v>0</v>
      </c>
      <c r="G21" s="78" t="s">
        <v>248</v>
      </c>
      <c r="H21" s="5" t="s">
        <v>248</v>
      </c>
      <c r="I21" s="12" t="s">
        <v>257</v>
      </c>
      <c r="J21" s="11" t="s">
        <v>257</v>
      </c>
      <c r="K21" s="11" t="s">
        <v>255</v>
      </c>
      <c r="L21" s="11" t="s">
        <v>257</v>
      </c>
      <c r="M21" s="28">
        <v>56.1</v>
      </c>
      <c r="N21" s="28">
        <v>164</v>
      </c>
      <c r="O21" s="28">
        <v>53.9</v>
      </c>
      <c r="P21" s="28">
        <v>36.1</v>
      </c>
    </row>
    <row r="22" spans="1:16" x14ac:dyDescent="0.3">
      <c r="A22" s="5" t="s">
        <v>125</v>
      </c>
      <c r="B22" s="28" t="s">
        <v>265</v>
      </c>
      <c r="C22" s="11" t="s">
        <v>257</v>
      </c>
      <c r="D22" s="11" t="s">
        <v>257</v>
      </c>
      <c r="E22" s="12" t="s">
        <v>257</v>
      </c>
      <c r="F22" s="12">
        <v>0</v>
      </c>
      <c r="G22" s="78" t="s">
        <v>248</v>
      </c>
      <c r="H22" s="5" t="s">
        <v>248</v>
      </c>
      <c r="I22" s="12" t="s">
        <v>257</v>
      </c>
      <c r="J22" s="11" t="s">
        <v>257</v>
      </c>
      <c r="K22" s="11" t="s">
        <v>255</v>
      </c>
      <c r="L22" s="11" t="s">
        <v>257</v>
      </c>
      <c r="M22" s="28">
        <v>1</v>
      </c>
      <c r="N22" s="28">
        <v>76</v>
      </c>
      <c r="O22" s="28">
        <v>8.6999999999999993</v>
      </c>
      <c r="P22" s="28">
        <v>37.299999999999997</v>
      </c>
    </row>
    <row r="23" spans="1:16" x14ac:dyDescent="0.3">
      <c r="A23" s="5" t="s">
        <v>124</v>
      </c>
      <c r="B23" s="28" t="s">
        <v>265</v>
      </c>
      <c r="C23" s="11" t="s">
        <v>257</v>
      </c>
      <c r="D23" s="11" t="s">
        <v>257</v>
      </c>
      <c r="E23" s="12" t="s">
        <v>257</v>
      </c>
      <c r="F23" s="12">
        <v>0</v>
      </c>
      <c r="G23" s="78" t="s">
        <v>249</v>
      </c>
      <c r="H23" s="5" t="s">
        <v>257</v>
      </c>
      <c r="I23" s="12" t="s">
        <v>257</v>
      </c>
      <c r="J23" s="11" t="s">
        <v>257</v>
      </c>
      <c r="K23" s="11" t="s">
        <v>257</v>
      </c>
      <c r="L23" s="11" t="s">
        <v>257</v>
      </c>
      <c r="M23" s="28">
        <v>21.5</v>
      </c>
      <c r="N23" s="28">
        <v>174</v>
      </c>
      <c r="O23" s="28">
        <v>52</v>
      </c>
      <c r="P23" s="28">
        <v>36</v>
      </c>
    </row>
    <row r="24" spans="1:16" x14ac:dyDescent="0.3">
      <c r="A24" s="5" t="s">
        <v>123</v>
      </c>
      <c r="B24" s="28" t="s">
        <v>265</v>
      </c>
      <c r="C24" s="11" t="s">
        <v>257</v>
      </c>
      <c r="D24" s="11" t="s">
        <v>257</v>
      </c>
      <c r="E24" s="12" t="s">
        <v>257</v>
      </c>
      <c r="F24" s="12">
        <v>0</v>
      </c>
      <c r="G24" s="78" t="s">
        <v>249</v>
      </c>
      <c r="H24" s="5" t="s">
        <v>248</v>
      </c>
      <c r="I24" s="12" t="s">
        <v>257</v>
      </c>
      <c r="J24" s="11" t="s">
        <v>257</v>
      </c>
      <c r="K24" s="11" t="s">
        <v>255</v>
      </c>
      <c r="L24" s="11" t="s">
        <v>257</v>
      </c>
      <c r="M24" s="28">
        <v>50.2</v>
      </c>
      <c r="N24" s="28">
        <v>158</v>
      </c>
      <c r="O24" s="28">
        <v>58.1</v>
      </c>
      <c r="P24" s="28">
        <v>36.799999999999997</v>
      </c>
    </row>
    <row r="25" spans="1:16" x14ac:dyDescent="0.3">
      <c r="A25" s="5" t="s">
        <v>122</v>
      </c>
      <c r="B25" s="28" t="s">
        <v>265</v>
      </c>
      <c r="C25" s="11" t="s">
        <v>257</v>
      </c>
      <c r="D25" s="11" t="s">
        <v>257</v>
      </c>
      <c r="E25" s="12" t="s">
        <v>257</v>
      </c>
      <c r="F25" s="12">
        <v>0</v>
      </c>
      <c r="G25" s="78" t="s">
        <v>248</v>
      </c>
      <c r="H25" s="5" t="s">
        <v>248</v>
      </c>
      <c r="I25" s="12" t="s">
        <v>257</v>
      </c>
      <c r="J25" s="11" t="s">
        <v>257</v>
      </c>
      <c r="K25" s="11" t="s">
        <v>255</v>
      </c>
      <c r="L25" s="11" t="s">
        <v>257</v>
      </c>
      <c r="M25" s="28">
        <v>2.1</v>
      </c>
      <c r="N25" s="28">
        <v>90</v>
      </c>
      <c r="O25" s="28">
        <v>12</v>
      </c>
      <c r="P25" s="28">
        <v>36.799999999999997</v>
      </c>
    </row>
    <row r="26" spans="1:16" x14ac:dyDescent="0.3">
      <c r="A26" s="5" t="s">
        <v>121</v>
      </c>
      <c r="B26" s="28" t="s">
        <v>266</v>
      </c>
      <c r="C26" s="11" t="s">
        <v>257</v>
      </c>
      <c r="D26" s="11" t="s">
        <v>257</v>
      </c>
      <c r="E26" s="12" t="s">
        <v>257</v>
      </c>
      <c r="F26" s="12">
        <v>0</v>
      </c>
      <c r="G26" s="78" t="s">
        <v>248</v>
      </c>
      <c r="H26" s="5" t="s">
        <v>248</v>
      </c>
      <c r="I26" s="12" t="s">
        <v>257</v>
      </c>
      <c r="J26" s="11" t="s">
        <v>257</v>
      </c>
      <c r="K26" s="11" t="s">
        <v>255</v>
      </c>
      <c r="L26" s="11" t="s">
        <v>257</v>
      </c>
      <c r="M26" s="28">
        <v>0.2</v>
      </c>
      <c r="N26" s="28">
        <v>64</v>
      </c>
      <c r="O26" s="28">
        <v>5.2</v>
      </c>
      <c r="P26" s="28">
        <v>37</v>
      </c>
    </row>
    <row r="27" spans="1:16" x14ac:dyDescent="0.3">
      <c r="A27" s="5" t="s">
        <v>120</v>
      </c>
      <c r="B27" s="28" t="s">
        <v>266</v>
      </c>
      <c r="C27" s="11" t="s">
        <v>257</v>
      </c>
      <c r="D27" s="11" t="s">
        <v>257</v>
      </c>
      <c r="E27" s="12" t="s">
        <v>257</v>
      </c>
      <c r="F27" s="12">
        <v>0</v>
      </c>
      <c r="G27" s="78" t="s">
        <v>249</v>
      </c>
      <c r="H27" s="5" t="s">
        <v>248</v>
      </c>
      <c r="I27" s="12" t="s">
        <v>257</v>
      </c>
      <c r="J27" s="11" t="s">
        <v>257</v>
      </c>
      <c r="K27" s="11" t="s">
        <v>255</v>
      </c>
      <c r="L27" s="11" t="s">
        <v>257</v>
      </c>
      <c r="M27" s="28">
        <v>0.11</v>
      </c>
      <c r="N27" s="28">
        <v>69</v>
      </c>
      <c r="O27" s="28">
        <v>10.199999999999999</v>
      </c>
      <c r="P27" s="28">
        <v>37.5</v>
      </c>
    </row>
    <row r="28" spans="1:16" x14ac:dyDescent="0.3">
      <c r="A28" s="5" t="s">
        <v>119</v>
      </c>
      <c r="B28" s="28" t="s">
        <v>266</v>
      </c>
      <c r="C28" s="11" t="s">
        <v>257</v>
      </c>
      <c r="D28" s="11" t="s">
        <v>257</v>
      </c>
      <c r="E28" s="12" t="s">
        <v>257</v>
      </c>
      <c r="F28" s="12">
        <v>0</v>
      </c>
      <c r="G28" s="78" t="s">
        <v>248</v>
      </c>
      <c r="H28" s="5" t="s">
        <v>248</v>
      </c>
      <c r="I28" s="12" t="s">
        <v>257</v>
      </c>
      <c r="J28" s="11" t="s">
        <v>257</v>
      </c>
      <c r="K28" s="11" t="s">
        <v>255</v>
      </c>
      <c r="L28" s="11" t="s">
        <v>257</v>
      </c>
      <c r="M28" s="28">
        <v>29</v>
      </c>
      <c r="N28" s="28">
        <v>149</v>
      </c>
      <c r="O28" s="28">
        <v>53</v>
      </c>
      <c r="P28" s="28">
        <v>36.799999999999997</v>
      </c>
    </row>
    <row r="29" spans="1:16" x14ac:dyDescent="0.3">
      <c r="A29" s="5" t="s">
        <v>118</v>
      </c>
      <c r="B29" s="28" t="s">
        <v>266</v>
      </c>
      <c r="C29" s="11" t="s">
        <v>255</v>
      </c>
      <c r="D29" s="11" t="s">
        <v>255</v>
      </c>
      <c r="E29" s="12" t="s">
        <v>248</v>
      </c>
      <c r="F29" s="12">
        <v>24000</v>
      </c>
      <c r="G29" s="78" t="s">
        <v>248</v>
      </c>
      <c r="H29" s="5" t="s">
        <v>248</v>
      </c>
      <c r="I29" s="12" t="s">
        <v>257</v>
      </c>
      <c r="J29" s="11" t="s">
        <v>257</v>
      </c>
      <c r="K29" s="11" t="s">
        <v>255</v>
      </c>
      <c r="L29" s="11" t="s">
        <v>257</v>
      </c>
      <c r="M29" s="28">
        <v>11.6</v>
      </c>
      <c r="N29" s="28">
        <v>143</v>
      </c>
      <c r="O29" s="28">
        <v>27.3</v>
      </c>
      <c r="P29" s="28">
        <v>36.6</v>
      </c>
    </row>
    <row r="30" spans="1:16" x14ac:dyDescent="0.3">
      <c r="A30" s="5" t="s">
        <v>117</v>
      </c>
      <c r="B30" s="28" t="s">
        <v>265</v>
      </c>
      <c r="C30" s="11" t="s">
        <v>257</v>
      </c>
      <c r="D30" s="11" t="s">
        <v>257</v>
      </c>
      <c r="E30" s="12" t="s">
        <v>257</v>
      </c>
      <c r="F30" s="12">
        <v>0</v>
      </c>
      <c r="G30" s="78" t="s">
        <v>248</v>
      </c>
      <c r="H30" s="5" t="s">
        <v>248</v>
      </c>
      <c r="I30" s="12" t="s">
        <v>257</v>
      </c>
      <c r="J30" s="11" t="s">
        <v>257</v>
      </c>
      <c r="K30" s="11" t="s">
        <v>255</v>
      </c>
      <c r="L30" s="11" t="s">
        <v>257</v>
      </c>
      <c r="M30" s="28">
        <v>18</v>
      </c>
      <c r="N30" s="28">
        <v>65.2</v>
      </c>
      <c r="O30" s="28">
        <v>170</v>
      </c>
      <c r="P30" s="28">
        <v>36.799999999999997</v>
      </c>
    </row>
    <row r="31" spans="1:16" x14ac:dyDescent="0.3">
      <c r="A31" s="5" t="s">
        <v>116</v>
      </c>
      <c r="B31" s="28" t="s">
        <v>266</v>
      </c>
      <c r="C31" s="11" t="s">
        <v>255</v>
      </c>
      <c r="D31" s="11" t="s">
        <v>255</v>
      </c>
      <c r="E31" s="12" t="s">
        <v>248</v>
      </c>
      <c r="F31" s="12">
        <v>240</v>
      </c>
      <c r="G31" s="78" t="s">
        <v>248</v>
      </c>
      <c r="H31" s="5" t="s">
        <v>248</v>
      </c>
      <c r="I31" s="12" t="s">
        <v>257</v>
      </c>
      <c r="J31" s="11" t="s">
        <v>257</v>
      </c>
      <c r="K31" s="11" t="s">
        <v>255</v>
      </c>
      <c r="L31" s="11" t="s">
        <v>257</v>
      </c>
      <c r="M31" s="28">
        <v>52.11</v>
      </c>
      <c r="N31" s="28">
        <v>175</v>
      </c>
      <c r="O31" s="28">
        <v>88.6</v>
      </c>
      <c r="P31" s="28">
        <v>37.9</v>
      </c>
    </row>
    <row r="32" spans="1:16" x14ac:dyDescent="0.3">
      <c r="A32" s="5" t="s">
        <v>115</v>
      </c>
      <c r="B32" s="28" t="s">
        <v>265</v>
      </c>
      <c r="C32" s="11" t="s">
        <v>257</v>
      </c>
      <c r="D32" s="11" t="s">
        <v>257</v>
      </c>
      <c r="E32" s="12" t="s">
        <v>257</v>
      </c>
      <c r="F32" s="12">
        <v>0</v>
      </c>
      <c r="G32" s="78" t="s">
        <v>248</v>
      </c>
      <c r="H32" s="5" t="s">
        <v>248</v>
      </c>
      <c r="I32" s="12" t="s">
        <v>257</v>
      </c>
      <c r="J32" s="11" t="s">
        <v>257</v>
      </c>
      <c r="K32" s="11" t="s">
        <v>255</v>
      </c>
      <c r="L32" s="11" t="s">
        <v>257</v>
      </c>
      <c r="M32" s="28">
        <v>6.1</v>
      </c>
      <c r="N32" s="28">
        <v>119</v>
      </c>
      <c r="O32" s="28">
        <v>26</v>
      </c>
      <c r="P32" s="28">
        <v>37.1</v>
      </c>
    </row>
    <row r="33" spans="1:16" x14ac:dyDescent="0.3">
      <c r="A33" s="5" t="s">
        <v>114</v>
      </c>
      <c r="B33" s="28" t="s">
        <v>265</v>
      </c>
      <c r="C33" s="11" t="s">
        <v>255</v>
      </c>
      <c r="D33" s="11" t="s">
        <v>255</v>
      </c>
      <c r="E33" s="12" t="s">
        <v>248</v>
      </c>
      <c r="F33" s="12">
        <v>2200</v>
      </c>
      <c r="G33" s="78" t="s">
        <v>248</v>
      </c>
      <c r="H33" s="5" t="s">
        <v>248</v>
      </c>
      <c r="I33" s="12" t="s">
        <v>257</v>
      </c>
      <c r="J33" s="11" t="s">
        <v>257</v>
      </c>
      <c r="K33" s="11" t="s">
        <v>255</v>
      </c>
      <c r="L33" s="11" t="s">
        <v>257</v>
      </c>
      <c r="M33" s="28">
        <v>23.5</v>
      </c>
      <c r="N33" s="28">
        <v>163</v>
      </c>
      <c r="O33" s="28">
        <v>73.5</v>
      </c>
      <c r="P33" s="28">
        <v>36.5</v>
      </c>
    </row>
    <row r="34" spans="1:16" x14ac:dyDescent="0.3">
      <c r="A34" s="5" t="s">
        <v>113</v>
      </c>
      <c r="B34" s="28" t="s">
        <v>265</v>
      </c>
      <c r="C34" s="11" t="s">
        <v>257</v>
      </c>
      <c r="D34" s="11" t="s">
        <v>257</v>
      </c>
      <c r="E34" s="12" t="s">
        <v>257</v>
      </c>
      <c r="F34" s="12">
        <v>0</v>
      </c>
      <c r="G34" s="78" t="s">
        <v>249</v>
      </c>
      <c r="H34" s="5" t="s">
        <v>248</v>
      </c>
      <c r="I34" s="12" t="s">
        <v>257</v>
      </c>
      <c r="J34" s="11" t="s">
        <v>257</v>
      </c>
      <c r="K34" s="11" t="s">
        <v>255</v>
      </c>
      <c r="L34" s="11" t="s">
        <v>257</v>
      </c>
      <c r="M34" s="28">
        <v>27.1</v>
      </c>
      <c r="N34" s="28">
        <v>164</v>
      </c>
      <c r="O34" s="28">
        <v>58.6</v>
      </c>
      <c r="P34" s="28">
        <v>36.200000000000003</v>
      </c>
    </row>
    <row r="35" spans="1:16" x14ac:dyDescent="0.3">
      <c r="A35" s="5" t="s">
        <v>112</v>
      </c>
      <c r="B35" s="28" t="s">
        <v>265</v>
      </c>
      <c r="C35" s="11" t="s">
        <v>257</v>
      </c>
      <c r="D35" s="11" t="s">
        <v>257</v>
      </c>
      <c r="E35" s="12" t="s">
        <v>257</v>
      </c>
      <c r="F35" s="12">
        <v>0</v>
      </c>
      <c r="G35" s="78" t="s">
        <v>251</v>
      </c>
      <c r="H35" s="5" t="s">
        <v>248</v>
      </c>
      <c r="I35" s="12" t="s">
        <v>257</v>
      </c>
      <c r="J35" s="11" t="s">
        <v>257</v>
      </c>
      <c r="K35" s="11" t="s">
        <v>255</v>
      </c>
      <c r="L35" s="11" t="s">
        <v>257</v>
      </c>
      <c r="M35" s="28">
        <v>3.4</v>
      </c>
      <c r="N35" s="28">
        <v>110</v>
      </c>
      <c r="O35" s="28">
        <v>12.6</v>
      </c>
      <c r="P35" s="28">
        <v>36.200000000000003</v>
      </c>
    </row>
    <row r="36" spans="1:16" x14ac:dyDescent="0.3">
      <c r="A36" s="5" t="s">
        <v>111</v>
      </c>
      <c r="B36" s="28" t="s">
        <v>265</v>
      </c>
      <c r="C36" s="11" t="s">
        <v>257</v>
      </c>
      <c r="D36" s="11" t="s">
        <v>257</v>
      </c>
      <c r="E36" s="12" t="s">
        <v>257</v>
      </c>
      <c r="F36" s="12">
        <v>0</v>
      </c>
      <c r="G36" s="79" t="s">
        <v>248</v>
      </c>
      <c r="H36" s="53" t="s">
        <v>257</v>
      </c>
      <c r="I36" s="12" t="s">
        <v>257</v>
      </c>
      <c r="J36" s="11" t="s">
        <v>257</v>
      </c>
      <c r="K36" s="11" t="s">
        <v>257</v>
      </c>
      <c r="L36" s="11" t="s">
        <v>257</v>
      </c>
      <c r="M36" s="28">
        <v>15</v>
      </c>
      <c r="N36" s="28">
        <v>144</v>
      </c>
      <c r="O36" s="28">
        <v>55.7</v>
      </c>
      <c r="P36" s="28">
        <v>36.299999999999997</v>
      </c>
    </row>
    <row r="37" spans="1:16" x14ac:dyDescent="0.3">
      <c r="A37" s="5" t="s">
        <v>110</v>
      </c>
      <c r="B37" s="28" t="s">
        <v>265</v>
      </c>
      <c r="C37" s="11" t="s">
        <v>257</v>
      </c>
      <c r="D37" s="11" t="s">
        <v>257</v>
      </c>
      <c r="E37" s="12" t="s">
        <v>257</v>
      </c>
      <c r="F37" s="12">
        <v>0</v>
      </c>
      <c r="G37" s="78" t="s">
        <v>249</v>
      </c>
      <c r="H37" s="5" t="s">
        <v>257</v>
      </c>
      <c r="I37" s="12" t="s">
        <v>257</v>
      </c>
      <c r="J37" s="11" t="s">
        <v>257</v>
      </c>
      <c r="K37" s="11" t="s">
        <v>257</v>
      </c>
      <c r="L37" s="11" t="s">
        <v>257</v>
      </c>
      <c r="M37" s="28">
        <v>21.1</v>
      </c>
      <c r="N37" s="28">
        <v>160</v>
      </c>
      <c r="O37" s="28">
        <v>66</v>
      </c>
      <c r="P37" s="28">
        <v>37.200000000000003</v>
      </c>
    </row>
    <row r="38" spans="1:16" x14ac:dyDescent="0.3">
      <c r="A38" s="5" t="s">
        <v>109</v>
      </c>
      <c r="B38" s="28" t="s">
        <v>265</v>
      </c>
      <c r="C38" s="11" t="s">
        <v>257</v>
      </c>
      <c r="D38" s="11" t="s">
        <v>257</v>
      </c>
      <c r="E38" s="12" t="s">
        <v>257</v>
      </c>
      <c r="F38" s="12">
        <v>0</v>
      </c>
      <c r="G38" s="78" t="s">
        <v>248</v>
      </c>
      <c r="H38" s="5" t="s">
        <v>248</v>
      </c>
      <c r="I38" s="12" t="s">
        <v>257</v>
      </c>
      <c r="J38" s="11" t="s">
        <v>257</v>
      </c>
      <c r="K38" s="11" t="s">
        <v>255</v>
      </c>
      <c r="L38" s="11" t="s">
        <v>257</v>
      </c>
      <c r="M38" s="28">
        <v>21</v>
      </c>
      <c r="N38" s="28">
        <v>153</v>
      </c>
      <c r="O38" s="28">
        <v>50.1</v>
      </c>
      <c r="P38" s="28">
        <v>36.200000000000003</v>
      </c>
    </row>
    <row r="39" spans="1:16" x14ac:dyDescent="0.3">
      <c r="A39" s="5" t="s">
        <v>108</v>
      </c>
      <c r="B39" s="28" t="s">
        <v>265</v>
      </c>
      <c r="C39" s="11" t="s">
        <v>257</v>
      </c>
      <c r="D39" s="11" t="s">
        <v>257</v>
      </c>
      <c r="E39" s="12" t="s">
        <v>257</v>
      </c>
      <c r="F39" s="12">
        <v>0</v>
      </c>
      <c r="G39" s="78" t="s">
        <v>248</v>
      </c>
      <c r="H39" s="5" t="s">
        <v>248</v>
      </c>
      <c r="I39" s="12" t="s">
        <v>257</v>
      </c>
      <c r="J39" s="11" t="s">
        <v>257</v>
      </c>
      <c r="K39" s="11" t="s">
        <v>255</v>
      </c>
      <c r="L39" s="11" t="s">
        <v>257</v>
      </c>
      <c r="M39" s="28">
        <v>9.3000000000000007</v>
      </c>
      <c r="N39" s="28">
        <v>124</v>
      </c>
      <c r="O39" s="28">
        <v>20</v>
      </c>
      <c r="P39" s="28">
        <v>36.700000000000003</v>
      </c>
    </row>
    <row r="40" spans="1:16" x14ac:dyDescent="0.3">
      <c r="A40" s="5" t="s">
        <v>107</v>
      </c>
      <c r="B40" s="28" t="s">
        <v>266</v>
      </c>
      <c r="C40" s="11" t="s">
        <v>257</v>
      </c>
      <c r="D40" s="11" t="s">
        <v>257</v>
      </c>
      <c r="E40" s="12" t="s">
        <v>257</v>
      </c>
      <c r="F40" s="12">
        <v>0</v>
      </c>
      <c r="G40" s="78" t="s">
        <v>252</v>
      </c>
      <c r="H40" s="5" t="s">
        <v>260</v>
      </c>
      <c r="I40" s="7" t="s">
        <v>255</v>
      </c>
      <c r="J40" s="11" t="s">
        <v>257</v>
      </c>
      <c r="K40" s="11" t="s">
        <v>255</v>
      </c>
      <c r="L40" s="11" t="s">
        <v>257</v>
      </c>
      <c r="M40" s="28">
        <v>4.4000000000000004</v>
      </c>
      <c r="N40" s="28">
        <v>115</v>
      </c>
      <c r="O40" s="28">
        <v>14.5</v>
      </c>
      <c r="P40" s="28">
        <v>37.700000000000003</v>
      </c>
    </row>
    <row r="41" spans="1:16" x14ac:dyDescent="0.3">
      <c r="A41" s="5" t="s">
        <v>106</v>
      </c>
      <c r="B41" s="28" t="s">
        <v>265</v>
      </c>
      <c r="C41" s="11" t="s">
        <v>255</v>
      </c>
      <c r="D41" s="11" t="s">
        <v>255</v>
      </c>
      <c r="E41" s="12" t="s">
        <v>258</v>
      </c>
      <c r="F41" s="12">
        <v>51548</v>
      </c>
      <c r="G41" s="78" t="s">
        <v>248</v>
      </c>
      <c r="H41" s="5" t="s">
        <v>248</v>
      </c>
      <c r="I41" s="12" t="s">
        <v>257</v>
      </c>
      <c r="J41" s="11" t="s">
        <v>257</v>
      </c>
      <c r="K41" s="11" t="s">
        <v>255</v>
      </c>
      <c r="L41" s="11" t="s">
        <v>257</v>
      </c>
      <c r="M41" s="28">
        <v>20.5</v>
      </c>
      <c r="N41" s="28">
        <v>169</v>
      </c>
      <c r="O41" s="28">
        <v>73.5</v>
      </c>
      <c r="P41" s="28">
        <v>37.200000000000003</v>
      </c>
    </row>
    <row r="42" spans="1:16" x14ac:dyDescent="0.3">
      <c r="A42" s="5" t="s">
        <v>105</v>
      </c>
      <c r="B42" s="28" t="s">
        <v>265</v>
      </c>
      <c r="C42" s="11" t="s">
        <v>255</v>
      </c>
      <c r="D42" s="11" t="s">
        <v>255</v>
      </c>
      <c r="E42" s="12" t="s">
        <v>248</v>
      </c>
      <c r="F42" s="12">
        <v>3024</v>
      </c>
      <c r="G42" s="78" t="s">
        <v>251</v>
      </c>
      <c r="H42" s="5" t="s">
        <v>248</v>
      </c>
      <c r="I42" s="12" t="s">
        <v>257</v>
      </c>
      <c r="J42" s="11" t="s">
        <v>257</v>
      </c>
      <c r="K42" s="11" t="s">
        <v>255</v>
      </c>
      <c r="L42" s="11" t="s">
        <v>257</v>
      </c>
      <c r="M42" s="28">
        <v>16</v>
      </c>
      <c r="N42" s="28">
        <v>152</v>
      </c>
      <c r="O42" s="28">
        <v>49.5</v>
      </c>
      <c r="P42" s="28">
        <v>37.200000000000003</v>
      </c>
    </row>
    <row r="43" spans="1:16" x14ac:dyDescent="0.3">
      <c r="A43" s="5" t="s">
        <v>104</v>
      </c>
      <c r="B43" s="28" t="s">
        <v>266</v>
      </c>
      <c r="C43" s="11" t="s">
        <v>255</v>
      </c>
      <c r="D43" s="11" t="s">
        <v>255</v>
      </c>
      <c r="E43" s="12" t="s">
        <v>248</v>
      </c>
      <c r="F43" s="12">
        <v>75347</v>
      </c>
      <c r="G43" s="78" t="s">
        <v>248</v>
      </c>
      <c r="H43" s="5" t="s">
        <v>248</v>
      </c>
      <c r="I43" s="12" t="s">
        <v>257</v>
      </c>
      <c r="J43" s="11" t="s">
        <v>257</v>
      </c>
      <c r="K43" s="11" t="s">
        <v>255</v>
      </c>
      <c r="L43" s="11" t="s">
        <v>257</v>
      </c>
      <c r="M43" s="28">
        <v>11</v>
      </c>
      <c r="N43" s="28">
        <v>135</v>
      </c>
      <c r="O43" s="28">
        <v>29.5</v>
      </c>
      <c r="P43" s="28">
        <v>39.4</v>
      </c>
    </row>
    <row r="44" spans="1:16" x14ac:dyDescent="0.3">
      <c r="A44" s="5" t="s">
        <v>103</v>
      </c>
      <c r="B44" s="28" t="s">
        <v>265</v>
      </c>
      <c r="C44" s="11" t="s">
        <v>257</v>
      </c>
      <c r="D44" s="11" t="s">
        <v>257</v>
      </c>
      <c r="E44" s="12" t="s">
        <v>257</v>
      </c>
      <c r="F44" s="12">
        <v>0</v>
      </c>
      <c r="G44" s="78" t="s">
        <v>248</v>
      </c>
      <c r="H44" s="5" t="s">
        <v>248</v>
      </c>
      <c r="I44" s="12" t="s">
        <v>257</v>
      </c>
      <c r="J44" s="11" t="s">
        <v>257</v>
      </c>
      <c r="K44" s="11" t="s">
        <v>255</v>
      </c>
      <c r="L44" s="11" t="s">
        <v>257</v>
      </c>
      <c r="M44" s="28">
        <v>17.7</v>
      </c>
      <c r="N44" s="28">
        <v>153</v>
      </c>
      <c r="O44" s="28">
        <v>50.4</v>
      </c>
      <c r="P44" s="28">
        <v>36.6</v>
      </c>
    </row>
    <row r="45" spans="1:16" x14ac:dyDescent="0.3">
      <c r="A45" s="5" t="s">
        <v>102</v>
      </c>
      <c r="B45" s="28" t="s">
        <v>265</v>
      </c>
      <c r="C45" s="11" t="s">
        <v>257</v>
      </c>
      <c r="D45" s="11" t="s">
        <v>257</v>
      </c>
      <c r="E45" s="12" t="s">
        <v>257</v>
      </c>
      <c r="F45" s="12">
        <v>0</v>
      </c>
      <c r="G45" s="78" t="s">
        <v>248</v>
      </c>
      <c r="H45" s="5" t="s">
        <v>248</v>
      </c>
      <c r="I45" s="12" t="s">
        <v>257</v>
      </c>
      <c r="J45" s="11" t="s">
        <v>257</v>
      </c>
      <c r="K45" s="11" t="s">
        <v>255</v>
      </c>
      <c r="L45" s="11" t="s">
        <v>257</v>
      </c>
      <c r="M45" s="28">
        <v>35.5</v>
      </c>
      <c r="N45" s="28">
        <v>164</v>
      </c>
      <c r="O45" s="28">
        <v>71.5</v>
      </c>
      <c r="P45" s="28">
        <v>36.299999999999997</v>
      </c>
    </row>
    <row r="46" spans="1:16" x14ac:dyDescent="0.3">
      <c r="A46" s="5" t="s">
        <v>101</v>
      </c>
      <c r="B46" s="28" t="s">
        <v>266</v>
      </c>
      <c r="C46" s="11" t="s">
        <v>257</v>
      </c>
      <c r="D46" s="11" t="s">
        <v>257</v>
      </c>
      <c r="E46" s="12" t="s">
        <v>257</v>
      </c>
      <c r="F46" s="12">
        <v>0</v>
      </c>
      <c r="G46" s="78" t="s">
        <v>248</v>
      </c>
      <c r="H46" s="5" t="s">
        <v>248</v>
      </c>
      <c r="I46" s="12" t="s">
        <v>257</v>
      </c>
      <c r="J46" s="11" t="s">
        <v>257</v>
      </c>
      <c r="K46" s="11" t="s">
        <v>255</v>
      </c>
      <c r="L46" s="11" t="s">
        <v>257</v>
      </c>
      <c r="M46" s="28">
        <v>9.6999999999999993</v>
      </c>
      <c r="N46" s="28">
        <v>137</v>
      </c>
      <c r="O46" s="28">
        <v>28.6</v>
      </c>
      <c r="P46" s="28">
        <v>36.299999999999997</v>
      </c>
    </row>
    <row r="47" spans="1:16" x14ac:dyDescent="0.3">
      <c r="A47" s="5" t="s">
        <v>100</v>
      </c>
      <c r="B47" s="28" t="s">
        <v>265</v>
      </c>
      <c r="C47" s="11" t="s">
        <v>257</v>
      </c>
      <c r="D47" s="11" t="s">
        <v>257</v>
      </c>
      <c r="E47" s="12" t="s">
        <v>257</v>
      </c>
      <c r="F47" s="12">
        <v>0</v>
      </c>
      <c r="G47" s="78" t="s">
        <v>248</v>
      </c>
      <c r="H47" s="5" t="s">
        <v>248</v>
      </c>
      <c r="I47" s="12" t="s">
        <v>257</v>
      </c>
      <c r="J47" s="11" t="s">
        <v>257</v>
      </c>
      <c r="K47" s="11" t="s">
        <v>255</v>
      </c>
      <c r="L47" s="11" t="s">
        <v>257</v>
      </c>
      <c r="M47" s="28">
        <v>70.7</v>
      </c>
      <c r="N47" s="28">
        <v>184</v>
      </c>
      <c r="O47" s="28">
        <v>45.9</v>
      </c>
      <c r="P47" s="28">
        <v>36</v>
      </c>
    </row>
    <row r="48" spans="1:16" x14ac:dyDescent="0.3">
      <c r="A48" s="5" t="s">
        <v>99</v>
      </c>
      <c r="B48" s="28" t="s">
        <v>266</v>
      </c>
      <c r="C48" s="11" t="s">
        <v>257</v>
      </c>
      <c r="D48" s="11" t="s">
        <v>257</v>
      </c>
      <c r="E48" s="12" t="s">
        <v>257</v>
      </c>
      <c r="F48" s="12">
        <v>0</v>
      </c>
      <c r="G48" s="78" t="s">
        <v>251</v>
      </c>
      <c r="H48" s="5" t="s">
        <v>248</v>
      </c>
      <c r="I48" s="12" t="s">
        <v>257</v>
      </c>
      <c r="J48" s="11" t="s">
        <v>257</v>
      </c>
      <c r="K48" s="11" t="s">
        <v>255</v>
      </c>
      <c r="L48" s="11" t="s">
        <v>257</v>
      </c>
      <c r="M48" s="28">
        <v>9.4</v>
      </c>
      <c r="N48" s="28">
        <v>128</v>
      </c>
      <c r="O48" s="28">
        <v>25.5</v>
      </c>
      <c r="P48" s="28">
        <v>36.6</v>
      </c>
    </row>
    <row r="49" spans="1:16" x14ac:dyDescent="0.3">
      <c r="A49" s="5" t="s">
        <v>98</v>
      </c>
      <c r="B49" s="28" t="s">
        <v>265</v>
      </c>
      <c r="C49" s="11" t="s">
        <v>255</v>
      </c>
      <c r="D49" s="11" t="s">
        <v>255</v>
      </c>
      <c r="E49" s="12" t="s">
        <v>248</v>
      </c>
      <c r="F49" s="12">
        <v>14970</v>
      </c>
      <c r="G49" s="78" t="s">
        <v>248</v>
      </c>
      <c r="H49" s="5" t="s">
        <v>248</v>
      </c>
      <c r="I49" s="12" t="s">
        <v>257</v>
      </c>
      <c r="J49" s="11" t="s">
        <v>257</v>
      </c>
      <c r="K49" s="11" t="s">
        <v>255</v>
      </c>
      <c r="L49" s="11" t="s">
        <v>257</v>
      </c>
      <c r="M49" s="28">
        <v>11.2</v>
      </c>
      <c r="N49" s="28">
        <v>140</v>
      </c>
      <c r="O49" s="28">
        <v>31</v>
      </c>
      <c r="P49" s="28">
        <v>37.4</v>
      </c>
    </row>
    <row r="50" spans="1:16" x14ac:dyDescent="0.3">
      <c r="A50" s="5" t="s">
        <v>97</v>
      </c>
      <c r="B50" s="28" t="s">
        <v>265</v>
      </c>
      <c r="C50" s="43" t="s">
        <v>257</v>
      </c>
      <c r="D50" s="43" t="s">
        <v>255</v>
      </c>
      <c r="E50" s="12" t="s">
        <v>254</v>
      </c>
      <c r="F50" s="12">
        <v>200</v>
      </c>
      <c r="G50" s="78" t="s">
        <v>251</v>
      </c>
      <c r="H50" s="5" t="s">
        <v>258</v>
      </c>
      <c r="I50" s="12" t="s">
        <v>257</v>
      </c>
      <c r="J50" s="11" t="s">
        <v>255</v>
      </c>
      <c r="K50" s="11" t="s">
        <v>255</v>
      </c>
      <c r="L50" s="11" t="s">
        <v>257</v>
      </c>
      <c r="M50" s="28">
        <v>22</v>
      </c>
      <c r="N50" s="28">
        <v>173</v>
      </c>
      <c r="O50" s="28">
        <v>72.5</v>
      </c>
      <c r="P50" s="28">
        <v>36.1</v>
      </c>
    </row>
    <row r="51" spans="1:16" x14ac:dyDescent="0.3">
      <c r="A51" s="5" t="s">
        <v>96</v>
      </c>
      <c r="B51" s="28" t="s">
        <v>265</v>
      </c>
      <c r="C51" s="11" t="s">
        <v>255</v>
      </c>
      <c r="D51" s="11" t="s">
        <v>255</v>
      </c>
      <c r="E51" s="12" t="s">
        <v>248</v>
      </c>
      <c r="F51" s="12">
        <v>46200</v>
      </c>
      <c r="G51" s="78" t="s">
        <v>248</v>
      </c>
      <c r="H51" s="5" t="s">
        <v>248</v>
      </c>
      <c r="I51" s="12" t="s">
        <v>257</v>
      </c>
      <c r="J51" s="11" t="s">
        <v>257</v>
      </c>
      <c r="K51" s="11" t="s">
        <v>255</v>
      </c>
      <c r="L51" s="11" t="s">
        <v>257</v>
      </c>
      <c r="M51" s="28">
        <v>12</v>
      </c>
      <c r="N51" s="28">
        <v>158</v>
      </c>
      <c r="O51" s="28">
        <v>36.700000000000003</v>
      </c>
      <c r="P51" s="28">
        <v>37.700000000000003</v>
      </c>
    </row>
    <row r="52" spans="1:16" x14ac:dyDescent="0.3">
      <c r="A52" s="5" t="s">
        <v>95</v>
      </c>
      <c r="B52" s="28" t="s">
        <v>265</v>
      </c>
      <c r="C52" s="11" t="s">
        <v>255</v>
      </c>
      <c r="D52" s="11" t="s">
        <v>255</v>
      </c>
      <c r="E52" s="12" t="s">
        <v>248</v>
      </c>
      <c r="F52" s="12">
        <v>22200</v>
      </c>
      <c r="G52" s="78" t="s">
        <v>248</v>
      </c>
      <c r="H52" s="5" t="s">
        <v>248</v>
      </c>
      <c r="I52" s="12" t="s">
        <v>257</v>
      </c>
      <c r="J52" s="11" t="s">
        <v>257</v>
      </c>
      <c r="K52" s="11" t="s">
        <v>255</v>
      </c>
      <c r="L52" s="11" t="s">
        <v>257</v>
      </c>
      <c r="M52" s="28">
        <v>13</v>
      </c>
      <c r="N52" s="28">
        <v>162</v>
      </c>
      <c r="O52" s="28">
        <v>57</v>
      </c>
      <c r="P52" s="28">
        <v>36.299999999999997</v>
      </c>
    </row>
    <row r="53" spans="1:16" x14ac:dyDescent="0.3">
      <c r="A53" s="5" t="s">
        <v>94</v>
      </c>
      <c r="B53" s="28" t="s">
        <v>266</v>
      </c>
      <c r="C53" s="11" t="s">
        <v>255</v>
      </c>
      <c r="D53" s="11" t="s">
        <v>255</v>
      </c>
      <c r="E53" s="12" t="s">
        <v>248</v>
      </c>
      <c r="F53" s="12">
        <v>18200</v>
      </c>
      <c r="G53" s="78" t="s">
        <v>248</v>
      </c>
      <c r="H53" s="5" t="s">
        <v>248</v>
      </c>
      <c r="I53" s="12" t="s">
        <v>257</v>
      </c>
      <c r="J53" s="11" t="s">
        <v>257</v>
      </c>
      <c r="K53" s="11" t="s">
        <v>255</v>
      </c>
      <c r="L53" s="11" t="s">
        <v>257</v>
      </c>
      <c r="M53" s="28">
        <v>11</v>
      </c>
      <c r="N53" s="28">
        <v>136</v>
      </c>
      <c r="O53" s="28">
        <v>35.6</v>
      </c>
      <c r="P53" s="28">
        <v>37.6</v>
      </c>
    </row>
    <row r="54" spans="1:16" x14ac:dyDescent="0.3">
      <c r="A54" s="5" t="s">
        <v>93</v>
      </c>
      <c r="B54" s="28" t="s">
        <v>265</v>
      </c>
      <c r="C54" s="11" t="s">
        <v>255</v>
      </c>
      <c r="D54" s="11" t="s">
        <v>255</v>
      </c>
      <c r="E54" s="12" t="s">
        <v>248</v>
      </c>
      <c r="F54" s="12">
        <v>2000</v>
      </c>
      <c r="G54" s="78" t="s">
        <v>248</v>
      </c>
      <c r="H54" s="5" t="s">
        <v>248</v>
      </c>
      <c r="I54" s="12" t="s">
        <v>257</v>
      </c>
      <c r="J54" s="11" t="s">
        <v>257</v>
      </c>
      <c r="K54" s="11" t="s">
        <v>255</v>
      </c>
      <c r="L54" s="11" t="s">
        <v>257</v>
      </c>
      <c r="M54" s="28">
        <v>16</v>
      </c>
      <c r="N54" s="28">
        <v>166</v>
      </c>
      <c r="O54" s="28">
        <v>63</v>
      </c>
      <c r="P54" s="28">
        <v>36</v>
      </c>
    </row>
    <row r="55" spans="1:16" x14ac:dyDescent="0.3">
      <c r="A55" s="5" t="s">
        <v>92</v>
      </c>
      <c r="B55" s="28" t="s">
        <v>265</v>
      </c>
      <c r="C55" s="11" t="s">
        <v>257</v>
      </c>
      <c r="D55" s="11" t="s">
        <v>257</v>
      </c>
      <c r="E55" s="12" t="s">
        <v>257</v>
      </c>
      <c r="F55" s="12">
        <v>0</v>
      </c>
      <c r="G55" s="78" t="s">
        <v>248</v>
      </c>
      <c r="H55" s="5" t="s">
        <v>248</v>
      </c>
      <c r="I55" s="12" t="s">
        <v>257</v>
      </c>
      <c r="J55" s="11" t="s">
        <v>257</v>
      </c>
      <c r="K55" s="11" t="s">
        <v>255</v>
      </c>
      <c r="L55" s="11" t="s">
        <v>257</v>
      </c>
      <c r="M55" s="28">
        <v>9.4</v>
      </c>
      <c r="N55" s="28">
        <v>126</v>
      </c>
      <c r="O55" s="28">
        <v>25</v>
      </c>
      <c r="P55" s="28">
        <v>36.1</v>
      </c>
    </row>
    <row r="56" spans="1:16" x14ac:dyDescent="0.3">
      <c r="A56" s="5" t="s">
        <v>91</v>
      </c>
      <c r="B56" s="28" t="s">
        <v>265</v>
      </c>
      <c r="C56" s="11" t="s">
        <v>255</v>
      </c>
      <c r="D56" s="11" t="s">
        <v>255</v>
      </c>
      <c r="E56" s="12" t="s">
        <v>248</v>
      </c>
      <c r="F56" s="12">
        <v>78800</v>
      </c>
      <c r="G56" s="78" t="s">
        <v>248</v>
      </c>
      <c r="H56" s="5" t="s">
        <v>248</v>
      </c>
      <c r="I56" s="12" t="s">
        <v>257</v>
      </c>
      <c r="J56" s="11" t="s">
        <v>257</v>
      </c>
      <c r="K56" s="11" t="s">
        <v>255</v>
      </c>
      <c r="L56" s="11" t="s">
        <v>257</v>
      </c>
      <c r="M56" s="28">
        <v>5.5</v>
      </c>
      <c r="N56" s="28">
        <v>116.5</v>
      </c>
      <c r="O56" s="28">
        <v>23</v>
      </c>
      <c r="P56" s="28">
        <v>38.200000000000003</v>
      </c>
    </row>
    <row r="57" spans="1:16" x14ac:dyDescent="0.3">
      <c r="A57" s="5" t="s">
        <v>90</v>
      </c>
      <c r="B57" s="28" t="s">
        <v>265</v>
      </c>
      <c r="C57" s="11" t="s">
        <v>257</v>
      </c>
      <c r="D57" s="11" t="s">
        <v>257</v>
      </c>
      <c r="E57" s="12" t="s">
        <v>257</v>
      </c>
      <c r="F57" s="12">
        <v>0</v>
      </c>
      <c r="G57" s="78" t="s">
        <v>248</v>
      </c>
      <c r="H57" s="5" t="s">
        <v>248</v>
      </c>
      <c r="I57" s="12" t="s">
        <v>257</v>
      </c>
      <c r="J57" s="11" t="s">
        <v>257</v>
      </c>
      <c r="K57" s="11" t="s">
        <v>255</v>
      </c>
      <c r="L57" s="11" t="s">
        <v>257</v>
      </c>
      <c r="M57" s="28">
        <v>76</v>
      </c>
      <c r="N57" s="28">
        <v>152</v>
      </c>
      <c r="O57" s="28">
        <v>54</v>
      </c>
      <c r="P57" s="28">
        <v>36.9</v>
      </c>
    </row>
    <row r="58" spans="1:16" x14ac:dyDescent="0.3">
      <c r="A58" s="5" t="s">
        <v>89</v>
      </c>
      <c r="B58" s="28" t="s">
        <v>266</v>
      </c>
      <c r="C58" s="11" t="s">
        <v>255</v>
      </c>
      <c r="D58" s="11" t="s">
        <v>255</v>
      </c>
      <c r="E58" s="12" t="s">
        <v>248</v>
      </c>
      <c r="F58" s="12">
        <v>32400</v>
      </c>
      <c r="G58" s="78" t="s">
        <v>248</v>
      </c>
      <c r="H58" s="5" t="s">
        <v>248</v>
      </c>
      <c r="I58" s="12" t="s">
        <v>257</v>
      </c>
      <c r="J58" s="11" t="s">
        <v>257</v>
      </c>
      <c r="K58" s="11" t="s">
        <v>255</v>
      </c>
      <c r="L58" s="11" t="s">
        <v>257</v>
      </c>
      <c r="M58" s="28">
        <v>1.1100000000000001</v>
      </c>
      <c r="N58" s="28">
        <v>78.400000000000006</v>
      </c>
      <c r="O58" s="28">
        <v>11</v>
      </c>
      <c r="P58" s="28">
        <v>37.799999999999997</v>
      </c>
    </row>
    <row r="59" spans="1:16" x14ac:dyDescent="0.3">
      <c r="A59" s="5" t="s">
        <v>88</v>
      </c>
      <c r="B59" s="28" t="s">
        <v>266</v>
      </c>
      <c r="C59" s="11" t="s">
        <v>255</v>
      </c>
      <c r="D59" s="11" t="s">
        <v>255</v>
      </c>
      <c r="E59" s="12" t="s">
        <v>248</v>
      </c>
      <c r="F59" s="12">
        <v>26200</v>
      </c>
      <c r="G59" s="78" t="s">
        <v>248</v>
      </c>
      <c r="H59" s="5" t="s">
        <v>248</v>
      </c>
      <c r="I59" s="12" t="s">
        <v>257</v>
      </c>
      <c r="J59" s="11" t="s">
        <v>257</v>
      </c>
      <c r="K59" s="11" t="s">
        <v>255</v>
      </c>
      <c r="L59" s="11" t="s">
        <v>257</v>
      </c>
      <c r="M59" s="28">
        <v>1.8</v>
      </c>
      <c r="N59" s="28">
        <v>79</v>
      </c>
      <c r="O59" s="28">
        <v>11.2</v>
      </c>
      <c r="P59" s="28">
        <v>38.700000000000003</v>
      </c>
    </row>
    <row r="60" spans="1:16" x14ac:dyDescent="0.3">
      <c r="A60" s="5" t="s">
        <v>87</v>
      </c>
      <c r="B60" s="28" t="s">
        <v>266</v>
      </c>
      <c r="C60" s="11" t="s">
        <v>257</v>
      </c>
      <c r="D60" s="11" t="s">
        <v>257</v>
      </c>
      <c r="E60" s="12" t="s">
        <v>257</v>
      </c>
      <c r="F60" s="12">
        <v>0</v>
      </c>
      <c r="G60" s="78" t="s">
        <v>248</v>
      </c>
      <c r="H60" s="5" t="s">
        <v>248</v>
      </c>
      <c r="I60" s="12" t="s">
        <v>257</v>
      </c>
      <c r="J60" s="11" t="s">
        <v>257</v>
      </c>
      <c r="K60" s="11" t="s">
        <v>255</v>
      </c>
      <c r="L60" s="11" t="s">
        <v>257</v>
      </c>
      <c r="M60" s="28">
        <v>21.11</v>
      </c>
      <c r="N60" s="28">
        <v>175</v>
      </c>
      <c r="O60" s="28">
        <v>55.6</v>
      </c>
      <c r="P60" s="28">
        <v>36.700000000000003</v>
      </c>
    </row>
    <row r="61" spans="1:16" x14ac:dyDescent="0.3">
      <c r="A61" s="5" t="s">
        <v>86</v>
      </c>
      <c r="B61" s="28" t="s">
        <v>265</v>
      </c>
      <c r="C61" s="11" t="s">
        <v>257</v>
      </c>
      <c r="D61" s="11" t="s">
        <v>257</v>
      </c>
      <c r="E61" s="12" t="s">
        <v>257</v>
      </c>
      <c r="F61" s="12">
        <v>0</v>
      </c>
      <c r="G61" s="78" t="s">
        <v>248</v>
      </c>
      <c r="H61" s="5" t="s">
        <v>248</v>
      </c>
      <c r="I61" s="12" t="s">
        <v>257</v>
      </c>
      <c r="J61" s="11" t="s">
        <v>257</v>
      </c>
      <c r="K61" s="11" t="s">
        <v>255</v>
      </c>
      <c r="L61" s="11" t="s">
        <v>257</v>
      </c>
      <c r="M61" s="28">
        <v>16.100000000000001</v>
      </c>
      <c r="N61" s="28">
        <v>167</v>
      </c>
      <c r="O61" s="28">
        <v>55</v>
      </c>
      <c r="P61" s="28">
        <v>36.9</v>
      </c>
    </row>
    <row r="62" spans="1:16" x14ac:dyDescent="0.3">
      <c r="A62" s="5" t="s">
        <v>85</v>
      </c>
      <c r="B62" s="28" t="s">
        <v>266</v>
      </c>
      <c r="C62" s="11" t="s">
        <v>255</v>
      </c>
      <c r="D62" s="11" t="s">
        <v>255</v>
      </c>
      <c r="E62" s="12" t="s">
        <v>248</v>
      </c>
      <c r="F62" s="12">
        <v>16200</v>
      </c>
      <c r="G62" s="78" t="s">
        <v>248</v>
      </c>
      <c r="H62" s="5" t="s">
        <v>248</v>
      </c>
      <c r="I62" s="12" t="s">
        <v>257</v>
      </c>
      <c r="J62" s="11" t="s">
        <v>257</v>
      </c>
      <c r="K62" s="11" t="s">
        <v>255</v>
      </c>
      <c r="L62" s="11" t="s">
        <v>257</v>
      </c>
      <c r="M62" s="28">
        <v>6.1</v>
      </c>
      <c r="N62" s="28">
        <v>170</v>
      </c>
      <c r="O62" s="28">
        <v>62.5</v>
      </c>
      <c r="P62" s="28">
        <v>37.4</v>
      </c>
    </row>
    <row r="63" spans="1:16" x14ac:dyDescent="0.3">
      <c r="A63" s="5" t="s">
        <v>84</v>
      </c>
      <c r="B63" s="28" t="s">
        <v>265</v>
      </c>
      <c r="C63" s="11" t="s">
        <v>257</v>
      </c>
      <c r="D63" s="11" t="s">
        <v>257</v>
      </c>
      <c r="E63" s="12" t="s">
        <v>257</v>
      </c>
      <c r="F63" s="12">
        <v>0</v>
      </c>
      <c r="G63" s="78" t="s">
        <v>248</v>
      </c>
      <c r="H63" s="5" t="s">
        <v>248</v>
      </c>
      <c r="I63" s="12" t="s">
        <v>257</v>
      </c>
      <c r="J63" s="11" t="s">
        <v>257</v>
      </c>
      <c r="K63" s="11" t="s">
        <v>255</v>
      </c>
      <c r="L63" s="11" t="s">
        <v>257</v>
      </c>
      <c r="M63" s="28">
        <v>9</v>
      </c>
      <c r="N63" s="28">
        <v>134</v>
      </c>
      <c r="O63" s="28">
        <v>26.6</v>
      </c>
      <c r="P63" s="28">
        <v>38</v>
      </c>
    </row>
    <row r="64" spans="1:16" x14ac:dyDescent="0.3">
      <c r="A64" s="5" t="s">
        <v>83</v>
      </c>
      <c r="B64" s="28" t="s">
        <v>265</v>
      </c>
      <c r="C64" s="11" t="s">
        <v>255</v>
      </c>
      <c r="D64" s="11" t="s">
        <v>255</v>
      </c>
      <c r="E64" s="12" t="s">
        <v>258</v>
      </c>
      <c r="F64" s="12">
        <v>8719</v>
      </c>
      <c r="G64" s="78" t="s">
        <v>248</v>
      </c>
      <c r="H64" s="5" t="s">
        <v>248</v>
      </c>
      <c r="I64" s="12" t="s">
        <v>257</v>
      </c>
      <c r="J64" s="11" t="s">
        <v>257</v>
      </c>
      <c r="K64" s="11" t="s">
        <v>255</v>
      </c>
      <c r="L64" s="11" t="s">
        <v>257</v>
      </c>
      <c r="M64" s="28">
        <v>18</v>
      </c>
      <c r="N64" s="28">
        <v>154.5</v>
      </c>
      <c r="O64" s="28">
        <v>49.1</v>
      </c>
      <c r="P64" s="28">
        <v>37.299999999999997</v>
      </c>
    </row>
    <row r="65" spans="1:16" x14ac:dyDescent="0.3">
      <c r="A65" s="5" t="s">
        <v>82</v>
      </c>
      <c r="B65" s="28" t="s">
        <v>265</v>
      </c>
      <c r="C65" s="11" t="s">
        <v>255</v>
      </c>
      <c r="D65" s="11" t="s">
        <v>255</v>
      </c>
      <c r="E65" s="12" t="s">
        <v>258</v>
      </c>
      <c r="F65" s="12">
        <v>1241</v>
      </c>
      <c r="G65" s="78" t="s">
        <v>248</v>
      </c>
      <c r="H65" s="5" t="s">
        <v>248</v>
      </c>
      <c r="I65" s="12" t="s">
        <v>257</v>
      </c>
      <c r="J65" s="11" t="s">
        <v>257</v>
      </c>
      <c r="K65" s="11" t="s">
        <v>255</v>
      </c>
      <c r="L65" s="11" t="s">
        <v>257</v>
      </c>
      <c r="M65" s="28">
        <v>3</v>
      </c>
      <c r="N65" s="28">
        <v>104</v>
      </c>
      <c r="O65" s="28">
        <v>13.7</v>
      </c>
      <c r="P65" s="28">
        <v>38.5</v>
      </c>
    </row>
    <row r="66" spans="1:16" x14ac:dyDescent="0.3">
      <c r="A66" s="5" t="s">
        <v>81</v>
      </c>
      <c r="B66" s="28" t="s">
        <v>266</v>
      </c>
      <c r="C66" s="11" t="s">
        <v>255</v>
      </c>
      <c r="D66" s="11" t="s">
        <v>255</v>
      </c>
      <c r="E66" s="12" t="s">
        <v>258</v>
      </c>
      <c r="F66" s="12">
        <v>27692</v>
      </c>
      <c r="G66" s="78" t="s">
        <v>248</v>
      </c>
      <c r="H66" s="5" t="s">
        <v>248</v>
      </c>
      <c r="I66" s="12" t="s">
        <v>257</v>
      </c>
      <c r="J66" s="11" t="s">
        <v>257</v>
      </c>
      <c r="K66" s="11" t="s">
        <v>255</v>
      </c>
      <c r="L66" s="11" t="s">
        <v>257</v>
      </c>
      <c r="M66" s="28">
        <v>5.0999999999999996</v>
      </c>
      <c r="N66" s="28">
        <v>110</v>
      </c>
      <c r="O66" s="28">
        <v>20.8</v>
      </c>
      <c r="P66" s="28">
        <v>36.799999999999997</v>
      </c>
    </row>
    <row r="67" spans="1:16" x14ac:dyDescent="0.3">
      <c r="A67" s="5" t="s">
        <v>80</v>
      </c>
      <c r="B67" s="28" t="s">
        <v>265</v>
      </c>
      <c r="C67" s="11" t="s">
        <v>255</v>
      </c>
      <c r="D67" s="11" t="s">
        <v>255</v>
      </c>
      <c r="E67" s="12" t="s">
        <v>258</v>
      </c>
      <c r="F67" s="12">
        <v>20160</v>
      </c>
      <c r="G67" s="78" t="s">
        <v>248</v>
      </c>
      <c r="H67" s="5" t="s">
        <v>248</v>
      </c>
      <c r="I67" s="12" t="s">
        <v>257</v>
      </c>
      <c r="J67" s="11" t="s">
        <v>257</v>
      </c>
      <c r="K67" s="11" t="s">
        <v>255</v>
      </c>
      <c r="L67" s="11" t="s">
        <v>257</v>
      </c>
      <c r="M67" s="28">
        <v>20.9</v>
      </c>
      <c r="N67" s="28">
        <v>148</v>
      </c>
      <c r="O67" s="28">
        <v>52.8</v>
      </c>
      <c r="P67" s="28">
        <v>37.299999999999997</v>
      </c>
    </row>
    <row r="68" spans="1:16" x14ac:dyDescent="0.3">
      <c r="A68" s="5" t="s">
        <v>79</v>
      </c>
      <c r="B68" s="28" t="s">
        <v>265</v>
      </c>
      <c r="C68" s="11" t="s">
        <v>255</v>
      </c>
      <c r="D68" s="11" t="s">
        <v>255</v>
      </c>
      <c r="E68" s="12" t="s">
        <v>258</v>
      </c>
      <c r="F68" s="12">
        <v>3406</v>
      </c>
      <c r="G68" s="78" t="s">
        <v>248</v>
      </c>
      <c r="H68" s="5" t="s">
        <v>248</v>
      </c>
      <c r="I68" s="12" t="s">
        <v>257</v>
      </c>
      <c r="J68" s="11" t="s">
        <v>257</v>
      </c>
      <c r="K68" s="11" t="s">
        <v>255</v>
      </c>
      <c r="L68" s="11" t="s">
        <v>257</v>
      </c>
      <c r="M68" s="28">
        <v>24</v>
      </c>
      <c r="N68" s="28">
        <v>155</v>
      </c>
      <c r="O68" s="28">
        <v>54.9</v>
      </c>
      <c r="P68" s="28">
        <v>34.299999999999997</v>
      </c>
    </row>
    <row r="69" spans="1:16" x14ac:dyDescent="0.3">
      <c r="A69" s="5" t="s">
        <v>78</v>
      </c>
      <c r="B69" s="28" t="s">
        <v>265</v>
      </c>
      <c r="C69" s="11" t="s">
        <v>255</v>
      </c>
      <c r="D69" s="11" t="s">
        <v>255</v>
      </c>
      <c r="E69" s="12" t="s">
        <v>258</v>
      </c>
      <c r="F69" s="12">
        <v>9199</v>
      </c>
      <c r="G69" s="78" t="s">
        <v>248</v>
      </c>
      <c r="H69" s="5" t="s">
        <v>248</v>
      </c>
      <c r="I69" s="12" t="s">
        <v>257</v>
      </c>
      <c r="J69" s="11" t="s">
        <v>257</v>
      </c>
      <c r="K69" s="11" t="s">
        <v>255</v>
      </c>
      <c r="L69" s="11" t="s">
        <v>257</v>
      </c>
      <c r="M69" s="28">
        <v>7</v>
      </c>
      <c r="N69" s="28">
        <v>130</v>
      </c>
      <c r="O69" s="28">
        <v>25.5</v>
      </c>
      <c r="P69" s="28">
        <v>39.1</v>
      </c>
    </row>
    <row r="70" spans="1:16" x14ac:dyDescent="0.3">
      <c r="A70" s="5" t="s">
        <v>77</v>
      </c>
      <c r="B70" s="28" t="s">
        <v>265</v>
      </c>
      <c r="C70" s="11" t="s">
        <v>255</v>
      </c>
      <c r="D70" s="11" t="s">
        <v>255</v>
      </c>
      <c r="E70" s="12" t="s">
        <v>258</v>
      </c>
      <c r="F70" s="12">
        <v>8292</v>
      </c>
      <c r="G70" s="78" t="s">
        <v>248</v>
      </c>
      <c r="H70" s="5" t="s">
        <v>248</v>
      </c>
      <c r="I70" s="12" t="s">
        <v>257</v>
      </c>
      <c r="J70" s="11" t="s">
        <v>257</v>
      </c>
      <c r="K70" s="11" t="s">
        <v>255</v>
      </c>
      <c r="L70" s="11" t="s">
        <v>257</v>
      </c>
      <c r="M70" s="28">
        <v>17</v>
      </c>
      <c r="N70" s="28">
        <v>159</v>
      </c>
      <c r="O70" s="28">
        <v>42</v>
      </c>
      <c r="P70" s="28">
        <v>37.5</v>
      </c>
    </row>
    <row r="71" spans="1:16" x14ac:dyDescent="0.3">
      <c r="A71" s="5" t="s">
        <v>76</v>
      </c>
      <c r="B71" s="28" t="s">
        <v>265</v>
      </c>
      <c r="C71" s="11" t="s">
        <v>255</v>
      </c>
      <c r="D71" s="11" t="s">
        <v>255</v>
      </c>
      <c r="E71" s="12" t="s">
        <v>258</v>
      </c>
      <c r="F71" s="12">
        <v>16978</v>
      </c>
      <c r="G71" s="78" t="s">
        <v>248</v>
      </c>
      <c r="H71" s="5" t="s">
        <v>248</v>
      </c>
      <c r="I71" s="12" t="s">
        <v>257</v>
      </c>
      <c r="J71" s="11" t="s">
        <v>257</v>
      </c>
      <c r="K71" s="11" t="s">
        <v>255</v>
      </c>
      <c r="L71" s="11" t="s">
        <v>257</v>
      </c>
      <c r="M71" s="28">
        <v>14</v>
      </c>
      <c r="N71" s="28">
        <v>163</v>
      </c>
      <c r="O71" s="28">
        <v>63.5</v>
      </c>
      <c r="P71" s="28">
        <v>36.4</v>
      </c>
    </row>
    <row r="72" spans="1:16" x14ac:dyDescent="0.3">
      <c r="A72" s="5" t="s">
        <v>75</v>
      </c>
      <c r="B72" s="28" t="s">
        <v>265</v>
      </c>
      <c r="C72" s="11" t="s">
        <v>255</v>
      </c>
      <c r="D72" s="11" t="s">
        <v>255</v>
      </c>
      <c r="E72" s="12" t="s">
        <v>248</v>
      </c>
      <c r="F72" s="12">
        <v>800</v>
      </c>
      <c r="G72" s="78" t="s">
        <v>248</v>
      </c>
      <c r="H72" s="5" t="s">
        <v>248</v>
      </c>
      <c r="I72" s="12" t="s">
        <v>257</v>
      </c>
      <c r="J72" s="11" t="s">
        <v>257</v>
      </c>
      <c r="K72" s="11" t="s">
        <v>255</v>
      </c>
      <c r="L72" s="11" t="s">
        <v>257</v>
      </c>
      <c r="M72" s="28">
        <v>19.8</v>
      </c>
      <c r="N72" s="28">
        <v>166</v>
      </c>
      <c r="O72" s="28">
        <v>64.099999999999994</v>
      </c>
      <c r="P72" s="28">
        <v>37.200000000000003</v>
      </c>
    </row>
    <row r="73" spans="1:16" x14ac:dyDescent="0.3">
      <c r="A73" s="5" t="s">
        <v>74</v>
      </c>
      <c r="B73" s="28" t="s">
        <v>265</v>
      </c>
      <c r="C73" s="11" t="s">
        <v>255</v>
      </c>
      <c r="D73" s="11" t="s">
        <v>255</v>
      </c>
      <c r="E73" s="12" t="s">
        <v>258</v>
      </c>
      <c r="F73" s="12">
        <v>2850</v>
      </c>
      <c r="G73" s="78" t="s">
        <v>248</v>
      </c>
      <c r="H73" s="5" t="s">
        <v>248</v>
      </c>
      <c r="I73" s="12" t="s">
        <v>257</v>
      </c>
      <c r="J73" s="11" t="s">
        <v>257</v>
      </c>
      <c r="K73" s="11" t="s">
        <v>255</v>
      </c>
      <c r="L73" s="11" t="s">
        <v>257</v>
      </c>
      <c r="M73" s="28">
        <v>26</v>
      </c>
      <c r="N73" s="28">
        <v>165</v>
      </c>
      <c r="O73" s="28">
        <v>62</v>
      </c>
      <c r="P73" s="28">
        <v>36.799999999999997</v>
      </c>
    </row>
    <row r="74" spans="1:16" x14ac:dyDescent="0.3">
      <c r="A74" s="5" t="s">
        <v>73</v>
      </c>
      <c r="B74" s="28" t="s">
        <v>265</v>
      </c>
      <c r="C74" s="11" t="s">
        <v>255</v>
      </c>
      <c r="D74" s="11" t="s">
        <v>255</v>
      </c>
      <c r="E74" s="12" t="s">
        <v>248</v>
      </c>
      <c r="F74" s="12">
        <v>36400</v>
      </c>
      <c r="G74" s="78" t="s">
        <v>248</v>
      </c>
      <c r="H74" s="5" t="s">
        <v>248</v>
      </c>
      <c r="I74" s="12" t="s">
        <v>257</v>
      </c>
      <c r="J74" s="11" t="s">
        <v>257</v>
      </c>
      <c r="K74" s="11" t="s">
        <v>255</v>
      </c>
      <c r="L74" s="11" t="s">
        <v>257</v>
      </c>
      <c r="M74" s="28">
        <v>12</v>
      </c>
      <c r="N74" s="28">
        <v>145</v>
      </c>
      <c r="O74" s="28">
        <v>45.5</v>
      </c>
      <c r="P74" s="28">
        <v>36.6</v>
      </c>
    </row>
    <row r="75" spans="1:16" x14ac:dyDescent="0.3">
      <c r="A75" s="5" t="s">
        <v>72</v>
      </c>
      <c r="B75" s="28" t="s">
        <v>265</v>
      </c>
      <c r="C75" s="11" t="s">
        <v>255</v>
      </c>
      <c r="D75" s="11" t="s">
        <v>255</v>
      </c>
      <c r="E75" s="12" t="s">
        <v>248</v>
      </c>
      <c r="F75" s="12">
        <v>5925</v>
      </c>
      <c r="G75" s="78" t="s">
        <v>248</v>
      </c>
      <c r="H75" s="5" t="s">
        <v>248</v>
      </c>
      <c r="I75" s="12" t="s">
        <v>257</v>
      </c>
      <c r="J75" s="11" t="s">
        <v>257</v>
      </c>
      <c r="K75" s="11" t="s">
        <v>255</v>
      </c>
      <c r="L75" s="11" t="s">
        <v>257</v>
      </c>
      <c r="M75" s="28">
        <v>30.6</v>
      </c>
      <c r="N75" s="28">
        <v>154</v>
      </c>
      <c r="O75" s="28">
        <v>57.8</v>
      </c>
      <c r="P75" s="28">
        <v>36.6</v>
      </c>
    </row>
    <row r="76" spans="1:16" x14ac:dyDescent="0.3">
      <c r="A76" s="5" t="s">
        <v>71</v>
      </c>
      <c r="B76" s="28" t="s">
        <v>265</v>
      </c>
      <c r="C76" s="43" t="s">
        <v>257</v>
      </c>
      <c r="D76" s="43" t="s">
        <v>255</v>
      </c>
      <c r="E76" s="12" t="s">
        <v>248</v>
      </c>
      <c r="F76" s="12">
        <v>400</v>
      </c>
      <c r="G76" s="78" t="s">
        <v>248</v>
      </c>
      <c r="H76" s="5" t="s">
        <v>248</v>
      </c>
      <c r="I76" s="12" t="s">
        <v>257</v>
      </c>
      <c r="J76" s="11" t="s">
        <v>257</v>
      </c>
      <c r="K76" s="11" t="s">
        <v>255</v>
      </c>
      <c r="L76" s="11" t="s">
        <v>257</v>
      </c>
      <c r="M76" s="28">
        <v>50.7</v>
      </c>
      <c r="N76" s="28">
        <v>174</v>
      </c>
      <c r="O76" s="28">
        <v>52.2</v>
      </c>
      <c r="P76" s="28">
        <v>37.200000000000003</v>
      </c>
    </row>
    <row r="77" spans="1:16" x14ac:dyDescent="0.3">
      <c r="A77" s="5" t="s">
        <v>70</v>
      </c>
      <c r="B77" s="28" t="s">
        <v>266</v>
      </c>
      <c r="C77" s="11" t="s">
        <v>255</v>
      </c>
      <c r="D77" s="11" t="s">
        <v>255</v>
      </c>
      <c r="E77" s="12" t="s">
        <v>248</v>
      </c>
      <c r="F77" s="12">
        <v>13533</v>
      </c>
      <c r="G77" s="78" t="s">
        <v>248</v>
      </c>
      <c r="H77" s="5" t="s">
        <v>248</v>
      </c>
      <c r="I77" s="12" t="s">
        <v>257</v>
      </c>
      <c r="J77" s="11" t="s">
        <v>257</v>
      </c>
      <c r="K77" s="11" t="s">
        <v>255</v>
      </c>
      <c r="L77" s="11" t="s">
        <v>257</v>
      </c>
      <c r="M77" s="28">
        <v>8.9</v>
      </c>
      <c r="N77" s="28">
        <v>107</v>
      </c>
      <c r="O77" s="28">
        <v>27.8</v>
      </c>
      <c r="P77" s="28">
        <v>36.6</v>
      </c>
    </row>
    <row r="78" spans="1:16" x14ac:dyDescent="0.3">
      <c r="A78" s="5" t="s">
        <v>69</v>
      </c>
      <c r="B78" s="28" t="s">
        <v>265</v>
      </c>
      <c r="C78" s="11" t="s">
        <v>255</v>
      </c>
      <c r="D78" s="11" t="s">
        <v>255</v>
      </c>
      <c r="E78" s="12" t="s">
        <v>248</v>
      </c>
      <c r="F78" s="12">
        <v>12940</v>
      </c>
      <c r="G78" s="78" t="s">
        <v>248</v>
      </c>
      <c r="H78" s="5" t="s">
        <v>248</v>
      </c>
      <c r="I78" s="12" t="s">
        <v>257</v>
      </c>
      <c r="J78" s="11" t="s">
        <v>257</v>
      </c>
      <c r="K78" s="11" t="s">
        <v>255</v>
      </c>
      <c r="L78" s="11" t="s">
        <v>257</v>
      </c>
      <c r="M78" s="28">
        <v>1.1100000000000001</v>
      </c>
      <c r="N78" s="28">
        <v>90</v>
      </c>
      <c r="O78" s="28">
        <v>15.1</v>
      </c>
      <c r="P78" s="28">
        <v>37.799999999999997</v>
      </c>
    </row>
    <row r="79" spans="1:16" x14ac:dyDescent="0.3">
      <c r="A79" s="5" t="s">
        <v>68</v>
      </c>
      <c r="B79" s="28" t="s">
        <v>265</v>
      </c>
      <c r="C79" s="11" t="s">
        <v>255</v>
      </c>
      <c r="D79" s="11" t="s">
        <v>255</v>
      </c>
      <c r="E79" s="12" t="s">
        <v>248</v>
      </c>
      <c r="F79" s="12">
        <v>480</v>
      </c>
      <c r="G79" s="78" t="s">
        <v>248</v>
      </c>
      <c r="H79" s="5" t="s">
        <v>248</v>
      </c>
      <c r="I79" s="12" t="s">
        <v>257</v>
      </c>
      <c r="J79" s="11" t="s">
        <v>257</v>
      </c>
      <c r="K79" s="11" t="s">
        <v>255</v>
      </c>
      <c r="L79" s="11" t="s">
        <v>257</v>
      </c>
      <c r="M79" s="28">
        <v>15</v>
      </c>
      <c r="N79" s="28">
        <v>152</v>
      </c>
      <c r="O79" s="28">
        <v>45.1</v>
      </c>
      <c r="P79" s="28">
        <v>36.9</v>
      </c>
    </row>
    <row r="80" spans="1:16" x14ac:dyDescent="0.3">
      <c r="A80" s="5" t="s">
        <v>67</v>
      </c>
      <c r="B80" s="28" t="s">
        <v>265</v>
      </c>
      <c r="C80" s="11" t="s">
        <v>255</v>
      </c>
      <c r="D80" s="11" t="s">
        <v>255</v>
      </c>
      <c r="E80" s="12" t="s">
        <v>248</v>
      </c>
      <c r="F80" s="12">
        <v>200</v>
      </c>
      <c r="G80" s="78" t="s">
        <v>248</v>
      </c>
      <c r="H80" s="5" t="s">
        <v>248</v>
      </c>
      <c r="I80" s="12" t="s">
        <v>257</v>
      </c>
      <c r="J80" s="11" t="s">
        <v>257</v>
      </c>
      <c r="K80" s="11" t="s">
        <v>255</v>
      </c>
      <c r="L80" s="11" t="s">
        <v>257</v>
      </c>
      <c r="M80" s="28">
        <v>30</v>
      </c>
      <c r="N80" s="28">
        <v>162</v>
      </c>
      <c r="O80" s="28">
        <v>70</v>
      </c>
      <c r="P80" s="28">
        <v>37.4</v>
      </c>
    </row>
    <row r="81" spans="1:16" x14ac:dyDescent="0.3">
      <c r="A81" s="5" t="s">
        <v>66</v>
      </c>
      <c r="B81" s="28" t="s">
        <v>266</v>
      </c>
      <c r="C81" s="11" t="s">
        <v>255</v>
      </c>
      <c r="D81" s="11" t="s">
        <v>255</v>
      </c>
      <c r="E81" s="12" t="s">
        <v>248</v>
      </c>
      <c r="F81" s="12">
        <v>240</v>
      </c>
      <c r="G81" s="78" t="s">
        <v>248</v>
      </c>
      <c r="H81" s="5" t="s">
        <v>248</v>
      </c>
      <c r="I81" s="12" t="s">
        <v>257</v>
      </c>
      <c r="J81" s="11" t="s">
        <v>257</v>
      </c>
      <c r="K81" s="11" t="s">
        <v>255</v>
      </c>
      <c r="L81" s="11" t="s">
        <v>257</v>
      </c>
      <c r="M81" s="28">
        <v>17</v>
      </c>
      <c r="N81" s="28">
        <v>140</v>
      </c>
      <c r="O81" s="28">
        <v>50</v>
      </c>
      <c r="P81" s="28">
        <v>36.4</v>
      </c>
    </row>
    <row r="82" spans="1:16" x14ac:dyDescent="0.3">
      <c r="A82" s="5" t="s">
        <v>65</v>
      </c>
      <c r="B82" s="28" t="s">
        <v>266</v>
      </c>
      <c r="C82" s="11" t="s">
        <v>255</v>
      </c>
      <c r="D82" s="11" t="s">
        <v>255</v>
      </c>
      <c r="E82" s="12" t="s">
        <v>248</v>
      </c>
      <c r="F82" s="12">
        <v>341</v>
      </c>
      <c r="G82" s="78" t="s">
        <v>248</v>
      </c>
      <c r="H82" s="5" t="s">
        <v>248</v>
      </c>
      <c r="I82" s="12" t="s">
        <v>257</v>
      </c>
      <c r="J82" s="11" t="s">
        <v>257</v>
      </c>
      <c r="K82" s="11" t="s">
        <v>255</v>
      </c>
      <c r="L82" s="11" t="s">
        <v>257</v>
      </c>
      <c r="M82" s="28">
        <v>50</v>
      </c>
      <c r="N82" s="28">
        <v>161</v>
      </c>
      <c r="O82" s="28">
        <v>70</v>
      </c>
      <c r="P82" s="28">
        <v>38</v>
      </c>
    </row>
    <row r="83" spans="1:16" x14ac:dyDescent="0.3">
      <c r="A83" s="5" t="s">
        <v>64</v>
      </c>
      <c r="B83" s="28" t="s">
        <v>265</v>
      </c>
      <c r="C83" s="11" t="s">
        <v>255</v>
      </c>
      <c r="D83" s="11" t="s">
        <v>255</v>
      </c>
      <c r="E83" s="12" t="s">
        <v>248</v>
      </c>
      <c r="F83" s="12">
        <v>3068</v>
      </c>
      <c r="G83" s="78" t="s">
        <v>248</v>
      </c>
      <c r="H83" s="5" t="s">
        <v>248</v>
      </c>
      <c r="I83" s="12" t="s">
        <v>257</v>
      </c>
      <c r="J83" s="11" t="s">
        <v>257</v>
      </c>
      <c r="K83" s="11" t="s">
        <v>255</v>
      </c>
      <c r="L83" s="11" t="s">
        <v>257</v>
      </c>
      <c r="M83" s="28">
        <v>11</v>
      </c>
      <c r="N83" s="28">
        <v>148</v>
      </c>
      <c r="O83" s="28">
        <v>39.4</v>
      </c>
      <c r="P83" s="28">
        <v>36.299999999999997</v>
      </c>
    </row>
    <row r="84" spans="1:16" x14ac:dyDescent="0.3">
      <c r="A84" s="5" t="s">
        <v>63</v>
      </c>
      <c r="B84" s="28" t="s">
        <v>265</v>
      </c>
      <c r="C84" s="11" t="s">
        <v>255</v>
      </c>
      <c r="D84" s="11" t="s">
        <v>255</v>
      </c>
      <c r="E84" s="12" t="s">
        <v>248</v>
      </c>
      <c r="F84" s="12">
        <v>10064</v>
      </c>
      <c r="G84" s="78" t="s">
        <v>248</v>
      </c>
      <c r="H84" s="5" t="s">
        <v>248</v>
      </c>
      <c r="I84" s="12" t="s">
        <v>257</v>
      </c>
      <c r="J84" s="11" t="s">
        <v>257</v>
      </c>
      <c r="K84" s="11" t="s">
        <v>255</v>
      </c>
      <c r="L84" s="11" t="s">
        <v>257</v>
      </c>
      <c r="M84" s="28">
        <v>19</v>
      </c>
      <c r="N84" s="28">
        <v>152</v>
      </c>
      <c r="O84" s="28">
        <v>52.5</v>
      </c>
      <c r="P84" s="28">
        <v>37.6</v>
      </c>
    </row>
    <row r="85" spans="1:16" x14ac:dyDescent="0.3">
      <c r="A85" s="5" t="s">
        <v>62</v>
      </c>
      <c r="B85" s="28" t="s">
        <v>266</v>
      </c>
      <c r="C85" s="11" t="s">
        <v>255</v>
      </c>
      <c r="D85" s="11" t="s">
        <v>255</v>
      </c>
      <c r="E85" s="12" t="s">
        <v>248</v>
      </c>
      <c r="F85" s="12">
        <v>58200</v>
      </c>
      <c r="G85" s="78" t="s">
        <v>248</v>
      </c>
      <c r="H85" s="5" t="s">
        <v>248</v>
      </c>
      <c r="I85" s="12" t="s">
        <v>257</v>
      </c>
      <c r="J85" s="11" t="s">
        <v>257</v>
      </c>
      <c r="K85" s="11" t="s">
        <v>255</v>
      </c>
      <c r="L85" s="11" t="s">
        <v>257</v>
      </c>
      <c r="M85" s="28">
        <v>11</v>
      </c>
      <c r="N85" s="28">
        <v>149</v>
      </c>
      <c r="O85" s="28">
        <v>33</v>
      </c>
      <c r="P85" s="28">
        <v>36.299999999999997</v>
      </c>
    </row>
    <row r="86" spans="1:16" x14ac:dyDescent="0.3">
      <c r="A86" s="5" t="s">
        <v>61</v>
      </c>
      <c r="B86" s="28" t="s">
        <v>265</v>
      </c>
      <c r="C86" s="11" t="s">
        <v>255</v>
      </c>
      <c r="D86" s="11" t="s">
        <v>255</v>
      </c>
      <c r="E86" s="12" t="s">
        <v>258</v>
      </c>
      <c r="F86" s="12">
        <v>249</v>
      </c>
      <c r="G86" s="78" t="s">
        <v>251</v>
      </c>
      <c r="H86" s="5" t="s">
        <v>258</v>
      </c>
      <c r="I86" s="12" t="s">
        <v>257</v>
      </c>
      <c r="J86" s="11" t="s">
        <v>255</v>
      </c>
      <c r="K86" s="11" t="s">
        <v>255</v>
      </c>
      <c r="L86" s="11" t="s">
        <v>257</v>
      </c>
      <c r="M86" s="28">
        <v>11</v>
      </c>
      <c r="N86" s="28">
        <v>140</v>
      </c>
      <c r="O86" s="28">
        <v>30</v>
      </c>
      <c r="P86" s="28">
        <v>37.200000000000003</v>
      </c>
    </row>
    <row r="87" spans="1:16" x14ac:dyDescent="0.3">
      <c r="A87" s="5" t="s">
        <v>60</v>
      </c>
      <c r="B87" s="28" t="s">
        <v>266</v>
      </c>
      <c r="C87" s="11" t="s">
        <v>255</v>
      </c>
      <c r="D87" s="11" t="s">
        <v>255</v>
      </c>
      <c r="E87" s="12" t="s">
        <v>248</v>
      </c>
      <c r="F87" s="12">
        <v>7803</v>
      </c>
      <c r="G87" s="78" t="s">
        <v>248</v>
      </c>
      <c r="H87" s="5" t="s">
        <v>248</v>
      </c>
      <c r="I87" s="12" t="s">
        <v>257</v>
      </c>
      <c r="J87" s="11" t="s">
        <v>257</v>
      </c>
      <c r="K87" s="11" t="s">
        <v>255</v>
      </c>
      <c r="L87" s="11" t="s">
        <v>257</v>
      </c>
      <c r="M87" s="28">
        <v>12.2</v>
      </c>
      <c r="N87" s="28">
        <v>128</v>
      </c>
      <c r="O87" s="28">
        <v>30</v>
      </c>
      <c r="P87" s="28">
        <v>37.200000000000003</v>
      </c>
    </row>
    <row r="88" spans="1:16" x14ac:dyDescent="0.3">
      <c r="A88" s="5" t="s">
        <v>59</v>
      </c>
      <c r="B88" s="28" t="s">
        <v>265</v>
      </c>
      <c r="C88" s="43" t="s">
        <v>257</v>
      </c>
      <c r="D88" s="43" t="s">
        <v>255</v>
      </c>
      <c r="E88" s="12" t="s">
        <v>258</v>
      </c>
      <c r="F88" s="12">
        <v>143</v>
      </c>
      <c r="G88" s="78" t="s">
        <v>251</v>
      </c>
      <c r="H88" s="5" t="s">
        <v>258</v>
      </c>
      <c r="I88" s="12" t="s">
        <v>257</v>
      </c>
      <c r="J88" s="11" t="s">
        <v>255</v>
      </c>
      <c r="K88" s="11" t="s">
        <v>255</v>
      </c>
      <c r="L88" s="11" t="s">
        <v>257</v>
      </c>
      <c r="M88" s="28">
        <v>26</v>
      </c>
      <c r="N88" s="28">
        <v>160</v>
      </c>
      <c r="O88" s="28">
        <v>60.3</v>
      </c>
      <c r="P88" s="28">
        <v>36.700000000000003</v>
      </c>
    </row>
    <row r="89" spans="1:16" x14ac:dyDescent="0.3">
      <c r="A89" s="5" t="s">
        <v>58</v>
      </c>
      <c r="B89" s="28" t="s">
        <v>265</v>
      </c>
      <c r="C89" s="43" t="s">
        <v>257</v>
      </c>
      <c r="D89" s="43" t="s">
        <v>255</v>
      </c>
      <c r="E89" s="12" t="s">
        <v>248</v>
      </c>
      <c r="F89" s="12">
        <v>360</v>
      </c>
      <c r="G89" s="78" t="s">
        <v>248</v>
      </c>
      <c r="H89" s="5" t="s">
        <v>248</v>
      </c>
      <c r="I89" s="12" t="s">
        <v>257</v>
      </c>
      <c r="J89" s="11" t="s">
        <v>257</v>
      </c>
      <c r="K89" s="11" t="s">
        <v>255</v>
      </c>
      <c r="L89" s="11" t="s">
        <v>257</v>
      </c>
      <c r="M89" s="28">
        <v>63</v>
      </c>
      <c r="N89" s="28">
        <v>163</v>
      </c>
      <c r="O89" s="28">
        <v>53.8</v>
      </c>
      <c r="P89" s="28">
        <v>36.5</v>
      </c>
    </row>
    <row r="90" spans="1:16" x14ac:dyDescent="0.3">
      <c r="A90" s="5" t="s">
        <v>57</v>
      </c>
      <c r="B90" s="28" t="s">
        <v>266</v>
      </c>
      <c r="C90" s="11" t="s">
        <v>255</v>
      </c>
      <c r="D90" s="11" t="s">
        <v>255</v>
      </c>
      <c r="E90" s="12" t="s">
        <v>248</v>
      </c>
      <c r="F90" s="12">
        <v>85962</v>
      </c>
      <c r="G90" s="78" t="s">
        <v>248</v>
      </c>
      <c r="H90" s="5" t="s">
        <v>248</v>
      </c>
      <c r="I90" s="12" t="s">
        <v>257</v>
      </c>
      <c r="J90" s="11" t="s">
        <v>257</v>
      </c>
      <c r="K90" s="11" t="s">
        <v>255</v>
      </c>
      <c r="L90" s="11" t="s">
        <v>257</v>
      </c>
      <c r="M90" s="28">
        <v>8</v>
      </c>
      <c r="N90" s="28">
        <v>136</v>
      </c>
      <c r="O90" s="28">
        <v>31.2</v>
      </c>
      <c r="P90" s="28">
        <v>37.5</v>
      </c>
    </row>
    <row r="91" spans="1:16" x14ac:dyDescent="0.3">
      <c r="A91" s="5" t="s">
        <v>56</v>
      </c>
      <c r="B91" s="28" t="s">
        <v>265</v>
      </c>
      <c r="C91" s="11" t="s">
        <v>255</v>
      </c>
      <c r="D91" s="11" t="s">
        <v>255</v>
      </c>
      <c r="E91" s="12" t="s">
        <v>258</v>
      </c>
      <c r="F91" s="12">
        <v>9931</v>
      </c>
      <c r="G91" s="78" t="s">
        <v>248</v>
      </c>
      <c r="H91" s="5" t="s">
        <v>248</v>
      </c>
      <c r="I91" s="12" t="s">
        <v>257</v>
      </c>
      <c r="J91" s="11" t="s">
        <v>257</v>
      </c>
      <c r="K91" s="11" t="s">
        <v>255</v>
      </c>
      <c r="L91" s="11" t="s">
        <v>257</v>
      </c>
      <c r="M91" s="28">
        <v>12</v>
      </c>
      <c r="N91" s="28">
        <v>147</v>
      </c>
      <c r="O91" s="28">
        <v>37</v>
      </c>
      <c r="P91" s="28">
        <v>37.200000000000003</v>
      </c>
    </row>
    <row r="92" spans="1:16" x14ac:dyDescent="0.3">
      <c r="A92" s="5" t="s">
        <v>55</v>
      </c>
      <c r="B92" s="28" t="s">
        <v>265</v>
      </c>
      <c r="C92" s="11" t="s">
        <v>255</v>
      </c>
      <c r="D92" s="11" t="s">
        <v>255</v>
      </c>
      <c r="E92" s="12" t="s">
        <v>248</v>
      </c>
      <c r="F92" s="12">
        <v>98666</v>
      </c>
      <c r="G92" s="78" t="s">
        <v>248</v>
      </c>
      <c r="H92" s="5" t="s">
        <v>248</v>
      </c>
      <c r="I92" s="12" t="s">
        <v>257</v>
      </c>
      <c r="J92" s="11" t="s">
        <v>257</v>
      </c>
      <c r="K92" s="11" t="s">
        <v>255</v>
      </c>
      <c r="L92" s="11" t="s">
        <v>257</v>
      </c>
      <c r="M92" s="28">
        <v>23</v>
      </c>
      <c r="N92" s="28">
        <v>149</v>
      </c>
      <c r="O92" s="28">
        <v>52.5</v>
      </c>
      <c r="P92" s="28">
        <v>37.200000000000003</v>
      </c>
    </row>
    <row r="93" spans="1:16" x14ac:dyDescent="0.3">
      <c r="A93" s="5" t="s">
        <v>54</v>
      </c>
      <c r="B93" s="28" t="s">
        <v>265</v>
      </c>
      <c r="C93" s="11" t="s">
        <v>255</v>
      </c>
      <c r="D93" s="11" t="s">
        <v>255</v>
      </c>
      <c r="E93" s="12" t="s">
        <v>248</v>
      </c>
      <c r="F93" s="12">
        <v>9052</v>
      </c>
      <c r="G93" s="78" t="s">
        <v>248</v>
      </c>
      <c r="H93" s="5" t="s">
        <v>248</v>
      </c>
      <c r="I93" s="12" t="s">
        <v>257</v>
      </c>
      <c r="J93" s="11" t="s">
        <v>257</v>
      </c>
      <c r="K93" s="11" t="s">
        <v>255</v>
      </c>
      <c r="L93" s="11" t="s">
        <v>257</v>
      </c>
      <c r="M93" s="28">
        <v>9</v>
      </c>
      <c r="N93" s="28">
        <v>133</v>
      </c>
      <c r="O93" s="28">
        <v>24.6</v>
      </c>
      <c r="P93" s="28">
        <v>36.4</v>
      </c>
    </row>
    <row r="94" spans="1:16" x14ac:dyDescent="0.3">
      <c r="A94" s="5" t="s">
        <v>53</v>
      </c>
      <c r="B94" s="28" t="s">
        <v>265</v>
      </c>
      <c r="C94" s="11" t="s">
        <v>255</v>
      </c>
      <c r="D94" s="11" t="s">
        <v>255</v>
      </c>
      <c r="E94" s="12" t="s">
        <v>258</v>
      </c>
      <c r="F94" s="12">
        <v>1176</v>
      </c>
      <c r="G94" s="78" t="s">
        <v>248</v>
      </c>
      <c r="H94" s="5" t="s">
        <v>248</v>
      </c>
      <c r="I94" s="12" t="s">
        <v>257</v>
      </c>
      <c r="J94" s="11" t="s">
        <v>257</v>
      </c>
      <c r="K94" s="11" t="s">
        <v>255</v>
      </c>
      <c r="L94" s="11" t="s">
        <v>257</v>
      </c>
      <c r="M94" s="28">
        <v>18.5</v>
      </c>
      <c r="N94" s="28">
        <v>156.5</v>
      </c>
      <c r="O94" s="28">
        <v>46.4</v>
      </c>
      <c r="P94" s="28">
        <v>36.1</v>
      </c>
    </row>
    <row r="95" spans="1:16" x14ac:dyDescent="0.3">
      <c r="A95" s="5" t="s">
        <v>52</v>
      </c>
      <c r="B95" s="28" t="s">
        <v>265</v>
      </c>
      <c r="C95" s="11" t="s">
        <v>255</v>
      </c>
      <c r="D95" s="11" t="s">
        <v>255</v>
      </c>
      <c r="E95" s="12" t="s">
        <v>254</v>
      </c>
      <c r="F95" s="12">
        <v>2940</v>
      </c>
      <c r="G95" s="78" t="s">
        <v>248</v>
      </c>
      <c r="H95" s="5" t="s">
        <v>248</v>
      </c>
      <c r="I95" s="12" t="s">
        <v>257</v>
      </c>
      <c r="J95" s="11" t="s">
        <v>257</v>
      </c>
      <c r="K95" s="11" t="s">
        <v>255</v>
      </c>
      <c r="L95" s="11" t="s">
        <v>257</v>
      </c>
      <c r="M95" s="28">
        <v>25</v>
      </c>
      <c r="N95" s="28">
        <v>166</v>
      </c>
      <c r="O95" s="28">
        <v>60.2</v>
      </c>
      <c r="P95" s="28">
        <v>37.1</v>
      </c>
    </row>
    <row r="96" spans="1:16" x14ac:dyDescent="0.3">
      <c r="A96" s="5" t="s">
        <v>51</v>
      </c>
      <c r="B96" s="28" t="s">
        <v>265</v>
      </c>
      <c r="C96" s="11" t="s">
        <v>255</v>
      </c>
      <c r="D96" s="11" t="s">
        <v>255</v>
      </c>
      <c r="E96" s="12" t="s">
        <v>258</v>
      </c>
      <c r="F96" s="12">
        <v>3200</v>
      </c>
      <c r="G96" s="78" t="s">
        <v>248</v>
      </c>
      <c r="H96" s="5" t="s">
        <v>248</v>
      </c>
      <c r="I96" s="12" t="s">
        <v>257</v>
      </c>
      <c r="J96" s="11" t="s">
        <v>257</v>
      </c>
      <c r="K96" s="11" t="s">
        <v>255</v>
      </c>
      <c r="L96" s="11" t="s">
        <v>257</v>
      </c>
      <c r="M96" s="28">
        <v>13</v>
      </c>
      <c r="N96" s="28">
        <v>155</v>
      </c>
      <c r="O96" s="28">
        <v>31</v>
      </c>
      <c r="P96" s="28">
        <v>38.1</v>
      </c>
    </row>
    <row r="97" spans="1:16" x14ac:dyDescent="0.3">
      <c r="A97" s="5" t="s">
        <v>50</v>
      </c>
      <c r="B97" s="28" t="s">
        <v>266</v>
      </c>
      <c r="C97" s="11" t="s">
        <v>255</v>
      </c>
      <c r="D97" s="11" t="s">
        <v>255</v>
      </c>
      <c r="E97" s="12" t="s">
        <v>258</v>
      </c>
      <c r="F97" s="12">
        <v>6840</v>
      </c>
      <c r="G97" s="78" t="s">
        <v>248</v>
      </c>
      <c r="H97" s="5" t="s">
        <v>248</v>
      </c>
      <c r="I97" s="11" t="s">
        <v>257</v>
      </c>
      <c r="J97" s="11" t="s">
        <v>257</v>
      </c>
      <c r="K97" s="11" t="s">
        <v>255</v>
      </c>
      <c r="L97" s="11" t="s">
        <v>257</v>
      </c>
      <c r="M97" s="28">
        <v>61</v>
      </c>
      <c r="N97" s="28">
        <v>167</v>
      </c>
      <c r="O97" s="28">
        <v>67</v>
      </c>
      <c r="P97" s="28">
        <v>37.299999999999997</v>
      </c>
    </row>
    <row r="98" spans="1:16" x14ac:dyDescent="0.3">
      <c r="A98" s="5" t="s">
        <v>49</v>
      </c>
      <c r="B98" s="28" t="s">
        <v>265</v>
      </c>
      <c r="C98" s="11" t="s">
        <v>255</v>
      </c>
      <c r="D98" s="11" t="s">
        <v>255</v>
      </c>
      <c r="E98" s="12" t="s">
        <v>258</v>
      </c>
      <c r="F98" s="12">
        <v>4800</v>
      </c>
      <c r="G98" s="78" t="s">
        <v>248</v>
      </c>
      <c r="H98" s="5" t="s">
        <v>258</v>
      </c>
      <c r="I98" s="11" t="s">
        <v>257</v>
      </c>
      <c r="J98" s="11" t="s">
        <v>255</v>
      </c>
      <c r="K98" s="11" t="s">
        <v>255</v>
      </c>
      <c r="L98" s="11" t="s">
        <v>257</v>
      </c>
      <c r="M98" s="28">
        <v>13</v>
      </c>
      <c r="N98" s="28">
        <v>149</v>
      </c>
      <c r="O98" s="28">
        <v>36</v>
      </c>
      <c r="P98" s="28">
        <v>37.6</v>
      </c>
    </row>
    <row r="99" spans="1:16" x14ac:dyDescent="0.3">
      <c r="A99" s="5" t="s">
        <v>48</v>
      </c>
      <c r="B99" s="28" t="s">
        <v>266</v>
      </c>
      <c r="C99" s="11" t="s">
        <v>255</v>
      </c>
      <c r="D99" s="11" t="s">
        <v>255</v>
      </c>
      <c r="E99" s="12" t="s">
        <v>254</v>
      </c>
      <c r="F99" s="12">
        <v>640</v>
      </c>
      <c r="G99" s="78" t="s">
        <v>250</v>
      </c>
      <c r="H99" s="5" t="s">
        <v>260</v>
      </c>
      <c r="I99" s="11" t="s">
        <v>255</v>
      </c>
      <c r="J99" s="11" t="s">
        <v>257</v>
      </c>
      <c r="K99" s="11" t="s">
        <v>255</v>
      </c>
      <c r="L99" s="11" t="s">
        <v>257</v>
      </c>
      <c r="M99" s="28">
        <v>2</v>
      </c>
      <c r="N99" s="28">
        <v>74</v>
      </c>
      <c r="O99" s="28">
        <v>9</v>
      </c>
      <c r="P99" s="28">
        <v>37.200000000000003</v>
      </c>
    </row>
    <row r="100" spans="1:16" x14ac:dyDescent="0.3">
      <c r="A100" s="5" t="s">
        <v>47</v>
      </c>
      <c r="B100" s="28" t="s">
        <v>265</v>
      </c>
      <c r="C100" s="11" t="s">
        <v>255</v>
      </c>
      <c r="D100" s="11" t="s">
        <v>255</v>
      </c>
      <c r="E100" s="12" t="s">
        <v>248</v>
      </c>
      <c r="F100" s="12">
        <v>148000</v>
      </c>
      <c r="G100" s="78" t="s">
        <v>248</v>
      </c>
      <c r="H100" s="5" t="s">
        <v>260</v>
      </c>
      <c r="I100" s="11" t="s">
        <v>255</v>
      </c>
      <c r="J100" s="11" t="s">
        <v>257</v>
      </c>
      <c r="K100" s="11" t="s">
        <v>255</v>
      </c>
      <c r="L100" s="11" t="s">
        <v>257</v>
      </c>
      <c r="M100" s="28">
        <v>14</v>
      </c>
      <c r="N100" s="28">
        <v>156.4</v>
      </c>
      <c r="O100" s="28">
        <v>48</v>
      </c>
      <c r="P100" s="28">
        <v>37.200000000000003</v>
      </c>
    </row>
    <row r="101" spans="1:16" x14ac:dyDescent="0.3">
      <c r="A101" s="5" t="s">
        <v>46</v>
      </c>
      <c r="B101" s="28" t="s">
        <v>265</v>
      </c>
      <c r="C101" s="11" t="s">
        <v>255</v>
      </c>
      <c r="D101" s="11" t="s">
        <v>255</v>
      </c>
      <c r="E101" s="12" t="s">
        <v>248</v>
      </c>
      <c r="F101" s="12">
        <v>200</v>
      </c>
      <c r="G101" s="78" t="s">
        <v>248</v>
      </c>
      <c r="H101" s="5" t="s">
        <v>248</v>
      </c>
      <c r="I101" s="11" t="s">
        <v>257</v>
      </c>
      <c r="J101" s="11" t="s">
        <v>257</v>
      </c>
      <c r="K101" s="11" t="s">
        <v>255</v>
      </c>
      <c r="L101" s="11" t="s">
        <v>257</v>
      </c>
      <c r="M101" s="28">
        <v>17</v>
      </c>
      <c r="N101" s="28">
        <v>166</v>
      </c>
      <c r="O101" s="28">
        <v>74.5</v>
      </c>
      <c r="P101" s="28">
        <v>36.5</v>
      </c>
    </row>
    <row r="102" spans="1:16" x14ac:dyDescent="0.3">
      <c r="A102" s="5" t="s">
        <v>45</v>
      </c>
      <c r="B102" s="28" t="s">
        <v>265</v>
      </c>
      <c r="C102" s="11" t="s">
        <v>257</v>
      </c>
      <c r="D102" s="11" t="s">
        <v>257</v>
      </c>
      <c r="E102" s="12" t="s">
        <v>257</v>
      </c>
      <c r="F102" s="12">
        <v>0</v>
      </c>
      <c r="G102" s="78" t="s">
        <v>248</v>
      </c>
      <c r="H102" s="5" t="s">
        <v>248</v>
      </c>
      <c r="I102" s="11" t="s">
        <v>257</v>
      </c>
      <c r="J102" s="11" t="s">
        <v>257</v>
      </c>
      <c r="K102" s="11" t="s">
        <v>255</v>
      </c>
      <c r="L102" s="11" t="s">
        <v>257</v>
      </c>
      <c r="M102" s="28">
        <v>14</v>
      </c>
      <c r="N102" s="28">
        <v>160.80000000000001</v>
      </c>
      <c r="O102" s="28">
        <v>44.1</v>
      </c>
      <c r="P102" s="28">
        <v>37.1</v>
      </c>
    </row>
    <row r="103" spans="1:16" x14ac:dyDescent="0.3">
      <c r="A103" s="5" t="s">
        <v>44</v>
      </c>
      <c r="B103" s="28" t="s">
        <v>266</v>
      </c>
      <c r="C103" s="11" t="s">
        <v>257</v>
      </c>
      <c r="D103" s="11" t="s">
        <v>257</v>
      </c>
      <c r="E103" s="12" t="s">
        <v>257</v>
      </c>
      <c r="F103" s="12">
        <v>0</v>
      </c>
      <c r="G103" s="78" t="s">
        <v>248</v>
      </c>
      <c r="H103" s="5" t="s">
        <v>248</v>
      </c>
      <c r="I103" s="11" t="s">
        <v>257</v>
      </c>
      <c r="J103" s="11" t="s">
        <v>257</v>
      </c>
      <c r="K103" s="11" t="s">
        <v>255</v>
      </c>
      <c r="L103" s="11" t="s">
        <v>257</v>
      </c>
      <c r="M103" s="28">
        <v>17</v>
      </c>
      <c r="N103" s="28">
        <v>161</v>
      </c>
      <c r="O103" s="28">
        <v>52</v>
      </c>
      <c r="P103" s="28">
        <v>36.9</v>
      </c>
    </row>
    <row r="104" spans="1:16" x14ac:dyDescent="0.3">
      <c r="A104" s="5" t="s">
        <v>43</v>
      </c>
      <c r="B104" s="28" t="s">
        <v>265</v>
      </c>
      <c r="C104" s="11" t="s">
        <v>257</v>
      </c>
      <c r="D104" s="11" t="s">
        <v>257</v>
      </c>
      <c r="E104" s="12" t="s">
        <v>257</v>
      </c>
      <c r="F104" s="12">
        <v>0</v>
      </c>
      <c r="G104" s="78" t="s">
        <v>249</v>
      </c>
      <c r="H104" s="5" t="s">
        <v>248</v>
      </c>
      <c r="I104" s="11" t="s">
        <v>257</v>
      </c>
      <c r="J104" s="11" t="s">
        <v>257</v>
      </c>
      <c r="K104" s="11" t="s">
        <v>255</v>
      </c>
      <c r="L104" s="11" t="s">
        <v>257</v>
      </c>
      <c r="M104" s="28">
        <v>15</v>
      </c>
      <c r="N104" s="28">
        <v>168</v>
      </c>
      <c r="O104" s="28">
        <v>49</v>
      </c>
      <c r="P104" s="28">
        <v>36.299999999999997</v>
      </c>
    </row>
    <row r="105" spans="1:16" x14ac:dyDescent="0.3">
      <c r="A105" s="5" t="s">
        <v>42</v>
      </c>
      <c r="B105" s="28" t="s">
        <v>265</v>
      </c>
      <c r="C105" s="11" t="s">
        <v>255</v>
      </c>
      <c r="D105" s="11" t="s">
        <v>255</v>
      </c>
      <c r="E105" s="12" t="s">
        <v>248</v>
      </c>
      <c r="F105" s="12">
        <v>840</v>
      </c>
      <c r="G105" s="78" t="s">
        <v>248</v>
      </c>
      <c r="H105" s="5" t="s">
        <v>248</v>
      </c>
      <c r="I105" s="11" t="s">
        <v>257</v>
      </c>
      <c r="J105" s="11" t="s">
        <v>257</v>
      </c>
      <c r="K105" s="11" t="s">
        <v>255</v>
      </c>
      <c r="L105" s="11" t="s">
        <v>257</v>
      </c>
      <c r="M105" s="28">
        <v>11</v>
      </c>
      <c r="N105" s="28">
        <v>149</v>
      </c>
      <c r="O105" s="28">
        <v>36.4</v>
      </c>
      <c r="P105" s="28">
        <v>37.799999999999997</v>
      </c>
    </row>
    <row r="106" spans="1:16" x14ac:dyDescent="0.3">
      <c r="A106" s="5" t="s">
        <v>41</v>
      </c>
      <c r="B106" s="28" t="s">
        <v>265</v>
      </c>
      <c r="C106" s="11" t="s">
        <v>255</v>
      </c>
      <c r="D106" s="11" t="s">
        <v>255</v>
      </c>
      <c r="E106" s="12" t="s">
        <v>248</v>
      </c>
      <c r="F106" s="12">
        <v>480000</v>
      </c>
      <c r="G106" s="78" t="s">
        <v>248</v>
      </c>
      <c r="H106" s="5" t="s">
        <v>248</v>
      </c>
      <c r="I106" s="11" t="s">
        <v>257</v>
      </c>
      <c r="J106" s="11" t="s">
        <v>257</v>
      </c>
      <c r="K106" s="11" t="s">
        <v>255</v>
      </c>
      <c r="L106" s="11" t="s">
        <v>257</v>
      </c>
      <c r="M106" s="28">
        <v>3</v>
      </c>
      <c r="N106" s="28">
        <v>76</v>
      </c>
      <c r="O106" s="28">
        <v>11.5</v>
      </c>
      <c r="P106" s="28">
        <v>37.1</v>
      </c>
    </row>
    <row r="107" spans="1:16" x14ac:dyDescent="0.3">
      <c r="A107" s="5" t="s">
        <v>40</v>
      </c>
      <c r="B107" s="28" t="s">
        <v>266</v>
      </c>
      <c r="C107" s="11" t="s">
        <v>255</v>
      </c>
      <c r="D107" s="11" t="s">
        <v>255</v>
      </c>
      <c r="E107" s="12" t="s">
        <v>248</v>
      </c>
      <c r="F107" s="12">
        <v>48000</v>
      </c>
      <c r="G107" s="78" t="s">
        <v>248</v>
      </c>
      <c r="H107" s="5" t="s">
        <v>248</v>
      </c>
      <c r="I107" s="11" t="s">
        <v>257</v>
      </c>
      <c r="J107" s="11" t="s">
        <v>257</v>
      </c>
      <c r="K107" s="11" t="s">
        <v>255</v>
      </c>
      <c r="L107" s="11" t="s">
        <v>257</v>
      </c>
      <c r="M107" s="28">
        <v>16</v>
      </c>
      <c r="N107" s="28">
        <v>170</v>
      </c>
      <c r="O107" s="28">
        <v>53.1</v>
      </c>
      <c r="P107" s="28">
        <v>36.700000000000003</v>
      </c>
    </row>
    <row r="108" spans="1:16" x14ac:dyDescent="0.3">
      <c r="A108" s="5" t="s">
        <v>39</v>
      </c>
      <c r="B108" s="28" t="s">
        <v>265</v>
      </c>
      <c r="C108" s="11" t="s">
        <v>257</v>
      </c>
      <c r="D108" s="11" t="s">
        <v>257</v>
      </c>
      <c r="E108" s="12" t="s">
        <v>257</v>
      </c>
      <c r="F108" s="12">
        <v>0</v>
      </c>
      <c r="G108" s="78" t="s">
        <v>250</v>
      </c>
      <c r="H108" s="5" t="s">
        <v>248</v>
      </c>
      <c r="I108" s="11" t="s">
        <v>257</v>
      </c>
      <c r="J108" s="11" t="s">
        <v>257</v>
      </c>
      <c r="K108" s="11" t="s">
        <v>255</v>
      </c>
      <c r="L108" s="11" t="s">
        <v>257</v>
      </c>
      <c r="M108" s="28">
        <v>20</v>
      </c>
      <c r="N108" s="28">
        <v>158</v>
      </c>
      <c r="O108" s="28">
        <v>56</v>
      </c>
      <c r="P108" s="28">
        <v>36.9</v>
      </c>
    </row>
    <row r="109" spans="1:16" x14ac:dyDescent="0.3">
      <c r="A109" s="5" t="s">
        <v>38</v>
      </c>
      <c r="B109" s="28" t="s">
        <v>266</v>
      </c>
      <c r="C109" s="11" t="s">
        <v>255</v>
      </c>
      <c r="D109" s="11" t="s">
        <v>255</v>
      </c>
      <c r="E109" s="12" t="s">
        <v>248</v>
      </c>
      <c r="F109" s="12">
        <v>3440</v>
      </c>
      <c r="G109" s="78" t="s">
        <v>248</v>
      </c>
      <c r="H109" s="5" t="s">
        <v>248</v>
      </c>
      <c r="I109" s="11" t="s">
        <v>257</v>
      </c>
      <c r="J109" s="11" t="s">
        <v>257</v>
      </c>
      <c r="K109" s="11" t="s">
        <v>255</v>
      </c>
      <c r="L109" s="11" t="s">
        <v>257</v>
      </c>
      <c r="M109" s="28">
        <v>16</v>
      </c>
      <c r="N109" s="28">
        <v>156</v>
      </c>
      <c r="O109" s="28">
        <v>52</v>
      </c>
      <c r="P109" s="28">
        <v>37.6</v>
      </c>
    </row>
    <row r="110" spans="1:16" x14ac:dyDescent="0.3">
      <c r="A110" s="5" t="s">
        <v>37</v>
      </c>
      <c r="B110" s="28" t="s">
        <v>266</v>
      </c>
      <c r="C110" s="11" t="s">
        <v>257</v>
      </c>
      <c r="D110" s="11" t="s">
        <v>257</v>
      </c>
      <c r="E110" s="12" t="s">
        <v>257</v>
      </c>
      <c r="F110" s="12">
        <v>0</v>
      </c>
      <c r="G110" s="78" t="s">
        <v>249</v>
      </c>
      <c r="H110" s="5" t="s">
        <v>248</v>
      </c>
      <c r="I110" s="11" t="s">
        <v>257</v>
      </c>
      <c r="J110" s="11" t="s">
        <v>257</v>
      </c>
      <c r="K110" s="11" t="s">
        <v>255</v>
      </c>
      <c r="L110" s="11" t="s">
        <v>257</v>
      </c>
      <c r="M110" s="28">
        <v>16</v>
      </c>
      <c r="N110" s="28">
        <v>149</v>
      </c>
      <c r="O110" s="28">
        <v>51</v>
      </c>
      <c r="P110" s="28">
        <v>36.700000000000003</v>
      </c>
    </row>
    <row r="111" spans="1:16" x14ac:dyDescent="0.3">
      <c r="A111" s="5" t="s">
        <v>36</v>
      </c>
      <c r="B111" s="28" t="s">
        <v>265</v>
      </c>
      <c r="C111" s="11" t="s">
        <v>257</v>
      </c>
      <c r="D111" s="11" t="s">
        <v>257</v>
      </c>
      <c r="E111" s="12" t="s">
        <v>257</v>
      </c>
      <c r="F111" s="12">
        <v>0</v>
      </c>
      <c r="G111" s="78" t="s">
        <v>249</v>
      </c>
      <c r="H111" s="5" t="s">
        <v>248</v>
      </c>
      <c r="I111" s="11" t="s">
        <v>257</v>
      </c>
      <c r="J111" s="11" t="s">
        <v>257</v>
      </c>
      <c r="K111" s="11" t="s">
        <v>255</v>
      </c>
      <c r="L111" s="11" t="s">
        <v>257</v>
      </c>
      <c r="M111" s="28">
        <v>20</v>
      </c>
      <c r="N111" s="28">
        <v>161</v>
      </c>
      <c r="O111" s="28">
        <v>56</v>
      </c>
      <c r="P111" s="28">
        <v>35.6</v>
      </c>
    </row>
    <row r="112" spans="1:16" x14ac:dyDescent="0.3">
      <c r="A112" s="5" t="s">
        <v>35</v>
      </c>
      <c r="B112" s="28" t="s">
        <v>265</v>
      </c>
      <c r="C112" s="11" t="s">
        <v>255</v>
      </c>
      <c r="D112" s="11" t="s">
        <v>255</v>
      </c>
      <c r="E112" s="12" t="s">
        <v>254</v>
      </c>
      <c r="F112" s="12">
        <v>1400</v>
      </c>
      <c r="G112" s="78" t="s">
        <v>251</v>
      </c>
      <c r="H112" s="5" t="s">
        <v>261</v>
      </c>
      <c r="I112" s="11" t="s">
        <v>255</v>
      </c>
      <c r="J112" s="11" t="s">
        <v>255</v>
      </c>
      <c r="K112" s="11" t="s">
        <v>255</v>
      </c>
      <c r="L112" s="11" t="s">
        <v>257</v>
      </c>
      <c r="M112" s="28">
        <v>9</v>
      </c>
      <c r="N112" s="28">
        <v>119</v>
      </c>
      <c r="O112" s="28">
        <v>26.9</v>
      </c>
      <c r="P112" s="28">
        <v>36.9</v>
      </c>
    </row>
    <row r="113" spans="1:16" x14ac:dyDescent="0.3">
      <c r="A113" s="5" t="s">
        <v>34</v>
      </c>
      <c r="B113" s="28" t="s">
        <v>265</v>
      </c>
      <c r="C113" s="11" t="s">
        <v>255</v>
      </c>
      <c r="D113" s="11" t="s">
        <v>255</v>
      </c>
      <c r="E113" s="12" t="s">
        <v>254</v>
      </c>
      <c r="F113" s="12">
        <v>1200</v>
      </c>
      <c r="G113" s="78" t="s">
        <v>248</v>
      </c>
      <c r="H113" s="5" t="s">
        <v>248</v>
      </c>
      <c r="I113" s="11" t="s">
        <v>257</v>
      </c>
      <c r="J113" s="11" t="s">
        <v>257</v>
      </c>
      <c r="K113" s="11" t="s">
        <v>255</v>
      </c>
      <c r="L113" s="11" t="s">
        <v>257</v>
      </c>
      <c r="M113" s="28">
        <v>67</v>
      </c>
      <c r="N113" s="28">
        <v>162</v>
      </c>
      <c r="O113" s="28">
        <v>61</v>
      </c>
      <c r="P113" s="28">
        <v>36.5</v>
      </c>
    </row>
    <row r="114" spans="1:16" x14ac:dyDescent="0.3">
      <c r="A114" s="5" t="s">
        <v>33</v>
      </c>
      <c r="B114" s="28" t="s">
        <v>265</v>
      </c>
      <c r="C114" s="11" t="s">
        <v>255</v>
      </c>
      <c r="D114" s="11" t="s">
        <v>255</v>
      </c>
      <c r="E114" s="12" t="s">
        <v>258</v>
      </c>
      <c r="F114" s="12">
        <v>4810</v>
      </c>
      <c r="G114" s="78" t="s">
        <v>248</v>
      </c>
      <c r="H114" s="5" t="s">
        <v>248</v>
      </c>
      <c r="I114" s="11" t="s">
        <v>257</v>
      </c>
      <c r="J114" s="11" t="s">
        <v>257</v>
      </c>
      <c r="K114" s="11" t="s">
        <v>255</v>
      </c>
      <c r="L114" s="11" t="s">
        <v>257</v>
      </c>
      <c r="M114" s="28">
        <v>13</v>
      </c>
      <c r="N114" s="28">
        <v>136</v>
      </c>
      <c r="O114" s="28">
        <v>51</v>
      </c>
      <c r="P114" s="28">
        <v>37.299999999999997</v>
      </c>
    </row>
    <row r="115" spans="1:16" x14ac:dyDescent="0.3">
      <c r="A115" s="5" t="s">
        <v>32</v>
      </c>
      <c r="B115" s="28" t="s">
        <v>265</v>
      </c>
      <c r="C115" s="11" t="s">
        <v>255</v>
      </c>
      <c r="D115" s="11" t="s">
        <v>255</v>
      </c>
      <c r="E115" s="12" t="s">
        <v>248</v>
      </c>
      <c r="F115" s="12">
        <v>440</v>
      </c>
      <c r="G115" s="78" t="s">
        <v>248</v>
      </c>
      <c r="H115" s="5" t="s">
        <v>248</v>
      </c>
      <c r="I115" s="11" t="s">
        <v>257</v>
      </c>
      <c r="J115" s="11" t="s">
        <v>257</v>
      </c>
      <c r="K115" s="11" t="s">
        <v>255</v>
      </c>
      <c r="L115" s="11" t="s">
        <v>257</v>
      </c>
      <c r="M115" s="28">
        <v>45</v>
      </c>
      <c r="N115" s="28">
        <v>163.69999999999999</v>
      </c>
      <c r="O115" s="28">
        <v>58.03</v>
      </c>
      <c r="P115" s="28">
        <v>37.200000000000003</v>
      </c>
    </row>
    <row r="116" spans="1:16" x14ac:dyDescent="0.3">
      <c r="A116" s="5" t="s">
        <v>31</v>
      </c>
      <c r="B116" s="28" t="s">
        <v>265</v>
      </c>
      <c r="C116" s="11" t="s">
        <v>255</v>
      </c>
      <c r="D116" s="11" t="s">
        <v>255</v>
      </c>
      <c r="E116" s="12" t="s">
        <v>254</v>
      </c>
      <c r="F116" s="12">
        <v>3490</v>
      </c>
      <c r="G116" s="78" t="s">
        <v>251</v>
      </c>
      <c r="H116" s="5" t="s">
        <v>258</v>
      </c>
      <c r="I116" s="11" t="s">
        <v>257</v>
      </c>
      <c r="J116" s="11" t="s">
        <v>255</v>
      </c>
      <c r="K116" s="11" t="s">
        <v>255</v>
      </c>
      <c r="L116" s="11" t="s">
        <v>257</v>
      </c>
      <c r="M116" s="28">
        <v>11</v>
      </c>
      <c r="N116" s="28">
        <v>152</v>
      </c>
      <c r="O116" s="28">
        <v>36.5</v>
      </c>
      <c r="P116" s="28">
        <v>36.9</v>
      </c>
    </row>
    <row r="117" spans="1:16" x14ac:dyDescent="0.3">
      <c r="A117" s="5" t="s">
        <v>30</v>
      </c>
      <c r="B117" s="28" t="s">
        <v>266</v>
      </c>
      <c r="C117" s="11" t="s">
        <v>255</v>
      </c>
      <c r="D117" s="11" t="s">
        <v>255</v>
      </c>
      <c r="E117" s="12" t="s">
        <v>254</v>
      </c>
      <c r="F117" s="12">
        <v>6480</v>
      </c>
      <c r="G117" s="78" t="s">
        <v>253</v>
      </c>
      <c r="H117" s="5" t="s">
        <v>261</v>
      </c>
      <c r="I117" s="11" t="s">
        <v>255</v>
      </c>
      <c r="J117" s="11" t="s">
        <v>255</v>
      </c>
      <c r="K117" s="11" t="s">
        <v>255</v>
      </c>
      <c r="L117" s="11" t="s">
        <v>257</v>
      </c>
      <c r="M117" s="28">
        <v>7</v>
      </c>
      <c r="N117" s="28">
        <v>79.8</v>
      </c>
      <c r="O117" s="28">
        <v>21</v>
      </c>
      <c r="P117" s="28">
        <v>38.200000000000003</v>
      </c>
    </row>
    <row r="118" spans="1:16" x14ac:dyDescent="0.3">
      <c r="A118" s="5" t="s">
        <v>29</v>
      </c>
      <c r="B118" s="28" t="s">
        <v>265</v>
      </c>
      <c r="C118" s="11" t="s">
        <v>255</v>
      </c>
      <c r="D118" s="11" t="s">
        <v>255</v>
      </c>
      <c r="E118" s="12" t="s">
        <v>248</v>
      </c>
      <c r="F118" s="12">
        <v>9600</v>
      </c>
      <c r="G118" s="78" t="s">
        <v>248</v>
      </c>
      <c r="H118" s="5" t="s">
        <v>248</v>
      </c>
      <c r="I118" s="11" t="s">
        <v>255</v>
      </c>
      <c r="J118" s="11" t="s">
        <v>257</v>
      </c>
      <c r="K118" s="11" t="s">
        <v>255</v>
      </c>
      <c r="L118" s="11" t="s">
        <v>257</v>
      </c>
      <c r="M118" s="28">
        <v>14</v>
      </c>
      <c r="N118" s="28">
        <v>151</v>
      </c>
      <c r="O118" s="28">
        <v>52.2</v>
      </c>
      <c r="P118" s="28">
        <v>37.5</v>
      </c>
    </row>
    <row r="119" spans="1:16" x14ac:dyDescent="0.3">
      <c r="A119" s="5" t="s">
        <v>28</v>
      </c>
      <c r="B119" s="28" t="s">
        <v>265</v>
      </c>
      <c r="C119" s="11" t="s">
        <v>255</v>
      </c>
      <c r="D119" s="11" t="s">
        <v>255</v>
      </c>
      <c r="E119" s="12" t="s">
        <v>254</v>
      </c>
      <c r="F119" s="12">
        <v>64100</v>
      </c>
      <c r="G119" s="78" t="s">
        <v>251</v>
      </c>
      <c r="H119" s="5" t="s">
        <v>258</v>
      </c>
      <c r="I119" s="11" t="s">
        <v>257</v>
      </c>
      <c r="J119" s="11" t="s">
        <v>255</v>
      </c>
      <c r="K119" s="11" t="s">
        <v>255</v>
      </c>
      <c r="L119" s="11" t="s">
        <v>257</v>
      </c>
      <c r="M119" s="28">
        <v>8</v>
      </c>
      <c r="N119" s="28">
        <v>87.6</v>
      </c>
      <c r="O119" s="28">
        <v>25</v>
      </c>
      <c r="P119" s="28">
        <v>38.1</v>
      </c>
    </row>
    <row r="120" spans="1:16" x14ac:dyDescent="0.3">
      <c r="A120" s="5" t="s">
        <v>27</v>
      </c>
      <c r="B120" s="28" t="s">
        <v>265</v>
      </c>
      <c r="C120" s="11" t="s">
        <v>255</v>
      </c>
      <c r="D120" s="11" t="s">
        <v>255</v>
      </c>
      <c r="E120" s="12" t="s">
        <v>254</v>
      </c>
      <c r="F120" s="12">
        <v>700</v>
      </c>
      <c r="G120" s="78" t="s">
        <v>254</v>
      </c>
      <c r="H120" s="5" t="s">
        <v>258</v>
      </c>
      <c r="I120" s="11" t="s">
        <v>257</v>
      </c>
      <c r="J120" s="11" t="s">
        <v>255</v>
      </c>
      <c r="K120" s="11" t="s">
        <v>255</v>
      </c>
      <c r="L120" s="11" t="s">
        <v>257</v>
      </c>
      <c r="M120" s="28">
        <v>17</v>
      </c>
      <c r="N120" s="28">
        <v>162</v>
      </c>
      <c r="O120" s="28">
        <v>52</v>
      </c>
      <c r="P120" s="28">
        <v>37.299999999999997</v>
      </c>
    </row>
    <row r="121" spans="1:16" x14ac:dyDescent="0.3">
      <c r="A121" s="5" t="s">
        <v>26</v>
      </c>
      <c r="B121" s="28" t="s">
        <v>266</v>
      </c>
      <c r="C121" s="11" t="s">
        <v>255</v>
      </c>
      <c r="D121" s="11" t="s">
        <v>255</v>
      </c>
      <c r="E121" s="12" t="s">
        <v>248</v>
      </c>
      <c r="F121" s="12">
        <v>400</v>
      </c>
      <c r="G121" s="78" t="s">
        <v>248</v>
      </c>
      <c r="H121" s="5" t="s">
        <v>248</v>
      </c>
      <c r="I121" s="11" t="s">
        <v>257</v>
      </c>
      <c r="J121" s="11" t="s">
        <v>257</v>
      </c>
      <c r="K121" s="11" t="s">
        <v>255</v>
      </c>
      <c r="L121" s="11" t="s">
        <v>257</v>
      </c>
      <c r="M121" s="28">
        <v>16</v>
      </c>
      <c r="N121" s="28">
        <v>156</v>
      </c>
      <c r="O121" s="28">
        <v>55.05</v>
      </c>
      <c r="P121" s="28">
        <v>36.799999999999997</v>
      </c>
    </row>
    <row r="122" spans="1:16" x14ac:dyDescent="0.3">
      <c r="A122" s="5" t="s">
        <v>25</v>
      </c>
      <c r="B122" s="28" t="s">
        <v>265</v>
      </c>
      <c r="C122" s="11" t="s">
        <v>255</v>
      </c>
      <c r="D122" s="11" t="s">
        <v>255</v>
      </c>
      <c r="E122" s="12" t="s">
        <v>258</v>
      </c>
      <c r="F122" s="12">
        <v>21000</v>
      </c>
      <c r="G122" s="78" t="s">
        <v>248</v>
      </c>
      <c r="H122" s="5" t="s">
        <v>248</v>
      </c>
      <c r="I122" s="11" t="s">
        <v>257</v>
      </c>
      <c r="J122" s="11" t="s">
        <v>257</v>
      </c>
      <c r="K122" s="11" t="s">
        <v>255</v>
      </c>
      <c r="L122" s="11" t="s">
        <v>257</v>
      </c>
      <c r="M122" s="28">
        <v>15</v>
      </c>
      <c r="N122" s="28">
        <v>158.30000000000001</v>
      </c>
      <c r="O122" s="28">
        <v>52.08</v>
      </c>
      <c r="P122" s="28">
        <v>37.9</v>
      </c>
    </row>
    <row r="123" spans="1:16" x14ac:dyDescent="0.3">
      <c r="A123" s="5" t="s">
        <v>24</v>
      </c>
      <c r="B123" s="28" t="s">
        <v>266</v>
      </c>
      <c r="C123" s="11" t="s">
        <v>257</v>
      </c>
      <c r="D123" s="11" t="s">
        <v>257</v>
      </c>
      <c r="E123" s="12" t="s">
        <v>257</v>
      </c>
      <c r="F123" s="12">
        <v>0</v>
      </c>
      <c r="G123" s="78" t="s">
        <v>248</v>
      </c>
      <c r="H123" s="5" t="s">
        <v>248</v>
      </c>
      <c r="I123" s="11" t="s">
        <v>257</v>
      </c>
      <c r="J123" s="11" t="s">
        <v>257</v>
      </c>
      <c r="K123" s="11" t="s">
        <v>255</v>
      </c>
      <c r="L123" s="11" t="s">
        <v>257</v>
      </c>
      <c r="M123" s="28">
        <v>19</v>
      </c>
      <c r="N123" s="28">
        <v>157.19999999999999</v>
      </c>
      <c r="O123" s="28">
        <v>60</v>
      </c>
      <c r="P123" s="28">
        <v>37.5</v>
      </c>
    </row>
    <row r="124" spans="1:16" x14ac:dyDescent="0.3">
      <c r="A124" s="5" t="s">
        <v>23</v>
      </c>
      <c r="B124" s="28" t="s">
        <v>265</v>
      </c>
      <c r="C124" s="11" t="s">
        <v>257</v>
      </c>
      <c r="D124" s="11" t="s">
        <v>257</v>
      </c>
      <c r="E124" s="12" t="s">
        <v>257</v>
      </c>
      <c r="F124" s="12">
        <v>0</v>
      </c>
      <c r="G124" s="78" t="s">
        <v>248</v>
      </c>
      <c r="H124" s="5" t="s">
        <v>248</v>
      </c>
      <c r="I124" s="11" t="s">
        <v>257</v>
      </c>
      <c r="J124" s="11" t="s">
        <v>257</v>
      </c>
      <c r="K124" s="11" t="s">
        <v>255</v>
      </c>
      <c r="L124" s="11" t="s">
        <v>257</v>
      </c>
      <c r="M124" s="28">
        <v>39</v>
      </c>
      <c r="N124" s="28">
        <v>167</v>
      </c>
      <c r="O124" s="28">
        <v>8.02</v>
      </c>
      <c r="P124" s="28">
        <v>38.1</v>
      </c>
    </row>
    <row r="125" spans="1:16" x14ac:dyDescent="0.3">
      <c r="A125" s="5" t="s">
        <v>22</v>
      </c>
      <c r="B125" s="28" t="s">
        <v>266</v>
      </c>
      <c r="C125" s="11" t="s">
        <v>255</v>
      </c>
      <c r="D125" s="11" t="s">
        <v>255</v>
      </c>
      <c r="E125" s="12" t="s">
        <v>254</v>
      </c>
      <c r="F125" s="12">
        <v>480</v>
      </c>
      <c r="G125" s="78" t="s">
        <v>248</v>
      </c>
      <c r="H125" s="5" t="s">
        <v>248</v>
      </c>
      <c r="I125" s="11" t="s">
        <v>257</v>
      </c>
      <c r="J125" s="11" t="s">
        <v>257</v>
      </c>
      <c r="K125" s="11" t="s">
        <v>255</v>
      </c>
      <c r="L125" s="11" t="s">
        <v>257</v>
      </c>
      <c r="M125" s="28">
        <v>3</v>
      </c>
      <c r="N125" s="28">
        <v>89</v>
      </c>
      <c r="O125" s="28">
        <v>14.08</v>
      </c>
      <c r="P125" s="28">
        <v>38.9</v>
      </c>
    </row>
    <row r="126" spans="1:16" x14ac:dyDescent="0.3">
      <c r="A126" s="5" t="s">
        <v>21</v>
      </c>
      <c r="B126" s="28" t="s">
        <v>265</v>
      </c>
      <c r="C126" s="11" t="s">
        <v>255</v>
      </c>
      <c r="D126" s="11" t="s">
        <v>255</v>
      </c>
      <c r="E126" s="12" t="s">
        <v>248</v>
      </c>
      <c r="F126" s="12">
        <v>1314</v>
      </c>
      <c r="G126" s="78" t="s">
        <v>249</v>
      </c>
      <c r="H126" s="5" t="s">
        <v>248</v>
      </c>
      <c r="I126" s="11" t="s">
        <v>257</v>
      </c>
      <c r="J126" s="11" t="s">
        <v>257</v>
      </c>
      <c r="K126" s="11" t="s">
        <v>255</v>
      </c>
      <c r="L126" s="11" t="s">
        <v>257</v>
      </c>
      <c r="M126" s="28">
        <v>71</v>
      </c>
      <c r="N126" s="28">
        <v>169</v>
      </c>
      <c r="O126" s="28">
        <v>66.05</v>
      </c>
      <c r="P126" s="28">
        <v>36.799999999999997</v>
      </c>
    </row>
    <row r="127" spans="1:16" x14ac:dyDescent="0.3">
      <c r="A127" s="5" t="s">
        <v>20</v>
      </c>
      <c r="B127" s="28" t="s">
        <v>265</v>
      </c>
      <c r="C127" s="11" t="s">
        <v>255</v>
      </c>
      <c r="D127" s="11" t="s">
        <v>255</v>
      </c>
      <c r="E127" s="12" t="s">
        <v>258</v>
      </c>
      <c r="F127" s="12">
        <v>104000</v>
      </c>
      <c r="G127" s="78" t="s">
        <v>248</v>
      </c>
      <c r="H127" s="5" t="s">
        <v>248</v>
      </c>
      <c r="I127" s="11" t="s">
        <v>257</v>
      </c>
      <c r="J127" s="11" t="s">
        <v>257</v>
      </c>
      <c r="K127" s="11" t="s">
        <v>255</v>
      </c>
      <c r="L127" s="11" t="s">
        <v>257</v>
      </c>
      <c r="M127" s="28">
        <v>15</v>
      </c>
      <c r="N127" s="28">
        <v>157</v>
      </c>
      <c r="O127" s="28">
        <v>55</v>
      </c>
      <c r="P127" s="28">
        <v>36.700000000000003</v>
      </c>
    </row>
    <row r="128" spans="1:16" x14ac:dyDescent="0.3">
      <c r="A128" s="5" t="s">
        <v>19</v>
      </c>
      <c r="B128" s="28" t="s">
        <v>265</v>
      </c>
      <c r="C128" s="11" t="s">
        <v>255</v>
      </c>
      <c r="D128" s="11" t="s">
        <v>255</v>
      </c>
      <c r="E128" s="12" t="s">
        <v>258</v>
      </c>
      <c r="F128" s="12">
        <v>6400</v>
      </c>
      <c r="G128" s="78" t="s">
        <v>248</v>
      </c>
      <c r="H128" s="5" t="s">
        <v>248</v>
      </c>
      <c r="I128" s="11" t="s">
        <v>257</v>
      </c>
      <c r="J128" s="11" t="s">
        <v>257</v>
      </c>
      <c r="K128" s="11" t="s">
        <v>255</v>
      </c>
      <c r="L128" s="11" t="s">
        <v>257</v>
      </c>
      <c r="M128" s="28">
        <v>21</v>
      </c>
      <c r="N128" s="28">
        <v>161</v>
      </c>
      <c r="O128" s="28">
        <v>62.06</v>
      </c>
      <c r="P128" s="28">
        <v>38.1</v>
      </c>
    </row>
    <row r="129" spans="1:16" x14ac:dyDescent="0.3">
      <c r="A129" s="5" t="s">
        <v>18</v>
      </c>
      <c r="B129" s="28" t="s">
        <v>266</v>
      </c>
      <c r="C129" s="11" t="s">
        <v>257</v>
      </c>
      <c r="D129" s="11" t="s">
        <v>257</v>
      </c>
      <c r="E129" s="12" t="s">
        <v>257</v>
      </c>
      <c r="F129" s="12">
        <v>0</v>
      </c>
      <c r="G129" s="78" t="s">
        <v>249</v>
      </c>
      <c r="H129" s="5" t="s">
        <v>257</v>
      </c>
      <c r="I129" s="11" t="s">
        <v>257</v>
      </c>
      <c r="J129" s="11" t="s">
        <v>257</v>
      </c>
      <c r="K129" s="11" t="s">
        <v>257</v>
      </c>
      <c r="L129" s="11" t="s">
        <v>257</v>
      </c>
      <c r="M129" s="28">
        <v>14</v>
      </c>
      <c r="N129" s="28">
        <v>150</v>
      </c>
      <c r="O129" s="28">
        <v>49</v>
      </c>
      <c r="P129" s="28">
        <v>37.1</v>
      </c>
    </row>
    <row r="130" spans="1:16" x14ac:dyDescent="0.3">
      <c r="A130" s="5" t="s">
        <v>17</v>
      </c>
      <c r="B130" s="28" t="s">
        <v>266</v>
      </c>
      <c r="C130" s="11" t="s">
        <v>255</v>
      </c>
      <c r="D130" s="11" t="s">
        <v>255</v>
      </c>
      <c r="E130" s="12" t="s">
        <v>254</v>
      </c>
      <c r="F130" s="12">
        <v>984</v>
      </c>
      <c r="G130" s="78" t="s">
        <v>250</v>
      </c>
      <c r="H130" s="5" t="s">
        <v>260</v>
      </c>
      <c r="I130" s="11" t="s">
        <v>255</v>
      </c>
      <c r="J130" s="11" t="s">
        <v>257</v>
      </c>
      <c r="K130" s="11" t="s">
        <v>255</v>
      </c>
      <c r="L130" s="11" t="s">
        <v>257</v>
      </c>
      <c r="M130" s="28">
        <v>3</v>
      </c>
      <c r="N130" s="28">
        <v>83</v>
      </c>
      <c r="O130" s="28">
        <v>11.01</v>
      </c>
      <c r="P130" s="28">
        <v>38.1</v>
      </c>
    </row>
    <row r="131" spans="1:16" x14ac:dyDescent="0.3">
      <c r="A131" s="5" t="s">
        <v>16</v>
      </c>
      <c r="B131" s="28" t="s">
        <v>265</v>
      </c>
      <c r="C131" s="11" t="s">
        <v>255</v>
      </c>
      <c r="D131" s="11" t="s">
        <v>255</v>
      </c>
      <c r="E131" s="12" t="s">
        <v>248</v>
      </c>
      <c r="F131" s="12">
        <v>280</v>
      </c>
      <c r="G131" s="78" t="s">
        <v>248</v>
      </c>
      <c r="H131" s="5" t="s">
        <v>248</v>
      </c>
      <c r="I131" s="11" t="s">
        <v>257</v>
      </c>
      <c r="J131" s="11" t="s">
        <v>257</v>
      </c>
      <c r="K131" s="11" t="s">
        <v>255</v>
      </c>
      <c r="L131" s="11" t="s">
        <v>257</v>
      </c>
      <c r="M131" s="28">
        <v>24</v>
      </c>
      <c r="N131" s="28">
        <v>173</v>
      </c>
      <c r="O131" s="28">
        <v>67</v>
      </c>
      <c r="P131" s="28">
        <v>36.1</v>
      </c>
    </row>
    <row r="132" spans="1:16" x14ac:dyDescent="0.3">
      <c r="A132" s="5" t="s">
        <v>15</v>
      </c>
      <c r="B132" s="28" t="s">
        <v>265</v>
      </c>
      <c r="C132" s="11" t="s">
        <v>255</v>
      </c>
      <c r="D132" s="11" t="s">
        <v>255</v>
      </c>
      <c r="E132" s="12" t="s">
        <v>258</v>
      </c>
      <c r="F132" s="12">
        <v>41900</v>
      </c>
      <c r="G132" s="78" t="s">
        <v>248</v>
      </c>
      <c r="H132" s="5" t="s">
        <v>248</v>
      </c>
      <c r="I132" s="11" t="s">
        <v>257</v>
      </c>
      <c r="J132" s="11" t="s">
        <v>257</v>
      </c>
      <c r="K132" s="11" t="s">
        <v>255</v>
      </c>
      <c r="L132" s="11" t="s">
        <v>257</v>
      </c>
      <c r="M132" s="28">
        <v>17</v>
      </c>
      <c r="N132" s="28">
        <v>162</v>
      </c>
      <c r="O132" s="28">
        <v>66</v>
      </c>
      <c r="P132" s="28">
        <v>39.200000000000003</v>
      </c>
    </row>
    <row r="133" spans="1:16" x14ac:dyDescent="0.3">
      <c r="A133" s="5" t="s">
        <v>14</v>
      </c>
      <c r="B133" s="28" t="s">
        <v>265</v>
      </c>
      <c r="C133" s="11" t="s">
        <v>255</v>
      </c>
      <c r="D133" s="11" t="s">
        <v>255</v>
      </c>
      <c r="E133" s="12" t="s">
        <v>248</v>
      </c>
      <c r="F133" s="12">
        <v>22730</v>
      </c>
      <c r="G133" s="78" t="s">
        <v>248</v>
      </c>
      <c r="H133" s="5" t="s">
        <v>248</v>
      </c>
      <c r="I133" s="11" t="s">
        <v>257</v>
      </c>
      <c r="J133" s="11" t="s">
        <v>257</v>
      </c>
      <c r="K133" s="11" t="s">
        <v>255</v>
      </c>
      <c r="L133" s="11" t="s">
        <v>257</v>
      </c>
      <c r="M133" s="28">
        <v>29</v>
      </c>
      <c r="N133" s="28">
        <v>158.30000000000001</v>
      </c>
      <c r="O133" s="28">
        <v>65.03</v>
      </c>
      <c r="P133" s="28">
        <v>37.6</v>
      </c>
    </row>
    <row r="134" spans="1:16" x14ac:dyDescent="0.3">
      <c r="A134" s="5" t="s">
        <v>13</v>
      </c>
      <c r="B134" s="28" t="s">
        <v>266</v>
      </c>
      <c r="C134" s="11" t="s">
        <v>257</v>
      </c>
      <c r="D134" s="11" t="s">
        <v>257</v>
      </c>
      <c r="E134" s="12" t="s">
        <v>257</v>
      </c>
      <c r="F134" s="12">
        <v>0</v>
      </c>
      <c r="G134" s="78" t="s">
        <v>248</v>
      </c>
      <c r="H134" s="5" t="s">
        <v>248</v>
      </c>
      <c r="I134" s="11" t="s">
        <v>257</v>
      </c>
      <c r="J134" s="11" t="s">
        <v>257</v>
      </c>
      <c r="K134" s="11" t="s">
        <v>255</v>
      </c>
      <c r="L134" s="11" t="s">
        <v>257</v>
      </c>
      <c r="M134" s="28">
        <v>17</v>
      </c>
      <c r="N134" s="28">
        <v>174</v>
      </c>
      <c r="O134" s="28">
        <v>65.900000000000006</v>
      </c>
      <c r="P134" s="28">
        <v>37.4</v>
      </c>
    </row>
    <row r="135" spans="1:16" x14ac:dyDescent="0.3">
      <c r="A135" s="5" t="s">
        <v>12</v>
      </c>
      <c r="B135" s="28" t="s">
        <v>265</v>
      </c>
      <c r="C135" s="11" t="s">
        <v>257</v>
      </c>
      <c r="D135" s="11" t="s">
        <v>257</v>
      </c>
      <c r="E135" s="12" t="s">
        <v>257</v>
      </c>
      <c r="F135" s="12">
        <v>0</v>
      </c>
      <c r="G135" s="78" t="s">
        <v>251</v>
      </c>
      <c r="H135" s="5" t="s">
        <v>258</v>
      </c>
      <c r="I135" s="11" t="s">
        <v>257</v>
      </c>
      <c r="J135" s="11" t="s">
        <v>255</v>
      </c>
      <c r="K135" s="11" t="s">
        <v>255</v>
      </c>
      <c r="L135" s="11" t="s">
        <v>257</v>
      </c>
      <c r="M135" s="28">
        <v>16</v>
      </c>
      <c r="N135" s="28">
        <v>164</v>
      </c>
      <c r="O135" s="28">
        <v>61.2</v>
      </c>
      <c r="P135" s="28">
        <v>36.9</v>
      </c>
    </row>
    <row r="136" spans="1:16" x14ac:dyDescent="0.3">
      <c r="A136" s="5" t="s">
        <v>11</v>
      </c>
      <c r="B136" s="28" t="s">
        <v>266</v>
      </c>
      <c r="C136" s="11" t="s">
        <v>257</v>
      </c>
      <c r="D136" s="11" t="s">
        <v>257</v>
      </c>
      <c r="E136" s="12" t="s">
        <v>257</v>
      </c>
      <c r="F136" s="12">
        <v>0</v>
      </c>
      <c r="G136" s="78" t="s">
        <v>248</v>
      </c>
      <c r="H136" s="5" t="s">
        <v>248</v>
      </c>
      <c r="I136" s="11" t="s">
        <v>257</v>
      </c>
      <c r="J136" s="11" t="s">
        <v>257</v>
      </c>
      <c r="K136" s="11" t="s">
        <v>255</v>
      </c>
      <c r="L136" s="11" t="s">
        <v>257</v>
      </c>
      <c r="M136" s="28">
        <v>18</v>
      </c>
      <c r="N136" s="28">
        <v>158</v>
      </c>
      <c r="O136" s="28">
        <v>52.7</v>
      </c>
      <c r="P136" s="28">
        <v>36.299999999999997</v>
      </c>
    </row>
    <row r="137" spans="1:16" x14ac:dyDescent="0.3">
      <c r="A137" s="5" t="s">
        <v>10</v>
      </c>
      <c r="B137" s="28" t="s">
        <v>266</v>
      </c>
      <c r="C137" s="11" t="s">
        <v>257</v>
      </c>
      <c r="D137" s="11" t="s">
        <v>257</v>
      </c>
      <c r="E137" s="12" t="s">
        <v>257</v>
      </c>
      <c r="F137" s="12">
        <v>0</v>
      </c>
      <c r="G137" s="78" t="s">
        <v>249</v>
      </c>
      <c r="H137" s="5" t="s">
        <v>257</v>
      </c>
      <c r="I137" s="11" t="s">
        <v>257</v>
      </c>
      <c r="J137" s="11" t="s">
        <v>257</v>
      </c>
      <c r="K137" s="11" t="s">
        <v>257</v>
      </c>
      <c r="L137" s="11" t="s">
        <v>257</v>
      </c>
      <c r="M137" s="28">
        <v>7</v>
      </c>
      <c r="N137" s="28">
        <v>112.3</v>
      </c>
      <c r="O137" s="28">
        <v>24</v>
      </c>
      <c r="P137" s="28">
        <v>36.799999999999997</v>
      </c>
    </row>
    <row r="138" spans="1:16" x14ac:dyDescent="0.3">
      <c r="A138" s="5" t="s">
        <v>9</v>
      </c>
      <c r="B138" s="28" t="s">
        <v>265</v>
      </c>
      <c r="C138" s="11" t="s">
        <v>255</v>
      </c>
      <c r="D138" s="11" t="s">
        <v>255</v>
      </c>
      <c r="E138" s="12" t="s">
        <v>248</v>
      </c>
      <c r="F138" s="12">
        <v>484</v>
      </c>
      <c r="G138" s="78" t="s">
        <v>248</v>
      </c>
      <c r="H138" s="5" t="s">
        <v>248</v>
      </c>
      <c r="I138" s="11" t="s">
        <v>257</v>
      </c>
      <c r="J138" s="11" t="s">
        <v>257</v>
      </c>
      <c r="K138" s="11" t="s">
        <v>255</v>
      </c>
      <c r="L138" s="11" t="s">
        <v>257</v>
      </c>
      <c r="M138" s="28">
        <v>57</v>
      </c>
      <c r="N138" s="28">
        <v>163.5</v>
      </c>
      <c r="O138" s="28">
        <v>51.5</v>
      </c>
      <c r="P138" s="28">
        <v>37.299999999999997</v>
      </c>
    </row>
    <row r="139" spans="1:16" x14ac:dyDescent="0.3">
      <c r="A139" s="5" t="s">
        <v>8</v>
      </c>
      <c r="B139" s="28" t="s">
        <v>265</v>
      </c>
      <c r="C139" s="11" t="s">
        <v>255</v>
      </c>
      <c r="D139" s="11" t="s">
        <v>255</v>
      </c>
      <c r="E139" s="12" t="s">
        <v>248</v>
      </c>
      <c r="F139" s="12">
        <v>3280</v>
      </c>
      <c r="G139" s="78" t="s">
        <v>248</v>
      </c>
      <c r="H139" s="5" t="s">
        <v>248</v>
      </c>
      <c r="I139" s="11" t="s">
        <v>257</v>
      </c>
      <c r="J139" s="11" t="s">
        <v>257</v>
      </c>
      <c r="K139" s="11" t="s">
        <v>255</v>
      </c>
      <c r="L139" s="11" t="s">
        <v>257</v>
      </c>
      <c r="M139" s="28">
        <v>5</v>
      </c>
      <c r="N139" s="28">
        <v>12</v>
      </c>
      <c r="O139" s="28">
        <v>21.4</v>
      </c>
      <c r="P139" s="28">
        <v>36.700000000000003</v>
      </c>
    </row>
    <row r="140" spans="1:16" x14ac:dyDescent="0.3">
      <c r="A140" s="5" t="s">
        <v>7</v>
      </c>
      <c r="B140" s="28" t="s">
        <v>265</v>
      </c>
      <c r="C140" s="11" t="s">
        <v>255</v>
      </c>
      <c r="D140" s="11" t="s">
        <v>255</v>
      </c>
      <c r="E140" s="12" t="s">
        <v>248</v>
      </c>
      <c r="F140" s="12">
        <v>4250</v>
      </c>
      <c r="G140" s="78" t="s">
        <v>248</v>
      </c>
      <c r="H140" s="5" t="s">
        <v>248</v>
      </c>
      <c r="I140" s="11" t="s">
        <v>257</v>
      </c>
      <c r="J140" s="11" t="s">
        <v>257</v>
      </c>
      <c r="K140" s="11" t="s">
        <v>255</v>
      </c>
      <c r="L140" s="11" t="s">
        <v>257</v>
      </c>
      <c r="M140" s="28">
        <v>17</v>
      </c>
      <c r="N140" s="28">
        <v>134</v>
      </c>
      <c r="O140" s="28">
        <v>50</v>
      </c>
      <c r="P140" s="28">
        <v>36.9</v>
      </c>
    </row>
    <row r="141" spans="1:16" x14ac:dyDescent="0.3">
      <c r="A141" s="5" t="s">
        <v>6</v>
      </c>
      <c r="B141" s="28" t="s">
        <v>266</v>
      </c>
      <c r="C141" s="11" t="s">
        <v>255</v>
      </c>
      <c r="D141" s="11" t="s">
        <v>255</v>
      </c>
      <c r="E141" s="12" t="s">
        <v>248</v>
      </c>
      <c r="F141" s="12">
        <v>8242</v>
      </c>
      <c r="G141" s="78" t="s">
        <v>251</v>
      </c>
      <c r="H141" s="5" t="s">
        <v>259</v>
      </c>
      <c r="I141" s="11" t="s">
        <v>255</v>
      </c>
      <c r="J141" s="11" t="s">
        <v>257</v>
      </c>
      <c r="K141" s="11" t="s">
        <v>255</v>
      </c>
      <c r="L141" s="11" t="s">
        <v>257</v>
      </c>
      <c r="M141" s="28">
        <v>5</v>
      </c>
      <c r="N141" s="28">
        <v>8.93</v>
      </c>
      <c r="O141" s="28">
        <v>21.3</v>
      </c>
      <c r="P141" s="28">
        <v>36.9</v>
      </c>
    </row>
    <row r="142" spans="1:16" x14ac:dyDescent="0.3">
      <c r="A142" s="5" t="s">
        <v>5</v>
      </c>
      <c r="B142" s="28" t="s">
        <v>265</v>
      </c>
      <c r="C142" s="11" t="s">
        <v>255</v>
      </c>
      <c r="D142" s="11" t="s">
        <v>255</v>
      </c>
      <c r="E142" s="12" t="s">
        <v>254</v>
      </c>
      <c r="F142" s="12">
        <v>4600</v>
      </c>
      <c r="G142" s="78" t="s">
        <v>248</v>
      </c>
      <c r="H142" s="5" t="s">
        <v>248</v>
      </c>
      <c r="I142" s="11" t="s">
        <v>257</v>
      </c>
      <c r="J142" s="11" t="s">
        <v>257</v>
      </c>
      <c r="K142" s="11" t="s">
        <v>255</v>
      </c>
      <c r="L142" s="11" t="s">
        <v>257</v>
      </c>
      <c r="M142" s="28">
        <v>17</v>
      </c>
      <c r="N142" s="28">
        <v>162</v>
      </c>
      <c r="O142" s="28">
        <v>55.09</v>
      </c>
      <c r="P142" s="28">
        <v>37.6</v>
      </c>
    </row>
    <row r="143" spans="1:16" x14ac:dyDescent="0.3">
      <c r="A143" s="10" t="s">
        <v>4</v>
      </c>
      <c r="B143" s="28" t="s">
        <v>265</v>
      </c>
      <c r="C143" s="8" t="s">
        <v>255</v>
      </c>
      <c r="D143" s="8" t="s">
        <v>255</v>
      </c>
      <c r="E143" s="9" t="s">
        <v>254</v>
      </c>
      <c r="F143" s="12">
        <v>1900</v>
      </c>
      <c r="G143" s="78" t="s">
        <v>248</v>
      </c>
      <c r="H143" s="10" t="s">
        <v>248</v>
      </c>
      <c r="I143" s="8" t="s">
        <v>257</v>
      </c>
      <c r="J143" s="8" t="s">
        <v>257</v>
      </c>
      <c r="K143" s="8" t="s">
        <v>255</v>
      </c>
      <c r="L143" s="11" t="s">
        <v>257</v>
      </c>
      <c r="M143" s="28">
        <v>16</v>
      </c>
      <c r="N143" s="28">
        <v>164</v>
      </c>
      <c r="O143" s="28">
        <v>68</v>
      </c>
      <c r="P143" s="28">
        <v>37.799999999999997</v>
      </c>
    </row>
    <row r="144" spans="1:16" x14ac:dyDescent="0.3">
      <c r="A144" s="4" t="s">
        <v>262</v>
      </c>
      <c r="B144" s="4"/>
      <c r="C144" s="6">
        <f>COUNTIF(C2:C143,"pos")</f>
        <v>83</v>
      </c>
      <c r="D144" s="6">
        <f>COUNTIF(D2:D143,"pos")</f>
        <v>86</v>
      </c>
      <c r="E144" s="5">
        <f>COUNTIF(E2:E143,"&lt;&gt;Not detected")</f>
        <v>86</v>
      </c>
      <c r="F144" s="5"/>
      <c r="G144" s="27">
        <f>COUNTIF(G2:G143,"&lt;&gt;-")</f>
        <v>129</v>
      </c>
      <c r="H144" s="5">
        <f>COUNTIF(H2:H143,"&lt;&gt;Not detected")</f>
        <v>135</v>
      </c>
      <c r="I144" s="6">
        <f>COUNTIF(I2:I143,"pos")</f>
        <v>9</v>
      </c>
      <c r="J144" s="6">
        <f>COUNTIF(J2:J143,"pos")</f>
        <v>10</v>
      </c>
      <c r="K144" s="6">
        <f>COUNTIF(K2:K143,"pos")</f>
        <v>135</v>
      </c>
      <c r="L144" s="6">
        <f>COUNTIF(L2:L143,"pos")</f>
        <v>0</v>
      </c>
      <c r="M144" s="29"/>
      <c r="N144" s="29"/>
      <c r="O144" s="29"/>
      <c r="P144" s="28"/>
    </row>
    <row r="145" spans="1:16" x14ac:dyDescent="0.3">
      <c r="A145" s="4" t="s">
        <v>0</v>
      </c>
      <c r="B145" s="4"/>
      <c r="C145" s="6">
        <f t="shared" ref="C145:P145" si="0">COUNTIF(C2:C143,"&lt;&gt;Blank")</f>
        <v>142</v>
      </c>
      <c r="D145" s="6">
        <f t="shared" si="0"/>
        <v>142</v>
      </c>
      <c r="E145" s="5">
        <f t="shared" si="0"/>
        <v>142</v>
      </c>
      <c r="F145" s="5"/>
      <c r="G145" s="27">
        <f t="shared" si="0"/>
        <v>142</v>
      </c>
      <c r="H145" s="5">
        <f t="shared" si="0"/>
        <v>142</v>
      </c>
      <c r="I145" s="4">
        <f t="shared" si="0"/>
        <v>142</v>
      </c>
      <c r="J145" s="4">
        <f t="shared" si="0"/>
        <v>142</v>
      </c>
      <c r="K145" s="4">
        <f t="shared" si="0"/>
        <v>142</v>
      </c>
      <c r="L145" s="4">
        <f t="shared" si="0"/>
        <v>142</v>
      </c>
      <c r="M145" s="4">
        <f t="shared" si="0"/>
        <v>142</v>
      </c>
      <c r="N145" s="4">
        <f t="shared" si="0"/>
        <v>142</v>
      </c>
      <c r="O145" s="4">
        <f t="shared" si="0"/>
        <v>142</v>
      </c>
      <c r="P145" s="4">
        <f t="shared" si="0"/>
        <v>142</v>
      </c>
    </row>
    <row r="149" spans="1:16" x14ac:dyDescent="0.3">
      <c r="G149" s="47"/>
    </row>
    <row r="150" spans="1:16" x14ac:dyDescent="0.3">
      <c r="H150" s="46"/>
    </row>
  </sheetData>
  <conditionalFormatting sqref="C144:D144 L146:L1048576">
    <cfRule type="cellIs" dxfId="16" priority="4" operator="equal">
      <formula>"none"</formula>
    </cfRule>
  </conditionalFormatting>
  <conditionalFormatting sqref="I1:J96">
    <cfRule type="cellIs" dxfId="15" priority="8" operator="equal">
      <formula>"pos"</formula>
    </cfRule>
  </conditionalFormatting>
  <conditionalFormatting sqref="I97:J143">
    <cfRule type="cellIs" dxfId="14" priority="7" operator="equal">
      <formula>"POS"</formula>
    </cfRule>
  </conditionalFormatting>
  <conditionalFormatting sqref="I144:J144">
    <cfRule type="cellIs" dxfId="13" priority="5" operator="equal">
      <formula>"none"</formula>
    </cfRule>
  </conditionalFormatting>
  <conditionalFormatting sqref="K1:K144">
    <cfRule type="cellIs" dxfId="12" priority="6" operator="equal">
      <formula>"none"</formula>
    </cfRule>
  </conditionalFormatting>
  <conditionalFormatting sqref="L1">
    <cfRule type="cellIs" dxfId="11" priority="3" operator="equal">
      <formula>"none"</formula>
    </cfRule>
  </conditionalFormatting>
  <conditionalFormatting sqref="L2:L143">
    <cfRule type="cellIs" dxfId="10" priority="1" operator="equal">
      <formula>"pos"</formula>
    </cfRule>
  </conditionalFormatting>
  <conditionalFormatting sqref="L144">
    <cfRule type="cellIs" dxfId="9" priority="2" operator="equal">
      <formula>"none"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A0FC5-1F0A-42F1-9D10-AF0D35002B7A}">
  <dimension ref="A1:P100"/>
  <sheetViews>
    <sheetView topLeftCell="D26" workbookViewId="0">
      <selection activeCell="F47" sqref="F47"/>
    </sheetView>
  </sheetViews>
  <sheetFormatPr defaultRowHeight="14.4" x14ac:dyDescent="0.3"/>
  <cols>
    <col min="1" max="1" width="12.77734375" bestFit="1" customWidth="1"/>
    <col min="2" max="2" width="12.77734375" customWidth="1"/>
    <col min="3" max="3" width="12" bestFit="1" customWidth="1"/>
    <col min="4" max="4" width="16.88671875" bestFit="1" customWidth="1"/>
    <col min="5" max="5" width="32" bestFit="1" customWidth="1"/>
    <col min="6" max="6" width="32" customWidth="1"/>
    <col min="7" max="7" width="18" bestFit="1" customWidth="1"/>
    <col min="8" max="8" width="18.21875" bestFit="1" customWidth="1"/>
    <col min="9" max="9" width="21.109375" bestFit="1" customWidth="1"/>
    <col min="10" max="10" width="14.5546875" bestFit="1" customWidth="1"/>
    <col min="11" max="11" width="15.109375" bestFit="1" customWidth="1"/>
    <col min="12" max="12" width="14.21875" bestFit="1" customWidth="1"/>
    <col min="13" max="13" width="6.5546875" bestFit="1" customWidth="1"/>
    <col min="14" max="15" width="10.44140625" bestFit="1" customWidth="1"/>
    <col min="16" max="16" width="12.21875" bestFit="1" customWidth="1"/>
  </cols>
  <sheetData>
    <row r="1" spans="1:16" x14ac:dyDescent="0.3">
      <c r="A1" s="5" t="s">
        <v>151</v>
      </c>
      <c r="B1" s="5" t="s">
        <v>241</v>
      </c>
      <c r="C1" s="14" t="s">
        <v>1</v>
      </c>
      <c r="D1" s="14" t="s">
        <v>2</v>
      </c>
      <c r="E1" s="5" t="s">
        <v>150</v>
      </c>
      <c r="F1" s="5" t="s">
        <v>264</v>
      </c>
      <c r="G1" s="27" t="s">
        <v>3</v>
      </c>
      <c r="H1" s="5" t="s">
        <v>149</v>
      </c>
      <c r="I1" s="5" t="s">
        <v>148</v>
      </c>
      <c r="J1" s="14" t="s">
        <v>147</v>
      </c>
      <c r="K1" s="14" t="s">
        <v>146</v>
      </c>
      <c r="L1" s="14" t="s">
        <v>256</v>
      </c>
      <c r="M1" s="4" t="s">
        <v>267</v>
      </c>
      <c r="N1" s="4" t="s">
        <v>268</v>
      </c>
      <c r="O1" s="4" t="s">
        <v>269</v>
      </c>
      <c r="P1" s="4" t="s">
        <v>206</v>
      </c>
    </row>
    <row r="2" spans="1:16" x14ac:dyDescent="0.3">
      <c r="A2" s="5" t="s">
        <v>145</v>
      </c>
      <c r="B2" s="28" t="s">
        <v>265</v>
      </c>
      <c r="C2" s="11" t="s">
        <v>257</v>
      </c>
      <c r="D2" s="11" t="s">
        <v>257</v>
      </c>
      <c r="E2" s="12" t="s">
        <v>257</v>
      </c>
      <c r="F2" s="12">
        <v>0</v>
      </c>
      <c r="G2" s="78" t="s">
        <v>248</v>
      </c>
      <c r="H2" s="5" t="s">
        <v>248</v>
      </c>
      <c r="I2" s="12" t="s">
        <v>257</v>
      </c>
      <c r="J2" s="11" t="s">
        <v>257</v>
      </c>
      <c r="K2" s="11" t="s">
        <v>255</v>
      </c>
      <c r="L2" s="11" t="s">
        <v>257</v>
      </c>
      <c r="M2" s="28">
        <v>22</v>
      </c>
      <c r="N2" s="28">
        <v>162</v>
      </c>
      <c r="O2" s="28">
        <v>50</v>
      </c>
      <c r="P2" s="28">
        <v>36.6</v>
      </c>
    </row>
    <row r="3" spans="1:16" x14ac:dyDescent="0.3">
      <c r="A3" s="5" t="s">
        <v>144</v>
      </c>
      <c r="B3" s="28" t="s">
        <v>265</v>
      </c>
      <c r="C3" s="11" t="s">
        <v>257</v>
      </c>
      <c r="D3" s="11" t="s">
        <v>257</v>
      </c>
      <c r="E3" s="12" t="s">
        <v>257</v>
      </c>
      <c r="F3" s="12">
        <v>0</v>
      </c>
      <c r="G3" s="78" t="s">
        <v>248</v>
      </c>
      <c r="H3" s="5" t="s">
        <v>248</v>
      </c>
      <c r="I3" s="12" t="s">
        <v>257</v>
      </c>
      <c r="J3" s="11" t="s">
        <v>257</v>
      </c>
      <c r="K3" s="11" t="s">
        <v>255</v>
      </c>
      <c r="L3" s="11" t="s">
        <v>257</v>
      </c>
      <c r="M3" s="28">
        <v>0.6</v>
      </c>
      <c r="N3" s="28">
        <v>65</v>
      </c>
      <c r="O3" s="28">
        <v>6.7</v>
      </c>
      <c r="P3" s="28">
        <v>37.1</v>
      </c>
    </row>
    <row r="4" spans="1:16" x14ac:dyDescent="0.3">
      <c r="A4" s="5" t="s">
        <v>143</v>
      </c>
      <c r="B4" s="28" t="s">
        <v>265</v>
      </c>
      <c r="C4" s="11" t="s">
        <v>257</v>
      </c>
      <c r="D4" s="11" t="s">
        <v>257</v>
      </c>
      <c r="E4" s="12" t="s">
        <v>257</v>
      </c>
      <c r="F4" s="12">
        <v>0</v>
      </c>
      <c r="G4" s="78" t="s">
        <v>248</v>
      </c>
      <c r="H4" s="5" t="s">
        <v>248</v>
      </c>
      <c r="I4" s="12" t="s">
        <v>257</v>
      </c>
      <c r="J4" s="11" t="s">
        <v>257</v>
      </c>
      <c r="K4" s="11" t="s">
        <v>255</v>
      </c>
      <c r="L4" s="11" t="s">
        <v>257</v>
      </c>
      <c r="M4" s="28">
        <v>24</v>
      </c>
      <c r="N4" s="28">
        <v>164</v>
      </c>
      <c r="O4" s="28">
        <v>62</v>
      </c>
      <c r="P4" s="28">
        <v>37.1</v>
      </c>
    </row>
    <row r="5" spans="1:16" x14ac:dyDescent="0.3">
      <c r="A5" s="5" t="s">
        <v>142</v>
      </c>
      <c r="B5" s="28" t="s">
        <v>265</v>
      </c>
      <c r="C5" s="11" t="s">
        <v>257</v>
      </c>
      <c r="D5" s="11" t="s">
        <v>257</v>
      </c>
      <c r="E5" s="12" t="s">
        <v>257</v>
      </c>
      <c r="F5" s="12">
        <v>0</v>
      </c>
      <c r="G5" s="78" t="s">
        <v>248</v>
      </c>
      <c r="H5" s="5" t="s">
        <v>248</v>
      </c>
      <c r="I5" s="12" t="s">
        <v>257</v>
      </c>
      <c r="J5" s="11" t="s">
        <v>257</v>
      </c>
      <c r="K5" s="11" t="s">
        <v>255</v>
      </c>
      <c r="L5" s="11" t="s">
        <v>257</v>
      </c>
      <c r="M5" s="28">
        <v>3.3</v>
      </c>
      <c r="N5" s="28">
        <v>94</v>
      </c>
      <c r="O5" s="28">
        <v>13.2</v>
      </c>
      <c r="P5" s="28">
        <v>36.799999999999997</v>
      </c>
    </row>
    <row r="6" spans="1:16" x14ac:dyDescent="0.3">
      <c r="A6" s="5" t="s">
        <v>141</v>
      </c>
      <c r="B6" s="28" t="s">
        <v>265</v>
      </c>
      <c r="C6" s="11" t="s">
        <v>257</v>
      </c>
      <c r="D6" s="11" t="s">
        <v>257</v>
      </c>
      <c r="E6" s="12" t="s">
        <v>257</v>
      </c>
      <c r="F6" s="12">
        <v>0</v>
      </c>
      <c r="G6" s="78" t="s">
        <v>248</v>
      </c>
      <c r="H6" s="5" t="s">
        <v>248</v>
      </c>
      <c r="I6" s="12" t="s">
        <v>257</v>
      </c>
      <c r="J6" s="11" t="s">
        <v>257</v>
      </c>
      <c r="K6" s="11" t="s">
        <v>255</v>
      </c>
      <c r="L6" s="11" t="s">
        <v>257</v>
      </c>
      <c r="M6" s="28">
        <v>23</v>
      </c>
      <c r="N6" s="28">
        <v>160</v>
      </c>
      <c r="O6" s="28">
        <v>22</v>
      </c>
      <c r="P6" s="28">
        <v>36.4</v>
      </c>
    </row>
    <row r="7" spans="1:16" x14ac:dyDescent="0.3">
      <c r="A7" s="5" t="s">
        <v>140</v>
      </c>
      <c r="B7" s="28" t="s">
        <v>265</v>
      </c>
      <c r="C7" s="11" t="s">
        <v>257</v>
      </c>
      <c r="D7" s="11" t="s">
        <v>257</v>
      </c>
      <c r="E7" s="12" t="s">
        <v>257</v>
      </c>
      <c r="F7" s="12">
        <v>0</v>
      </c>
      <c r="G7" s="78" t="s">
        <v>249</v>
      </c>
      <c r="H7" s="5" t="s">
        <v>257</v>
      </c>
      <c r="I7" s="12" t="s">
        <v>257</v>
      </c>
      <c r="J7" s="11" t="s">
        <v>257</v>
      </c>
      <c r="K7" s="11" t="s">
        <v>257</v>
      </c>
      <c r="L7" s="11" t="s">
        <v>257</v>
      </c>
      <c r="M7" s="28">
        <v>70</v>
      </c>
      <c r="N7" s="28">
        <v>153</v>
      </c>
      <c r="O7" s="28">
        <v>52</v>
      </c>
      <c r="P7" s="28">
        <v>36.799999999999997</v>
      </c>
    </row>
    <row r="8" spans="1:16" x14ac:dyDescent="0.3">
      <c r="A8" s="5" t="s">
        <v>139</v>
      </c>
      <c r="B8" s="28" t="s">
        <v>266</v>
      </c>
      <c r="C8" s="43" t="s">
        <v>255</v>
      </c>
      <c r="D8" s="43" t="s">
        <v>257</v>
      </c>
      <c r="E8" s="12" t="s">
        <v>257</v>
      </c>
      <c r="F8" s="12">
        <v>0</v>
      </c>
      <c r="G8" s="78" t="s">
        <v>248</v>
      </c>
      <c r="H8" s="5" t="s">
        <v>248</v>
      </c>
      <c r="I8" s="12" t="s">
        <v>257</v>
      </c>
      <c r="J8" s="11" t="s">
        <v>257</v>
      </c>
      <c r="K8" s="11" t="s">
        <v>255</v>
      </c>
      <c r="L8" s="11" t="s">
        <v>257</v>
      </c>
      <c r="M8" s="28">
        <v>8</v>
      </c>
      <c r="N8" s="28">
        <v>109</v>
      </c>
      <c r="O8" s="28">
        <v>23</v>
      </c>
      <c r="P8" s="28">
        <v>37</v>
      </c>
    </row>
    <row r="9" spans="1:16" x14ac:dyDescent="0.3">
      <c r="A9" s="5" t="s">
        <v>138</v>
      </c>
      <c r="B9" s="28" t="s">
        <v>265</v>
      </c>
      <c r="C9" s="11" t="s">
        <v>255</v>
      </c>
      <c r="D9" s="11" t="s">
        <v>255</v>
      </c>
      <c r="E9" s="12" t="s">
        <v>248</v>
      </c>
      <c r="F9" s="12">
        <v>6408</v>
      </c>
      <c r="G9" s="78" t="s">
        <v>248</v>
      </c>
      <c r="H9" s="5" t="s">
        <v>248</v>
      </c>
      <c r="I9" s="12" t="s">
        <v>257</v>
      </c>
      <c r="J9" s="11" t="s">
        <v>257</v>
      </c>
      <c r="K9" s="11" t="s">
        <v>255</v>
      </c>
      <c r="L9" s="11" t="s">
        <v>257</v>
      </c>
      <c r="M9" s="28">
        <v>51</v>
      </c>
      <c r="N9" s="28">
        <v>168</v>
      </c>
      <c r="O9" s="28">
        <v>82.6</v>
      </c>
      <c r="P9" s="28">
        <v>37.200000000000003</v>
      </c>
    </row>
    <row r="10" spans="1:16" x14ac:dyDescent="0.3">
      <c r="A10" s="5" t="s">
        <v>137</v>
      </c>
      <c r="B10" s="28" t="s">
        <v>265</v>
      </c>
      <c r="C10" s="11" t="s">
        <v>257</v>
      </c>
      <c r="D10" s="11" t="s">
        <v>257</v>
      </c>
      <c r="E10" s="12" t="s">
        <v>257</v>
      </c>
      <c r="F10" s="12">
        <v>0</v>
      </c>
      <c r="G10" s="78" t="s">
        <v>248</v>
      </c>
      <c r="H10" s="5" t="s">
        <v>248</v>
      </c>
      <c r="I10" s="12" t="s">
        <v>257</v>
      </c>
      <c r="J10" s="11" t="s">
        <v>257</v>
      </c>
      <c r="K10" s="11" t="s">
        <v>255</v>
      </c>
      <c r="L10" s="11" t="s">
        <v>257</v>
      </c>
      <c r="M10" s="28">
        <v>34</v>
      </c>
      <c r="N10" s="28">
        <v>167</v>
      </c>
      <c r="O10" s="28">
        <v>90</v>
      </c>
      <c r="P10" s="28">
        <v>37.799999999999997</v>
      </c>
    </row>
    <row r="11" spans="1:16" x14ac:dyDescent="0.3">
      <c r="A11" s="5" t="s">
        <v>136</v>
      </c>
      <c r="B11" s="28" t="s">
        <v>266</v>
      </c>
      <c r="C11" s="11" t="s">
        <v>257</v>
      </c>
      <c r="D11" s="11" t="s">
        <v>257</v>
      </c>
      <c r="E11" s="12" t="s">
        <v>257</v>
      </c>
      <c r="F11" s="12">
        <v>0</v>
      </c>
      <c r="G11" s="78" t="s">
        <v>248</v>
      </c>
      <c r="H11" s="5" t="s">
        <v>248</v>
      </c>
      <c r="I11" s="12" t="s">
        <v>257</v>
      </c>
      <c r="J11" s="11" t="s">
        <v>257</v>
      </c>
      <c r="K11" s="11" t="s">
        <v>255</v>
      </c>
      <c r="L11" s="11" t="s">
        <v>257</v>
      </c>
      <c r="M11" s="28">
        <v>17</v>
      </c>
      <c r="N11" s="28">
        <v>159</v>
      </c>
      <c r="O11" s="28">
        <v>58</v>
      </c>
      <c r="P11" s="28">
        <v>37</v>
      </c>
    </row>
    <row r="12" spans="1:16" x14ac:dyDescent="0.3">
      <c r="A12" s="5" t="s">
        <v>135</v>
      </c>
      <c r="B12" s="28" t="s">
        <v>265</v>
      </c>
      <c r="C12" s="11" t="s">
        <v>255</v>
      </c>
      <c r="D12" s="11" t="s">
        <v>255</v>
      </c>
      <c r="E12" s="12" t="s">
        <v>248</v>
      </c>
      <c r="F12" s="12">
        <v>240</v>
      </c>
      <c r="G12" s="78" t="s">
        <v>248</v>
      </c>
      <c r="H12" s="5" t="s">
        <v>248</v>
      </c>
      <c r="I12" s="12" t="s">
        <v>257</v>
      </c>
      <c r="J12" s="11" t="s">
        <v>257</v>
      </c>
      <c r="K12" s="11" t="s">
        <v>255</v>
      </c>
      <c r="L12" s="11" t="s">
        <v>257</v>
      </c>
      <c r="M12" s="28">
        <v>48</v>
      </c>
      <c r="N12" s="28">
        <v>164</v>
      </c>
      <c r="O12" s="28">
        <v>74</v>
      </c>
      <c r="P12" s="28">
        <v>37.5</v>
      </c>
    </row>
    <row r="13" spans="1:16" x14ac:dyDescent="0.3">
      <c r="A13" s="5" t="s">
        <v>134</v>
      </c>
      <c r="B13" s="28" t="s">
        <v>265</v>
      </c>
      <c r="C13" s="11" t="s">
        <v>255</v>
      </c>
      <c r="D13" s="11" t="s">
        <v>255</v>
      </c>
      <c r="E13" s="12" t="s">
        <v>258</v>
      </c>
      <c r="F13" s="12">
        <v>8100</v>
      </c>
      <c r="G13" s="78" t="s">
        <v>248</v>
      </c>
      <c r="H13" s="5" t="s">
        <v>248</v>
      </c>
      <c r="I13" s="12" t="s">
        <v>257</v>
      </c>
      <c r="J13" s="11" t="s">
        <v>257</v>
      </c>
      <c r="K13" s="11" t="s">
        <v>255</v>
      </c>
      <c r="L13" s="11" t="s">
        <v>257</v>
      </c>
      <c r="M13" s="28">
        <v>10</v>
      </c>
      <c r="N13" s="28">
        <v>146</v>
      </c>
      <c r="O13" s="28">
        <v>30</v>
      </c>
      <c r="P13" s="28">
        <v>37.4</v>
      </c>
    </row>
    <row r="14" spans="1:16" x14ac:dyDescent="0.3">
      <c r="A14" s="5" t="s">
        <v>133</v>
      </c>
      <c r="B14" s="28" t="s">
        <v>265</v>
      </c>
      <c r="C14" s="11" t="s">
        <v>257</v>
      </c>
      <c r="D14" s="11" t="s">
        <v>257</v>
      </c>
      <c r="E14" s="12" t="s">
        <v>257</v>
      </c>
      <c r="F14" s="12">
        <v>0</v>
      </c>
      <c r="G14" s="78" t="s">
        <v>248</v>
      </c>
      <c r="H14" s="5" t="s">
        <v>248</v>
      </c>
      <c r="I14" s="12" t="s">
        <v>257</v>
      </c>
      <c r="J14" s="11" t="s">
        <v>257</v>
      </c>
      <c r="K14" s="11" t="s">
        <v>255</v>
      </c>
      <c r="L14" s="11" t="s">
        <v>257</v>
      </c>
      <c r="M14" s="28">
        <v>20.7</v>
      </c>
      <c r="N14" s="28">
        <v>165</v>
      </c>
      <c r="O14" s="28">
        <v>65.400000000000006</v>
      </c>
      <c r="P14" s="28">
        <v>36.799999999999997</v>
      </c>
    </row>
    <row r="15" spans="1:16" x14ac:dyDescent="0.3">
      <c r="A15" s="5" t="s">
        <v>132</v>
      </c>
      <c r="B15" s="28" t="s">
        <v>266</v>
      </c>
      <c r="C15" s="11" t="s">
        <v>257</v>
      </c>
      <c r="D15" s="11" t="s">
        <v>257</v>
      </c>
      <c r="E15" s="12" t="s">
        <v>257</v>
      </c>
      <c r="F15" s="12">
        <v>0</v>
      </c>
      <c r="G15" s="78" t="s">
        <v>248</v>
      </c>
      <c r="H15" s="5" t="s">
        <v>248</v>
      </c>
      <c r="I15" s="12" t="s">
        <v>257</v>
      </c>
      <c r="J15" s="11" t="s">
        <v>257</v>
      </c>
      <c r="K15" s="11" t="s">
        <v>255</v>
      </c>
      <c r="L15" s="11" t="s">
        <v>257</v>
      </c>
      <c r="M15" s="28">
        <v>7.4</v>
      </c>
      <c r="N15" s="28">
        <v>64.7</v>
      </c>
      <c r="O15" s="28">
        <v>24.4</v>
      </c>
      <c r="P15" s="28">
        <v>36.799999999999997</v>
      </c>
    </row>
    <row r="16" spans="1:16" x14ac:dyDescent="0.3">
      <c r="A16" s="5" t="s">
        <v>131</v>
      </c>
      <c r="B16" s="28" t="s">
        <v>265</v>
      </c>
      <c r="C16" s="11" t="s">
        <v>257</v>
      </c>
      <c r="D16" s="11" t="s">
        <v>257</v>
      </c>
      <c r="E16" s="12" t="s">
        <v>257</v>
      </c>
      <c r="F16" s="12">
        <v>0</v>
      </c>
      <c r="G16" s="78" t="s">
        <v>249</v>
      </c>
      <c r="H16" s="5" t="s">
        <v>257</v>
      </c>
      <c r="I16" s="12" t="s">
        <v>257</v>
      </c>
      <c r="J16" s="11" t="s">
        <v>257</v>
      </c>
      <c r="K16" s="11" t="s">
        <v>257</v>
      </c>
      <c r="L16" s="11" t="s">
        <v>257</v>
      </c>
      <c r="M16" s="28">
        <v>58.7</v>
      </c>
      <c r="N16" s="28">
        <v>164</v>
      </c>
      <c r="O16" s="28">
        <v>58.7</v>
      </c>
      <c r="P16" s="28">
        <v>36.4</v>
      </c>
    </row>
    <row r="17" spans="1:16" x14ac:dyDescent="0.3">
      <c r="A17" s="5" t="s">
        <v>130</v>
      </c>
      <c r="B17" s="28" t="s">
        <v>265</v>
      </c>
      <c r="C17" s="11" t="s">
        <v>257</v>
      </c>
      <c r="D17" s="11" t="s">
        <v>257</v>
      </c>
      <c r="E17" s="12" t="s">
        <v>257</v>
      </c>
      <c r="F17" s="12">
        <v>0</v>
      </c>
      <c r="G17" s="78" t="s">
        <v>250</v>
      </c>
      <c r="H17" s="5" t="s">
        <v>260</v>
      </c>
      <c r="I17" s="13" t="s">
        <v>255</v>
      </c>
      <c r="J17" s="11" t="s">
        <v>257</v>
      </c>
      <c r="K17" s="11" t="s">
        <v>255</v>
      </c>
      <c r="L17" s="11" t="s">
        <v>257</v>
      </c>
      <c r="M17" s="28">
        <v>7.5</v>
      </c>
      <c r="N17" s="28">
        <v>111</v>
      </c>
      <c r="O17" s="28">
        <v>20.399999999999999</v>
      </c>
      <c r="P17" s="28">
        <v>36.700000000000003</v>
      </c>
    </row>
    <row r="18" spans="1:16" x14ac:dyDescent="0.3">
      <c r="A18" s="5" t="s">
        <v>129</v>
      </c>
      <c r="B18" s="28" t="s">
        <v>265</v>
      </c>
      <c r="C18" s="11" t="s">
        <v>257</v>
      </c>
      <c r="D18" s="11" t="s">
        <v>257</v>
      </c>
      <c r="E18" s="12" t="s">
        <v>257</v>
      </c>
      <c r="F18" s="12">
        <v>0</v>
      </c>
      <c r="G18" s="78" t="s">
        <v>248</v>
      </c>
      <c r="H18" s="5" t="s">
        <v>248</v>
      </c>
      <c r="I18" s="12" t="s">
        <v>257</v>
      </c>
      <c r="J18" s="11" t="s">
        <v>257</v>
      </c>
      <c r="K18" s="11" t="s">
        <v>255</v>
      </c>
      <c r="L18" s="11" t="s">
        <v>257</v>
      </c>
      <c r="M18" s="28">
        <v>50.11</v>
      </c>
      <c r="N18" s="28">
        <v>165</v>
      </c>
      <c r="O18" s="28">
        <v>45.6</v>
      </c>
      <c r="P18" s="28">
        <v>36.4</v>
      </c>
    </row>
    <row r="19" spans="1:16" x14ac:dyDescent="0.3">
      <c r="A19" s="5" t="s">
        <v>128</v>
      </c>
      <c r="B19" s="28" t="s">
        <v>265</v>
      </c>
      <c r="C19" s="11" t="s">
        <v>257</v>
      </c>
      <c r="D19" s="11" t="s">
        <v>257</v>
      </c>
      <c r="E19" s="12" t="s">
        <v>257</v>
      </c>
      <c r="F19" s="12">
        <v>0</v>
      </c>
      <c r="G19" s="78" t="s">
        <v>248</v>
      </c>
      <c r="H19" s="5" t="s">
        <v>248</v>
      </c>
      <c r="I19" s="12" t="s">
        <v>257</v>
      </c>
      <c r="J19" s="11" t="s">
        <v>257</v>
      </c>
      <c r="K19" s="11" t="s">
        <v>255</v>
      </c>
      <c r="L19" s="11" t="s">
        <v>257</v>
      </c>
      <c r="M19" s="28">
        <v>21.11</v>
      </c>
      <c r="N19" s="28">
        <v>157</v>
      </c>
      <c r="O19" s="28">
        <v>61.2</v>
      </c>
      <c r="P19" s="28">
        <v>36.299999999999997</v>
      </c>
    </row>
    <row r="20" spans="1:16" x14ac:dyDescent="0.3">
      <c r="A20" s="5" t="s">
        <v>127</v>
      </c>
      <c r="B20" s="28" t="s">
        <v>266</v>
      </c>
      <c r="C20" s="11" t="s">
        <v>257</v>
      </c>
      <c r="D20" s="11" t="s">
        <v>257</v>
      </c>
      <c r="E20" s="12" t="s">
        <v>257</v>
      </c>
      <c r="F20" s="12">
        <v>0</v>
      </c>
      <c r="G20" s="78" t="s">
        <v>248</v>
      </c>
      <c r="H20" s="5" t="s">
        <v>248</v>
      </c>
      <c r="I20" s="12" t="s">
        <v>257</v>
      </c>
      <c r="J20" s="11" t="s">
        <v>257</v>
      </c>
      <c r="K20" s="11" t="s">
        <v>255</v>
      </c>
      <c r="L20" s="11" t="s">
        <v>257</v>
      </c>
      <c r="M20" s="28">
        <v>66.5</v>
      </c>
      <c r="N20" s="28">
        <v>161</v>
      </c>
      <c r="O20" s="28">
        <v>47</v>
      </c>
      <c r="P20" s="28">
        <v>36.700000000000003</v>
      </c>
    </row>
    <row r="21" spans="1:16" x14ac:dyDescent="0.3">
      <c r="A21" s="5" t="s">
        <v>126</v>
      </c>
      <c r="B21" s="28" t="s">
        <v>265</v>
      </c>
      <c r="C21" s="11" t="s">
        <v>257</v>
      </c>
      <c r="D21" s="11" t="s">
        <v>257</v>
      </c>
      <c r="E21" s="12" t="s">
        <v>257</v>
      </c>
      <c r="F21" s="12">
        <v>0</v>
      </c>
      <c r="G21" s="78" t="s">
        <v>248</v>
      </c>
      <c r="H21" s="5" t="s">
        <v>248</v>
      </c>
      <c r="I21" s="12" t="s">
        <v>257</v>
      </c>
      <c r="J21" s="11" t="s">
        <v>257</v>
      </c>
      <c r="K21" s="11" t="s">
        <v>255</v>
      </c>
      <c r="L21" s="11" t="s">
        <v>257</v>
      </c>
      <c r="M21" s="28">
        <v>56.1</v>
      </c>
      <c r="N21" s="28">
        <v>164</v>
      </c>
      <c r="O21" s="28">
        <v>53.9</v>
      </c>
      <c r="P21" s="28">
        <v>36.1</v>
      </c>
    </row>
    <row r="22" spans="1:16" x14ac:dyDescent="0.3">
      <c r="A22" s="5" t="s">
        <v>125</v>
      </c>
      <c r="B22" s="28" t="s">
        <v>265</v>
      </c>
      <c r="C22" s="11" t="s">
        <v>257</v>
      </c>
      <c r="D22" s="11" t="s">
        <v>257</v>
      </c>
      <c r="E22" s="12" t="s">
        <v>257</v>
      </c>
      <c r="F22" s="12">
        <v>0</v>
      </c>
      <c r="G22" s="78" t="s">
        <v>248</v>
      </c>
      <c r="H22" s="5" t="s">
        <v>248</v>
      </c>
      <c r="I22" s="12" t="s">
        <v>257</v>
      </c>
      <c r="J22" s="11" t="s">
        <v>257</v>
      </c>
      <c r="K22" s="11" t="s">
        <v>255</v>
      </c>
      <c r="L22" s="11" t="s">
        <v>257</v>
      </c>
      <c r="M22" s="28">
        <v>1</v>
      </c>
      <c r="N22" s="28">
        <v>76</v>
      </c>
      <c r="O22" s="28">
        <v>8.6999999999999993</v>
      </c>
      <c r="P22" s="28">
        <v>37.299999999999997</v>
      </c>
    </row>
    <row r="23" spans="1:16" x14ac:dyDescent="0.3">
      <c r="A23" s="5" t="s">
        <v>124</v>
      </c>
      <c r="B23" s="28" t="s">
        <v>265</v>
      </c>
      <c r="C23" s="11" t="s">
        <v>257</v>
      </c>
      <c r="D23" s="11" t="s">
        <v>257</v>
      </c>
      <c r="E23" s="12" t="s">
        <v>257</v>
      </c>
      <c r="F23" s="12">
        <v>0</v>
      </c>
      <c r="G23" s="78" t="s">
        <v>249</v>
      </c>
      <c r="H23" s="5" t="s">
        <v>257</v>
      </c>
      <c r="I23" s="12" t="s">
        <v>257</v>
      </c>
      <c r="J23" s="11" t="s">
        <v>257</v>
      </c>
      <c r="K23" s="11" t="s">
        <v>257</v>
      </c>
      <c r="L23" s="11" t="s">
        <v>257</v>
      </c>
      <c r="M23" s="28">
        <v>21.5</v>
      </c>
      <c r="N23" s="28">
        <v>174</v>
      </c>
      <c r="O23" s="28">
        <v>52</v>
      </c>
      <c r="P23" s="28">
        <v>36</v>
      </c>
    </row>
    <row r="24" spans="1:16" x14ac:dyDescent="0.3">
      <c r="A24" s="5" t="s">
        <v>123</v>
      </c>
      <c r="B24" s="28" t="s">
        <v>265</v>
      </c>
      <c r="C24" s="11" t="s">
        <v>257</v>
      </c>
      <c r="D24" s="11" t="s">
        <v>257</v>
      </c>
      <c r="E24" s="12" t="s">
        <v>257</v>
      </c>
      <c r="F24" s="12">
        <v>0</v>
      </c>
      <c r="G24" s="78" t="s">
        <v>249</v>
      </c>
      <c r="H24" s="5" t="s">
        <v>248</v>
      </c>
      <c r="I24" s="12" t="s">
        <v>257</v>
      </c>
      <c r="J24" s="11" t="s">
        <v>257</v>
      </c>
      <c r="K24" s="11" t="s">
        <v>255</v>
      </c>
      <c r="L24" s="11" t="s">
        <v>257</v>
      </c>
      <c r="M24" s="28">
        <v>50.2</v>
      </c>
      <c r="N24" s="28">
        <v>158</v>
      </c>
      <c r="O24" s="28">
        <v>58.1</v>
      </c>
      <c r="P24" s="28">
        <v>36.799999999999997</v>
      </c>
    </row>
    <row r="25" spans="1:16" x14ac:dyDescent="0.3">
      <c r="A25" s="5" t="s">
        <v>122</v>
      </c>
      <c r="B25" s="28" t="s">
        <v>265</v>
      </c>
      <c r="C25" s="11" t="s">
        <v>257</v>
      </c>
      <c r="D25" s="11" t="s">
        <v>257</v>
      </c>
      <c r="E25" s="12" t="s">
        <v>257</v>
      </c>
      <c r="F25" s="12">
        <v>0</v>
      </c>
      <c r="G25" s="78" t="s">
        <v>248</v>
      </c>
      <c r="H25" s="5" t="s">
        <v>248</v>
      </c>
      <c r="I25" s="12" t="s">
        <v>257</v>
      </c>
      <c r="J25" s="11" t="s">
        <v>257</v>
      </c>
      <c r="K25" s="11" t="s">
        <v>255</v>
      </c>
      <c r="L25" s="11" t="s">
        <v>257</v>
      </c>
      <c r="M25" s="28">
        <v>2.1</v>
      </c>
      <c r="N25" s="28">
        <v>90</v>
      </c>
      <c r="O25" s="28">
        <v>12</v>
      </c>
      <c r="P25" s="28">
        <v>36.799999999999997</v>
      </c>
    </row>
    <row r="26" spans="1:16" x14ac:dyDescent="0.3">
      <c r="A26" s="5" t="s">
        <v>121</v>
      </c>
      <c r="B26" s="28" t="s">
        <v>266</v>
      </c>
      <c r="C26" s="11" t="s">
        <v>257</v>
      </c>
      <c r="D26" s="11" t="s">
        <v>257</v>
      </c>
      <c r="E26" s="12" t="s">
        <v>257</v>
      </c>
      <c r="F26" s="12">
        <v>0</v>
      </c>
      <c r="G26" s="78" t="s">
        <v>248</v>
      </c>
      <c r="H26" s="5" t="s">
        <v>248</v>
      </c>
      <c r="I26" s="12" t="s">
        <v>257</v>
      </c>
      <c r="J26" s="11" t="s">
        <v>257</v>
      </c>
      <c r="K26" s="11" t="s">
        <v>255</v>
      </c>
      <c r="L26" s="11" t="s">
        <v>257</v>
      </c>
      <c r="M26" s="28">
        <v>0.2</v>
      </c>
      <c r="N26" s="28">
        <v>64</v>
      </c>
      <c r="O26" s="28">
        <v>5.2</v>
      </c>
      <c r="P26" s="28">
        <v>37</v>
      </c>
    </row>
    <row r="27" spans="1:16" x14ac:dyDescent="0.3">
      <c r="A27" s="5" t="s">
        <v>120</v>
      </c>
      <c r="B27" s="28" t="s">
        <v>266</v>
      </c>
      <c r="C27" s="11" t="s">
        <v>257</v>
      </c>
      <c r="D27" s="11" t="s">
        <v>257</v>
      </c>
      <c r="E27" s="12" t="s">
        <v>257</v>
      </c>
      <c r="F27" s="12">
        <v>0</v>
      </c>
      <c r="G27" s="78" t="s">
        <v>249</v>
      </c>
      <c r="H27" s="5" t="s">
        <v>248</v>
      </c>
      <c r="I27" s="12" t="s">
        <v>257</v>
      </c>
      <c r="J27" s="11" t="s">
        <v>257</v>
      </c>
      <c r="K27" s="11" t="s">
        <v>255</v>
      </c>
      <c r="L27" s="11" t="s">
        <v>257</v>
      </c>
      <c r="M27" s="28">
        <v>0.11</v>
      </c>
      <c r="N27" s="28">
        <v>69</v>
      </c>
      <c r="O27" s="28">
        <v>10.199999999999999</v>
      </c>
      <c r="P27" s="28">
        <v>37.5</v>
      </c>
    </row>
    <row r="28" spans="1:16" x14ac:dyDescent="0.3">
      <c r="A28" s="5" t="s">
        <v>119</v>
      </c>
      <c r="B28" s="28" t="s">
        <v>266</v>
      </c>
      <c r="C28" s="11" t="s">
        <v>257</v>
      </c>
      <c r="D28" s="11" t="s">
        <v>257</v>
      </c>
      <c r="E28" s="12" t="s">
        <v>257</v>
      </c>
      <c r="F28" s="12">
        <v>0</v>
      </c>
      <c r="G28" s="78" t="s">
        <v>248</v>
      </c>
      <c r="H28" s="5" t="s">
        <v>248</v>
      </c>
      <c r="I28" s="12" t="s">
        <v>257</v>
      </c>
      <c r="J28" s="11" t="s">
        <v>257</v>
      </c>
      <c r="K28" s="11" t="s">
        <v>255</v>
      </c>
      <c r="L28" s="11" t="s">
        <v>257</v>
      </c>
      <c r="M28" s="28">
        <v>29</v>
      </c>
      <c r="N28" s="28">
        <v>149</v>
      </c>
      <c r="O28" s="28">
        <v>53</v>
      </c>
      <c r="P28" s="28">
        <v>36.799999999999997</v>
      </c>
    </row>
    <row r="29" spans="1:16" x14ac:dyDescent="0.3">
      <c r="A29" s="5" t="s">
        <v>118</v>
      </c>
      <c r="B29" s="28" t="s">
        <v>266</v>
      </c>
      <c r="C29" s="11" t="s">
        <v>255</v>
      </c>
      <c r="D29" s="11" t="s">
        <v>255</v>
      </c>
      <c r="E29" s="12" t="s">
        <v>248</v>
      </c>
      <c r="F29" s="12">
        <v>24000</v>
      </c>
      <c r="G29" s="78" t="s">
        <v>248</v>
      </c>
      <c r="H29" s="5" t="s">
        <v>248</v>
      </c>
      <c r="I29" s="12" t="s">
        <v>257</v>
      </c>
      <c r="J29" s="11" t="s">
        <v>257</v>
      </c>
      <c r="K29" s="11" t="s">
        <v>255</v>
      </c>
      <c r="L29" s="11" t="s">
        <v>257</v>
      </c>
      <c r="M29" s="28">
        <v>11.6</v>
      </c>
      <c r="N29" s="28">
        <v>143</v>
      </c>
      <c r="O29" s="28">
        <v>27.3</v>
      </c>
      <c r="P29" s="28">
        <v>36.6</v>
      </c>
    </row>
    <row r="30" spans="1:16" x14ac:dyDescent="0.3">
      <c r="A30" s="5" t="s">
        <v>117</v>
      </c>
      <c r="B30" s="28" t="s">
        <v>265</v>
      </c>
      <c r="C30" s="11" t="s">
        <v>257</v>
      </c>
      <c r="D30" s="11" t="s">
        <v>257</v>
      </c>
      <c r="E30" s="12" t="s">
        <v>257</v>
      </c>
      <c r="F30" s="12">
        <v>0</v>
      </c>
      <c r="G30" s="78" t="s">
        <v>248</v>
      </c>
      <c r="H30" s="5" t="s">
        <v>248</v>
      </c>
      <c r="I30" s="12" t="s">
        <v>257</v>
      </c>
      <c r="J30" s="11" t="s">
        <v>257</v>
      </c>
      <c r="K30" s="11" t="s">
        <v>255</v>
      </c>
      <c r="L30" s="11" t="s">
        <v>257</v>
      </c>
      <c r="M30" s="28">
        <v>18</v>
      </c>
      <c r="N30" s="28">
        <v>65.2</v>
      </c>
      <c r="O30" s="28">
        <v>170</v>
      </c>
      <c r="P30" s="28">
        <v>36.799999999999997</v>
      </c>
    </row>
    <row r="31" spans="1:16" x14ac:dyDescent="0.3">
      <c r="A31" s="5" t="s">
        <v>116</v>
      </c>
      <c r="B31" s="28" t="s">
        <v>266</v>
      </c>
      <c r="C31" s="11" t="s">
        <v>255</v>
      </c>
      <c r="D31" s="11" t="s">
        <v>255</v>
      </c>
      <c r="E31" s="12" t="s">
        <v>248</v>
      </c>
      <c r="F31" s="12">
        <v>240</v>
      </c>
      <c r="G31" s="78" t="s">
        <v>248</v>
      </c>
      <c r="H31" s="5" t="s">
        <v>248</v>
      </c>
      <c r="I31" s="12" t="s">
        <v>257</v>
      </c>
      <c r="J31" s="11" t="s">
        <v>257</v>
      </c>
      <c r="K31" s="11" t="s">
        <v>255</v>
      </c>
      <c r="L31" s="11" t="s">
        <v>257</v>
      </c>
      <c r="M31" s="28">
        <v>52.11</v>
      </c>
      <c r="N31" s="28">
        <v>175</v>
      </c>
      <c r="O31" s="28">
        <v>88.6</v>
      </c>
      <c r="P31" s="28">
        <v>37.9</v>
      </c>
    </row>
    <row r="32" spans="1:16" x14ac:dyDescent="0.3">
      <c r="A32" s="5" t="s">
        <v>115</v>
      </c>
      <c r="B32" s="28" t="s">
        <v>265</v>
      </c>
      <c r="C32" s="11" t="s">
        <v>257</v>
      </c>
      <c r="D32" s="11" t="s">
        <v>257</v>
      </c>
      <c r="E32" s="12" t="s">
        <v>257</v>
      </c>
      <c r="F32" s="12">
        <v>0</v>
      </c>
      <c r="G32" s="78" t="s">
        <v>248</v>
      </c>
      <c r="H32" s="5" t="s">
        <v>248</v>
      </c>
      <c r="I32" s="12" t="s">
        <v>257</v>
      </c>
      <c r="J32" s="11" t="s">
        <v>257</v>
      </c>
      <c r="K32" s="11" t="s">
        <v>255</v>
      </c>
      <c r="L32" s="11" t="s">
        <v>257</v>
      </c>
      <c r="M32" s="28">
        <v>6.1</v>
      </c>
      <c r="N32" s="28">
        <v>119</v>
      </c>
      <c r="O32" s="28">
        <v>26</v>
      </c>
      <c r="P32" s="28">
        <v>37.1</v>
      </c>
    </row>
    <row r="33" spans="1:16" x14ac:dyDescent="0.3">
      <c r="A33" s="5" t="s">
        <v>114</v>
      </c>
      <c r="B33" s="28" t="s">
        <v>265</v>
      </c>
      <c r="C33" s="11" t="s">
        <v>255</v>
      </c>
      <c r="D33" s="11" t="s">
        <v>255</v>
      </c>
      <c r="E33" s="12" t="s">
        <v>248</v>
      </c>
      <c r="F33" s="12">
        <v>2200</v>
      </c>
      <c r="G33" s="78" t="s">
        <v>248</v>
      </c>
      <c r="H33" s="5" t="s">
        <v>248</v>
      </c>
      <c r="I33" s="12" t="s">
        <v>257</v>
      </c>
      <c r="J33" s="11" t="s">
        <v>257</v>
      </c>
      <c r="K33" s="11" t="s">
        <v>255</v>
      </c>
      <c r="L33" s="11" t="s">
        <v>257</v>
      </c>
      <c r="M33" s="28">
        <v>23.5</v>
      </c>
      <c r="N33" s="28">
        <v>163</v>
      </c>
      <c r="O33" s="28">
        <v>73.5</v>
      </c>
      <c r="P33" s="28">
        <v>36.5</v>
      </c>
    </row>
    <row r="34" spans="1:16" x14ac:dyDescent="0.3">
      <c r="A34" s="5" t="s">
        <v>113</v>
      </c>
      <c r="B34" s="28" t="s">
        <v>265</v>
      </c>
      <c r="C34" s="11" t="s">
        <v>257</v>
      </c>
      <c r="D34" s="11" t="s">
        <v>257</v>
      </c>
      <c r="E34" s="12" t="s">
        <v>257</v>
      </c>
      <c r="F34" s="12">
        <v>0</v>
      </c>
      <c r="G34" s="78" t="s">
        <v>249</v>
      </c>
      <c r="H34" s="5" t="s">
        <v>248</v>
      </c>
      <c r="I34" s="12" t="s">
        <v>257</v>
      </c>
      <c r="J34" s="11" t="s">
        <v>257</v>
      </c>
      <c r="K34" s="11" t="s">
        <v>255</v>
      </c>
      <c r="L34" s="11" t="s">
        <v>257</v>
      </c>
      <c r="M34" s="28">
        <v>27.1</v>
      </c>
      <c r="N34" s="28">
        <v>164</v>
      </c>
      <c r="O34" s="28">
        <v>58.6</v>
      </c>
      <c r="P34" s="28">
        <v>36.200000000000003</v>
      </c>
    </row>
    <row r="35" spans="1:16" x14ac:dyDescent="0.3">
      <c r="A35" s="5" t="s">
        <v>112</v>
      </c>
      <c r="B35" s="28" t="s">
        <v>265</v>
      </c>
      <c r="C35" s="11" t="s">
        <v>257</v>
      </c>
      <c r="D35" s="11" t="s">
        <v>257</v>
      </c>
      <c r="E35" s="12" t="s">
        <v>257</v>
      </c>
      <c r="F35" s="12">
        <v>0</v>
      </c>
      <c r="G35" s="78" t="s">
        <v>251</v>
      </c>
      <c r="H35" s="5" t="s">
        <v>248</v>
      </c>
      <c r="I35" s="12" t="s">
        <v>257</v>
      </c>
      <c r="J35" s="11" t="s">
        <v>257</v>
      </c>
      <c r="K35" s="11" t="s">
        <v>255</v>
      </c>
      <c r="L35" s="11" t="s">
        <v>257</v>
      </c>
      <c r="M35" s="28">
        <v>3.4</v>
      </c>
      <c r="N35" s="28">
        <v>110</v>
      </c>
      <c r="O35" s="28">
        <v>12.6</v>
      </c>
      <c r="P35" s="28">
        <v>36.200000000000003</v>
      </c>
    </row>
    <row r="36" spans="1:16" x14ac:dyDescent="0.3">
      <c r="A36" s="5" t="s">
        <v>111</v>
      </c>
      <c r="B36" s="28" t="s">
        <v>265</v>
      </c>
      <c r="C36" s="11" t="s">
        <v>257</v>
      </c>
      <c r="D36" s="11" t="s">
        <v>257</v>
      </c>
      <c r="E36" s="12" t="s">
        <v>257</v>
      </c>
      <c r="F36" s="12">
        <v>0</v>
      </c>
      <c r="G36" s="79" t="s">
        <v>248</v>
      </c>
      <c r="H36" s="53" t="s">
        <v>257</v>
      </c>
      <c r="I36" s="12" t="s">
        <v>257</v>
      </c>
      <c r="J36" s="11" t="s">
        <v>257</v>
      </c>
      <c r="K36" s="11" t="s">
        <v>257</v>
      </c>
      <c r="L36" s="11" t="s">
        <v>257</v>
      </c>
      <c r="M36" s="28">
        <v>15</v>
      </c>
      <c r="N36" s="28">
        <v>144</v>
      </c>
      <c r="O36" s="28">
        <v>55.7</v>
      </c>
      <c r="P36" s="28">
        <v>36.299999999999997</v>
      </c>
    </row>
    <row r="37" spans="1:16" x14ac:dyDescent="0.3">
      <c r="A37" s="5" t="s">
        <v>110</v>
      </c>
      <c r="B37" s="28" t="s">
        <v>265</v>
      </c>
      <c r="C37" s="11" t="s">
        <v>257</v>
      </c>
      <c r="D37" s="11" t="s">
        <v>257</v>
      </c>
      <c r="E37" s="12" t="s">
        <v>257</v>
      </c>
      <c r="F37" s="12">
        <v>0</v>
      </c>
      <c r="G37" s="78" t="s">
        <v>249</v>
      </c>
      <c r="H37" s="5" t="s">
        <v>257</v>
      </c>
      <c r="I37" s="12" t="s">
        <v>257</v>
      </c>
      <c r="J37" s="11" t="s">
        <v>257</v>
      </c>
      <c r="K37" s="11" t="s">
        <v>257</v>
      </c>
      <c r="L37" s="11" t="s">
        <v>257</v>
      </c>
      <c r="M37" s="28">
        <v>21.1</v>
      </c>
      <c r="N37" s="28">
        <v>160</v>
      </c>
      <c r="O37" s="28">
        <v>66</v>
      </c>
      <c r="P37" s="28">
        <v>37.200000000000003</v>
      </c>
    </row>
    <row r="38" spans="1:16" x14ac:dyDescent="0.3">
      <c r="A38" s="5" t="s">
        <v>109</v>
      </c>
      <c r="B38" s="28" t="s">
        <v>265</v>
      </c>
      <c r="C38" s="11" t="s">
        <v>257</v>
      </c>
      <c r="D38" s="11" t="s">
        <v>257</v>
      </c>
      <c r="E38" s="12" t="s">
        <v>257</v>
      </c>
      <c r="F38" s="12">
        <v>0</v>
      </c>
      <c r="G38" s="78" t="s">
        <v>248</v>
      </c>
      <c r="H38" s="5" t="s">
        <v>248</v>
      </c>
      <c r="I38" s="12" t="s">
        <v>257</v>
      </c>
      <c r="J38" s="11" t="s">
        <v>257</v>
      </c>
      <c r="K38" s="11" t="s">
        <v>255</v>
      </c>
      <c r="L38" s="11" t="s">
        <v>257</v>
      </c>
      <c r="M38" s="28">
        <v>21</v>
      </c>
      <c r="N38" s="28">
        <v>153</v>
      </c>
      <c r="O38" s="28">
        <v>50.1</v>
      </c>
      <c r="P38" s="28">
        <v>36.200000000000003</v>
      </c>
    </row>
    <row r="39" spans="1:16" x14ac:dyDescent="0.3">
      <c r="A39" s="5" t="s">
        <v>108</v>
      </c>
      <c r="B39" s="28" t="s">
        <v>265</v>
      </c>
      <c r="C39" s="11" t="s">
        <v>257</v>
      </c>
      <c r="D39" s="11" t="s">
        <v>257</v>
      </c>
      <c r="E39" s="12" t="s">
        <v>257</v>
      </c>
      <c r="F39" s="12">
        <v>0</v>
      </c>
      <c r="G39" s="78" t="s">
        <v>248</v>
      </c>
      <c r="H39" s="5" t="s">
        <v>248</v>
      </c>
      <c r="I39" s="12" t="s">
        <v>257</v>
      </c>
      <c r="J39" s="11" t="s">
        <v>257</v>
      </c>
      <c r="K39" s="11" t="s">
        <v>255</v>
      </c>
      <c r="L39" s="11" t="s">
        <v>257</v>
      </c>
      <c r="M39" s="28">
        <v>9.3000000000000007</v>
      </c>
      <c r="N39" s="28">
        <v>124</v>
      </c>
      <c r="O39" s="28">
        <v>20</v>
      </c>
      <c r="P39" s="28">
        <v>36.700000000000003</v>
      </c>
    </row>
    <row r="40" spans="1:16" x14ac:dyDescent="0.3">
      <c r="A40" s="5" t="s">
        <v>107</v>
      </c>
      <c r="B40" s="28" t="s">
        <v>266</v>
      </c>
      <c r="C40" s="11" t="s">
        <v>257</v>
      </c>
      <c r="D40" s="11" t="s">
        <v>257</v>
      </c>
      <c r="E40" s="12" t="s">
        <v>257</v>
      </c>
      <c r="F40" s="12">
        <v>0</v>
      </c>
      <c r="G40" s="78" t="s">
        <v>252</v>
      </c>
      <c r="H40" s="5" t="s">
        <v>260</v>
      </c>
      <c r="I40" s="7" t="s">
        <v>255</v>
      </c>
      <c r="J40" s="11" t="s">
        <v>257</v>
      </c>
      <c r="K40" s="11" t="s">
        <v>255</v>
      </c>
      <c r="L40" s="11" t="s">
        <v>257</v>
      </c>
      <c r="M40" s="28">
        <v>4.4000000000000004</v>
      </c>
      <c r="N40" s="28">
        <v>115</v>
      </c>
      <c r="O40" s="28">
        <v>14.5</v>
      </c>
      <c r="P40" s="28">
        <v>37.700000000000003</v>
      </c>
    </row>
    <row r="41" spans="1:16" x14ac:dyDescent="0.3">
      <c r="A41" s="5" t="s">
        <v>106</v>
      </c>
      <c r="B41" s="28" t="s">
        <v>265</v>
      </c>
      <c r="C41" s="11" t="s">
        <v>255</v>
      </c>
      <c r="D41" s="11" t="s">
        <v>255</v>
      </c>
      <c r="E41" s="12" t="s">
        <v>258</v>
      </c>
      <c r="F41" s="12">
        <v>51548</v>
      </c>
      <c r="G41" s="78" t="s">
        <v>248</v>
      </c>
      <c r="H41" s="5" t="s">
        <v>248</v>
      </c>
      <c r="I41" s="12" t="s">
        <v>257</v>
      </c>
      <c r="J41" s="11" t="s">
        <v>257</v>
      </c>
      <c r="K41" s="11" t="s">
        <v>255</v>
      </c>
      <c r="L41" s="11" t="s">
        <v>257</v>
      </c>
      <c r="M41" s="28">
        <v>20.5</v>
      </c>
      <c r="N41" s="28">
        <v>169</v>
      </c>
      <c r="O41" s="28">
        <v>73.5</v>
      </c>
      <c r="P41" s="28">
        <v>37.200000000000003</v>
      </c>
    </row>
    <row r="42" spans="1:16" x14ac:dyDescent="0.3">
      <c r="A42" s="5" t="s">
        <v>105</v>
      </c>
      <c r="B42" s="28" t="s">
        <v>265</v>
      </c>
      <c r="C42" s="11" t="s">
        <v>255</v>
      </c>
      <c r="D42" s="11" t="s">
        <v>255</v>
      </c>
      <c r="E42" s="12" t="s">
        <v>248</v>
      </c>
      <c r="F42" s="12">
        <v>3024</v>
      </c>
      <c r="G42" s="78" t="s">
        <v>251</v>
      </c>
      <c r="H42" s="5" t="s">
        <v>248</v>
      </c>
      <c r="I42" s="12" t="s">
        <v>257</v>
      </c>
      <c r="J42" s="11" t="s">
        <v>257</v>
      </c>
      <c r="K42" s="11" t="s">
        <v>255</v>
      </c>
      <c r="L42" s="11" t="s">
        <v>257</v>
      </c>
      <c r="M42" s="28">
        <v>16</v>
      </c>
      <c r="N42" s="28">
        <v>152</v>
      </c>
      <c r="O42" s="28">
        <v>49.5</v>
      </c>
      <c r="P42" s="28">
        <v>37.200000000000003</v>
      </c>
    </row>
    <row r="43" spans="1:16" x14ac:dyDescent="0.3">
      <c r="A43" s="5" t="s">
        <v>104</v>
      </c>
      <c r="B43" s="28" t="s">
        <v>266</v>
      </c>
      <c r="C43" s="11" t="s">
        <v>255</v>
      </c>
      <c r="D43" s="11" t="s">
        <v>255</v>
      </c>
      <c r="E43" s="12" t="s">
        <v>248</v>
      </c>
      <c r="F43" s="12">
        <v>75347</v>
      </c>
      <c r="G43" s="78" t="s">
        <v>248</v>
      </c>
      <c r="H43" s="5" t="s">
        <v>248</v>
      </c>
      <c r="I43" s="12" t="s">
        <v>257</v>
      </c>
      <c r="J43" s="11" t="s">
        <v>257</v>
      </c>
      <c r="K43" s="11" t="s">
        <v>255</v>
      </c>
      <c r="L43" s="11" t="s">
        <v>257</v>
      </c>
      <c r="M43" s="28">
        <v>11</v>
      </c>
      <c r="N43" s="28">
        <v>135</v>
      </c>
      <c r="O43" s="28">
        <v>29.5</v>
      </c>
      <c r="P43" s="28">
        <v>39.4</v>
      </c>
    </row>
    <row r="44" spans="1:16" x14ac:dyDescent="0.3">
      <c r="A44" s="5" t="s">
        <v>103</v>
      </c>
      <c r="B44" s="28" t="s">
        <v>265</v>
      </c>
      <c r="C44" s="11" t="s">
        <v>257</v>
      </c>
      <c r="D44" s="11" t="s">
        <v>257</v>
      </c>
      <c r="E44" s="12" t="s">
        <v>257</v>
      </c>
      <c r="F44" s="12">
        <v>0</v>
      </c>
      <c r="G44" s="78" t="s">
        <v>248</v>
      </c>
      <c r="H44" s="5" t="s">
        <v>248</v>
      </c>
      <c r="I44" s="12" t="s">
        <v>257</v>
      </c>
      <c r="J44" s="11" t="s">
        <v>257</v>
      </c>
      <c r="K44" s="11" t="s">
        <v>255</v>
      </c>
      <c r="L44" s="11" t="s">
        <v>257</v>
      </c>
      <c r="M44" s="28">
        <v>17.7</v>
      </c>
      <c r="N44" s="28">
        <v>153</v>
      </c>
      <c r="O44" s="28">
        <v>50.4</v>
      </c>
      <c r="P44" s="28">
        <v>36.6</v>
      </c>
    </row>
    <row r="45" spans="1:16" x14ac:dyDescent="0.3">
      <c r="A45" s="5" t="s">
        <v>102</v>
      </c>
      <c r="B45" s="28" t="s">
        <v>265</v>
      </c>
      <c r="C45" s="11" t="s">
        <v>257</v>
      </c>
      <c r="D45" s="11" t="s">
        <v>257</v>
      </c>
      <c r="E45" s="12" t="s">
        <v>257</v>
      </c>
      <c r="F45" s="12">
        <v>0</v>
      </c>
      <c r="G45" s="78" t="s">
        <v>248</v>
      </c>
      <c r="H45" s="5" t="s">
        <v>248</v>
      </c>
      <c r="I45" s="12" t="s">
        <v>257</v>
      </c>
      <c r="J45" s="11" t="s">
        <v>257</v>
      </c>
      <c r="K45" s="11" t="s">
        <v>255</v>
      </c>
      <c r="L45" s="11" t="s">
        <v>257</v>
      </c>
      <c r="M45" s="28">
        <v>35.5</v>
      </c>
      <c r="N45" s="28">
        <v>164</v>
      </c>
      <c r="O45" s="28">
        <v>71.5</v>
      </c>
      <c r="P45" s="28">
        <v>36.299999999999997</v>
      </c>
    </row>
    <row r="46" spans="1:16" x14ac:dyDescent="0.3">
      <c r="A46" s="5" t="s">
        <v>101</v>
      </c>
      <c r="B46" s="28" t="s">
        <v>266</v>
      </c>
      <c r="C46" s="11" t="s">
        <v>257</v>
      </c>
      <c r="D46" s="11" t="s">
        <v>257</v>
      </c>
      <c r="E46" s="12" t="s">
        <v>257</v>
      </c>
      <c r="F46" s="12">
        <v>0</v>
      </c>
      <c r="G46" s="78" t="s">
        <v>248</v>
      </c>
      <c r="H46" s="5" t="s">
        <v>248</v>
      </c>
      <c r="I46" s="12" t="s">
        <v>257</v>
      </c>
      <c r="J46" s="11" t="s">
        <v>257</v>
      </c>
      <c r="K46" s="11" t="s">
        <v>255</v>
      </c>
      <c r="L46" s="11" t="s">
        <v>257</v>
      </c>
      <c r="M46" s="28">
        <v>9.6999999999999993</v>
      </c>
      <c r="N46" s="28">
        <v>137</v>
      </c>
      <c r="O46" s="28">
        <v>28.6</v>
      </c>
      <c r="P46" s="28">
        <v>36.299999999999997</v>
      </c>
    </row>
    <row r="47" spans="1:16" x14ac:dyDescent="0.3">
      <c r="A47" s="5" t="s">
        <v>100</v>
      </c>
      <c r="B47" s="28" t="s">
        <v>265</v>
      </c>
      <c r="C47" s="11" t="s">
        <v>257</v>
      </c>
      <c r="D47" s="11" t="s">
        <v>257</v>
      </c>
      <c r="E47" s="12" t="s">
        <v>257</v>
      </c>
      <c r="F47" s="12">
        <v>0</v>
      </c>
      <c r="G47" s="78" t="s">
        <v>248</v>
      </c>
      <c r="H47" s="5" t="s">
        <v>248</v>
      </c>
      <c r="I47" s="12" t="s">
        <v>257</v>
      </c>
      <c r="J47" s="11" t="s">
        <v>257</v>
      </c>
      <c r="K47" s="11" t="s">
        <v>255</v>
      </c>
      <c r="L47" s="11" t="s">
        <v>257</v>
      </c>
      <c r="M47" s="28">
        <v>70.7</v>
      </c>
      <c r="N47" s="28">
        <v>184</v>
      </c>
      <c r="O47" s="28">
        <v>45.9</v>
      </c>
      <c r="P47" s="28">
        <v>36</v>
      </c>
    </row>
    <row r="48" spans="1:16" x14ac:dyDescent="0.3">
      <c r="A48" s="5" t="s">
        <v>99</v>
      </c>
      <c r="B48" s="28" t="s">
        <v>266</v>
      </c>
      <c r="C48" s="11" t="s">
        <v>257</v>
      </c>
      <c r="D48" s="11" t="s">
        <v>257</v>
      </c>
      <c r="E48" s="12" t="s">
        <v>257</v>
      </c>
      <c r="F48" s="12">
        <v>0</v>
      </c>
      <c r="G48" s="78" t="s">
        <v>251</v>
      </c>
      <c r="H48" s="5" t="s">
        <v>248</v>
      </c>
      <c r="I48" s="12" t="s">
        <v>257</v>
      </c>
      <c r="J48" s="11" t="s">
        <v>257</v>
      </c>
      <c r="K48" s="11" t="s">
        <v>255</v>
      </c>
      <c r="L48" s="11" t="s">
        <v>257</v>
      </c>
      <c r="M48" s="28">
        <v>9.4</v>
      </c>
      <c r="N48" s="28">
        <v>128</v>
      </c>
      <c r="O48" s="28">
        <v>25.5</v>
      </c>
      <c r="P48" s="28">
        <v>36.6</v>
      </c>
    </row>
    <row r="49" spans="1:16" x14ac:dyDescent="0.3">
      <c r="A49" s="5" t="s">
        <v>98</v>
      </c>
      <c r="B49" s="28" t="s">
        <v>265</v>
      </c>
      <c r="C49" s="11" t="s">
        <v>255</v>
      </c>
      <c r="D49" s="11" t="s">
        <v>255</v>
      </c>
      <c r="E49" s="12" t="s">
        <v>248</v>
      </c>
      <c r="F49" s="12">
        <v>14970</v>
      </c>
      <c r="G49" s="78" t="s">
        <v>248</v>
      </c>
      <c r="H49" s="5" t="s">
        <v>248</v>
      </c>
      <c r="I49" s="12" t="s">
        <v>257</v>
      </c>
      <c r="J49" s="11" t="s">
        <v>257</v>
      </c>
      <c r="K49" s="11" t="s">
        <v>255</v>
      </c>
      <c r="L49" s="11" t="s">
        <v>257</v>
      </c>
      <c r="M49" s="28">
        <v>11.2</v>
      </c>
      <c r="N49" s="28">
        <v>140</v>
      </c>
      <c r="O49" s="28">
        <v>31</v>
      </c>
      <c r="P49" s="28">
        <v>37.4</v>
      </c>
    </row>
    <row r="50" spans="1:16" x14ac:dyDescent="0.3">
      <c r="A50" s="5" t="s">
        <v>97</v>
      </c>
      <c r="B50" s="28" t="s">
        <v>265</v>
      </c>
      <c r="C50" s="43" t="s">
        <v>257</v>
      </c>
      <c r="D50" s="43" t="s">
        <v>255</v>
      </c>
      <c r="E50" s="12" t="s">
        <v>254</v>
      </c>
      <c r="F50" s="12">
        <v>200</v>
      </c>
      <c r="G50" s="78" t="s">
        <v>251</v>
      </c>
      <c r="H50" s="5" t="s">
        <v>258</v>
      </c>
      <c r="I50" s="12" t="s">
        <v>257</v>
      </c>
      <c r="J50" s="11" t="s">
        <v>255</v>
      </c>
      <c r="K50" s="11" t="s">
        <v>255</v>
      </c>
      <c r="L50" s="11" t="s">
        <v>257</v>
      </c>
      <c r="M50" s="28">
        <v>22</v>
      </c>
      <c r="N50" s="28">
        <v>173</v>
      </c>
      <c r="O50" s="28">
        <v>72.5</v>
      </c>
      <c r="P50" s="28">
        <v>36.1</v>
      </c>
    </row>
    <row r="51" spans="1:16" x14ac:dyDescent="0.3">
      <c r="A51" s="5" t="s">
        <v>96</v>
      </c>
      <c r="B51" s="28" t="s">
        <v>265</v>
      </c>
      <c r="C51" s="11" t="s">
        <v>255</v>
      </c>
      <c r="D51" s="11" t="s">
        <v>255</v>
      </c>
      <c r="E51" s="12" t="s">
        <v>248</v>
      </c>
      <c r="F51" s="12">
        <v>46200</v>
      </c>
      <c r="G51" s="78" t="s">
        <v>248</v>
      </c>
      <c r="H51" s="5" t="s">
        <v>248</v>
      </c>
      <c r="I51" s="12" t="s">
        <v>257</v>
      </c>
      <c r="J51" s="11" t="s">
        <v>257</v>
      </c>
      <c r="K51" s="11" t="s">
        <v>255</v>
      </c>
      <c r="L51" s="11" t="s">
        <v>257</v>
      </c>
      <c r="M51" s="28">
        <v>12</v>
      </c>
      <c r="N51" s="28">
        <v>158</v>
      </c>
      <c r="O51" s="28">
        <v>36.700000000000003</v>
      </c>
      <c r="P51" s="28">
        <v>37.700000000000003</v>
      </c>
    </row>
    <row r="52" spans="1:16" x14ac:dyDescent="0.3">
      <c r="A52" s="5" t="s">
        <v>95</v>
      </c>
      <c r="B52" s="28" t="s">
        <v>265</v>
      </c>
      <c r="C52" s="11" t="s">
        <v>255</v>
      </c>
      <c r="D52" s="11" t="s">
        <v>255</v>
      </c>
      <c r="E52" s="12" t="s">
        <v>248</v>
      </c>
      <c r="F52" s="12">
        <v>22200</v>
      </c>
      <c r="G52" s="78" t="s">
        <v>248</v>
      </c>
      <c r="H52" s="5" t="s">
        <v>248</v>
      </c>
      <c r="I52" s="12" t="s">
        <v>257</v>
      </c>
      <c r="J52" s="11" t="s">
        <v>257</v>
      </c>
      <c r="K52" s="11" t="s">
        <v>255</v>
      </c>
      <c r="L52" s="11" t="s">
        <v>257</v>
      </c>
      <c r="M52" s="28">
        <v>13</v>
      </c>
      <c r="N52" s="28">
        <v>162</v>
      </c>
      <c r="O52" s="28">
        <v>57</v>
      </c>
      <c r="P52" s="28">
        <v>36.299999999999997</v>
      </c>
    </row>
    <row r="53" spans="1:16" x14ac:dyDescent="0.3">
      <c r="A53" s="5" t="s">
        <v>94</v>
      </c>
      <c r="B53" s="28" t="s">
        <v>266</v>
      </c>
      <c r="C53" s="11" t="s">
        <v>255</v>
      </c>
      <c r="D53" s="11" t="s">
        <v>255</v>
      </c>
      <c r="E53" s="12" t="s">
        <v>248</v>
      </c>
      <c r="F53" s="12">
        <v>18200</v>
      </c>
      <c r="G53" s="78" t="s">
        <v>248</v>
      </c>
      <c r="H53" s="5" t="s">
        <v>248</v>
      </c>
      <c r="I53" s="12" t="s">
        <v>257</v>
      </c>
      <c r="J53" s="11" t="s">
        <v>257</v>
      </c>
      <c r="K53" s="11" t="s">
        <v>255</v>
      </c>
      <c r="L53" s="11" t="s">
        <v>257</v>
      </c>
      <c r="M53" s="28">
        <v>11</v>
      </c>
      <c r="N53" s="28">
        <v>136</v>
      </c>
      <c r="O53" s="28">
        <v>35.6</v>
      </c>
      <c r="P53" s="28">
        <v>37.6</v>
      </c>
    </row>
    <row r="54" spans="1:16" x14ac:dyDescent="0.3">
      <c r="A54" s="5" t="s">
        <v>93</v>
      </c>
      <c r="B54" s="28" t="s">
        <v>265</v>
      </c>
      <c r="C54" s="11" t="s">
        <v>255</v>
      </c>
      <c r="D54" s="11" t="s">
        <v>255</v>
      </c>
      <c r="E54" s="12" t="s">
        <v>248</v>
      </c>
      <c r="F54" s="12">
        <v>2000</v>
      </c>
      <c r="G54" s="78" t="s">
        <v>248</v>
      </c>
      <c r="H54" s="5" t="s">
        <v>248</v>
      </c>
      <c r="I54" s="12" t="s">
        <v>257</v>
      </c>
      <c r="J54" s="11" t="s">
        <v>257</v>
      </c>
      <c r="K54" s="11" t="s">
        <v>255</v>
      </c>
      <c r="L54" s="11" t="s">
        <v>257</v>
      </c>
      <c r="M54" s="28">
        <v>16</v>
      </c>
      <c r="N54" s="28">
        <v>166</v>
      </c>
      <c r="O54" s="28">
        <v>63</v>
      </c>
      <c r="P54" s="28">
        <v>36</v>
      </c>
    </row>
    <row r="55" spans="1:16" x14ac:dyDescent="0.3">
      <c r="A55" s="5" t="s">
        <v>92</v>
      </c>
      <c r="B55" s="28" t="s">
        <v>265</v>
      </c>
      <c r="C55" s="11" t="s">
        <v>257</v>
      </c>
      <c r="D55" s="11" t="s">
        <v>257</v>
      </c>
      <c r="E55" s="12" t="s">
        <v>257</v>
      </c>
      <c r="F55" s="12">
        <v>0</v>
      </c>
      <c r="G55" s="78" t="s">
        <v>248</v>
      </c>
      <c r="H55" s="5" t="s">
        <v>248</v>
      </c>
      <c r="I55" s="12" t="s">
        <v>257</v>
      </c>
      <c r="J55" s="11" t="s">
        <v>257</v>
      </c>
      <c r="K55" s="11" t="s">
        <v>255</v>
      </c>
      <c r="L55" s="11" t="s">
        <v>257</v>
      </c>
      <c r="M55" s="28">
        <v>9.4</v>
      </c>
      <c r="N55" s="28">
        <v>126</v>
      </c>
      <c r="O55" s="28">
        <v>25</v>
      </c>
      <c r="P55" s="28">
        <v>36.1</v>
      </c>
    </row>
    <row r="56" spans="1:16" x14ac:dyDescent="0.3">
      <c r="A56" s="5" t="s">
        <v>91</v>
      </c>
      <c r="B56" s="28" t="s">
        <v>265</v>
      </c>
      <c r="C56" s="11" t="s">
        <v>255</v>
      </c>
      <c r="D56" s="11" t="s">
        <v>255</v>
      </c>
      <c r="E56" s="12" t="s">
        <v>248</v>
      </c>
      <c r="F56" s="12">
        <v>78800</v>
      </c>
      <c r="G56" s="78" t="s">
        <v>248</v>
      </c>
      <c r="H56" s="5" t="s">
        <v>248</v>
      </c>
      <c r="I56" s="12" t="s">
        <v>257</v>
      </c>
      <c r="J56" s="11" t="s">
        <v>257</v>
      </c>
      <c r="K56" s="11" t="s">
        <v>255</v>
      </c>
      <c r="L56" s="11" t="s">
        <v>257</v>
      </c>
      <c r="M56" s="28">
        <v>5.5</v>
      </c>
      <c r="N56" s="28">
        <v>116.5</v>
      </c>
      <c r="O56" s="28">
        <v>23</v>
      </c>
      <c r="P56" s="28">
        <v>38.200000000000003</v>
      </c>
    </row>
    <row r="57" spans="1:16" x14ac:dyDescent="0.3">
      <c r="A57" s="5" t="s">
        <v>90</v>
      </c>
      <c r="B57" s="28" t="s">
        <v>265</v>
      </c>
      <c r="C57" s="11" t="s">
        <v>257</v>
      </c>
      <c r="D57" s="11" t="s">
        <v>257</v>
      </c>
      <c r="E57" s="12" t="s">
        <v>257</v>
      </c>
      <c r="F57" s="12">
        <v>0</v>
      </c>
      <c r="G57" s="78" t="s">
        <v>248</v>
      </c>
      <c r="H57" s="5" t="s">
        <v>248</v>
      </c>
      <c r="I57" s="12" t="s">
        <v>257</v>
      </c>
      <c r="J57" s="11" t="s">
        <v>257</v>
      </c>
      <c r="K57" s="11" t="s">
        <v>255</v>
      </c>
      <c r="L57" s="11" t="s">
        <v>257</v>
      </c>
      <c r="M57" s="28">
        <v>76</v>
      </c>
      <c r="N57" s="28">
        <v>152</v>
      </c>
      <c r="O57" s="28">
        <v>54</v>
      </c>
      <c r="P57" s="28">
        <v>36.9</v>
      </c>
    </row>
    <row r="58" spans="1:16" x14ac:dyDescent="0.3">
      <c r="A58" s="5" t="s">
        <v>89</v>
      </c>
      <c r="B58" s="28" t="s">
        <v>266</v>
      </c>
      <c r="C58" s="11" t="s">
        <v>255</v>
      </c>
      <c r="D58" s="11" t="s">
        <v>255</v>
      </c>
      <c r="E58" s="12" t="s">
        <v>248</v>
      </c>
      <c r="F58" s="12">
        <v>32400</v>
      </c>
      <c r="G58" s="78" t="s">
        <v>248</v>
      </c>
      <c r="H58" s="5" t="s">
        <v>248</v>
      </c>
      <c r="I58" s="12" t="s">
        <v>257</v>
      </c>
      <c r="J58" s="11" t="s">
        <v>257</v>
      </c>
      <c r="K58" s="11" t="s">
        <v>255</v>
      </c>
      <c r="L58" s="11" t="s">
        <v>257</v>
      </c>
      <c r="M58" s="28">
        <v>1.1100000000000001</v>
      </c>
      <c r="N58" s="28">
        <v>78.400000000000006</v>
      </c>
      <c r="O58" s="28">
        <v>11</v>
      </c>
      <c r="P58" s="28">
        <v>37.799999999999997</v>
      </c>
    </row>
    <row r="59" spans="1:16" x14ac:dyDescent="0.3">
      <c r="A59" s="5" t="s">
        <v>88</v>
      </c>
      <c r="B59" s="28" t="s">
        <v>266</v>
      </c>
      <c r="C59" s="11" t="s">
        <v>255</v>
      </c>
      <c r="D59" s="11" t="s">
        <v>255</v>
      </c>
      <c r="E59" s="12" t="s">
        <v>248</v>
      </c>
      <c r="F59" s="12">
        <v>26200</v>
      </c>
      <c r="G59" s="78" t="s">
        <v>248</v>
      </c>
      <c r="H59" s="5" t="s">
        <v>248</v>
      </c>
      <c r="I59" s="12" t="s">
        <v>257</v>
      </c>
      <c r="J59" s="11" t="s">
        <v>257</v>
      </c>
      <c r="K59" s="11" t="s">
        <v>255</v>
      </c>
      <c r="L59" s="11" t="s">
        <v>257</v>
      </c>
      <c r="M59" s="28">
        <v>1.8</v>
      </c>
      <c r="N59" s="28">
        <v>79</v>
      </c>
      <c r="O59" s="28">
        <v>11.2</v>
      </c>
      <c r="P59" s="28">
        <v>38.700000000000003</v>
      </c>
    </row>
    <row r="60" spans="1:16" x14ac:dyDescent="0.3">
      <c r="A60" s="5" t="s">
        <v>87</v>
      </c>
      <c r="B60" s="28" t="s">
        <v>266</v>
      </c>
      <c r="C60" s="11" t="s">
        <v>257</v>
      </c>
      <c r="D60" s="11" t="s">
        <v>257</v>
      </c>
      <c r="E60" s="12" t="s">
        <v>257</v>
      </c>
      <c r="F60" s="12">
        <v>0</v>
      </c>
      <c r="G60" s="78" t="s">
        <v>248</v>
      </c>
      <c r="H60" s="5" t="s">
        <v>248</v>
      </c>
      <c r="I60" s="12" t="s">
        <v>257</v>
      </c>
      <c r="J60" s="11" t="s">
        <v>257</v>
      </c>
      <c r="K60" s="11" t="s">
        <v>255</v>
      </c>
      <c r="L60" s="11" t="s">
        <v>257</v>
      </c>
      <c r="M60" s="28">
        <v>21.11</v>
      </c>
      <c r="N60" s="28">
        <v>175</v>
      </c>
      <c r="O60" s="28">
        <v>55.6</v>
      </c>
      <c r="P60" s="28">
        <v>36.700000000000003</v>
      </c>
    </row>
    <row r="61" spans="1:16" x14ac:dyDescent="0.3">
      <c r="A61" s="5" t="s">
        <v>86</v>
      </c>
      <c r="B61" s="28" t="s">
        <v>265</v>
      </c>
      <c r="C61" s="11" t="s">
        <v>257</v>
      </c>
      <c r="D61" s="11" t="s">
        <v>257</v>
      </c>
      <c r="E61" s="12" t="s">
        <v>257</v>
      </c>
      <c r="F61" s="12">
        <v>0</v>
      </c>
      <c r="G61" s="78" t="s">
        <v>248</v>
      </c>
      <c r="H61" s="5" t="s">
        <v>248</v>
      </c>
      <c r="I61" s="12" t="s">
        <v>257</v>
      </c>
      <c r="J61" s="11" t="s">
        <v>257</v>
      </c>
      <c r="K61" s="11" t="s">
        <v>255</v>
      </c>
      <c r="L61" s="11" t="s">
        <v>257</v>
      </c>
      <c r="M61" s="28">
        <v>16.100000000000001</v>
      </c>
      <c r="N61" s="28">
        <v>167</v>
      </c>
      <c r="O61" s="28">
        <v>55</v>
      </c>
      <c r="P61" s="28">
        <v>36.9</v>
      </c>
    </row>
    <row r="62" spans="1:16" x14ac:dyDescent="0.3">
      <c r="A62" s="5" t="s">
        <v>85</v>
      </c>
      <c r="B62" s="28" t="s">
        <v>266</v>
      </c>
      <c r="C62" s="11" t="s">
        <v>255</v>
      </c>
      <c r="D62" s="11" t="s">
        <v>255</v>
      </c>
      <c r="E62" s="12" t="s">
        <v>248</v>
      </c>
      <c r="F62" s="12">
        <v>16200</v>
      </c>
      <c r="G62" s="78" t="s">
        <v>248</v>
      </c>
      <c r="H62" s="5" t="s">
        <v>248</v>
      </c>
      <c r="I62" s="12" t="s">
        <v>257</v>
      </c>
      <c r="J62" s="11" t="s">
        <v>257</v>
      </c>
      <c r="K62" s="11" t="s">
        <v>255</v>
      </c>
      <c r="L62" s="11" t="s">
        <v>257</v>
      </c>
      <c r="M62" s="28">
        <v>6.1</v>
      </c>
      <c r="N62" s="28">
        <v>170</v>
      </c>
      <c r="O62" s="28">
        <v>62.5</v>
      </c>
      <c r="P62" s="28">
        <v>37.4</v>
      </c>
    </row>
    <row r="63" spans="1:16" x14ac:dyDescent="0.3">
      <c r="A63" s="5" t="s">
        <v>84</v>
      </c>
      <c r="B63" s="28" t="s">
        <v>265</v>
      </c>
      <c r="C63" s="11" t="s">
        <v>257</v>
      </c>
      <c r="D63" s="11" t="s">
        <v>257</v>
      </c>
      <c r="E63" s="12" t="s">
        <v>257</v>
      </c>
      <c r="F63" s="12">
        <v>0</v>
      </c>
      <c r="G63" s="78" t="s">
        <v>248</v>
      </c>
      <c r="H63" s="5" t="s">
        <v>248</v>
      </c>
      <c r="I63" s="12" t="s">
        <v>257</v>
      </c>
      <c r="J63" s="11" t="s">
        <v>257</v>
      </c>
      <c r="K63" s="11" t="s">
        <v>255</v>
      </c>
      <c r="L63" s="11" t="s">
        <v>257</v>
      </c>
      <c r="M63" s="28">
        <v>9</v>
      </c>
      <c r="N63" s="28">
        <v>134</v>
      </c>
      <c r="O63" s="28">
        <v>26.6</v>
      </c>
      <c r="P63" s="28">
        <v>38</v>
      </c>
    </row>
    <row r="64" spans="1:16" x14ac:dyDescent="0.3">
      <c r="A64" s="5" t="s">
        <v>83</v>
      </c>
      <c r="B64" s="28" t="s">
        <v>265</v>
      </c>
      <c r="C64" s="11" t="s">
        <v>255</v>
      </c>
      <c r="D64" s="11" t="s">
        <v>255</v>
      </c>
      <c r="E64" s="12" t="s">
        <v>258</v>
      </c>
      <c r="F64" s="12">
        <v>8719</v>
      </c>
      <c r="G64" s="78" t="s">
        <v>248</v>
      </c>
      <c r="H64" s="5" t="s">
        <v>248</v>
      </c>
      <c r="I64" s="12" t="s">
        <v>257</v>
      </c>
      <c r="J64" s="11" t="s">
        <v>257</v>
      </c>
      <c r="K64" s="11" t="s">
        <v>255</v>
      </c>
      <c r="L64" s="11" t="s">
        <v>257</v>
      </c>
      <c r="M64" s="28">
        <v>18</v>
      </c>
      <c r="N64" s="28">
        <v>154.5</v>
      </c>
      <c r="O64" s="28">
        <v>49.1</v>
      </c>
      <c r="P64" s="28">
        <v>37.299999999999997</v>
      </c>
    </row>
    <row r="65" spans="1:16" x14ac:dyDescent="0.3">
      <c r="A65" s="5" t="s">
        <v>82</v>
      </c>
      <c r="B65" s="28" t="s">
        <v>265</v>
      </c>
      <c r="C65" s="11" t="s">
        <v>255</v>
      </c>
      <c r="D65" s="11" t="s">
        <v>255</v>
      </c>
      <c r="E65" s="12" t="s">
        <v>258</v>
      </c>
      <c r="F65" s="12">
        <v>1241</v>
      </c>
      <c r="G65" s="78" t="s">
        <v>248</v>
      </c>
      <c r="H65" s="5" t="s">
        <v>248</v>
      </c>
      <c r="I65" s="12" t="s">
        <v>257</v>
      </c>
      <c r="J65" s="11" t="s">
        <v>257</v>
      </c>
      <c r="K65" s="11" t="s">
        <v>255</v>
      </c>
      <c r="L65" s="11" t="s">
        <v>257</v>
      </c>
      <c r="M65" s="28">
        <v>3</v>
      </c>
      <c r="N65" s="28">
        <v>104</v>
      </c>
      <c r="O65" s="28">
        <v>13.7</v>
      </c>
      <c r="P65" s="28">
        <v>38.5</v>
      </c>
    </row>
    <row r="66" spans="1:16" x14ac:dyDescent="0.3">
      <c r="A66" s="5" t="s">
        <v>81</v>
      </c>
      <c r="B66" s="28" t="s">
        <v>266</v>
      </c>
      <c r="C66" s="11" t="s">
        <v>255</v>
      </c>
      <c r="D66" s="11" t="s">
        <v>255</v>
      </c>
      <c r="E66" s="12" t="s">
        <v>258</v>
      </c>
      <c r="F66" s="12">
        <v>27692</v>
      </c>
      <c r="G66" s="78" t="s">
        <v>248</v>
      </c>
      <c r="H66" s="5" t="s">
        <v>248</v>
      </c>
      <c r="I66" s="12" t="s">
        <v>257</v>
      </c>
      <c r="J66" s="11" t="s">
        <v>257</v>
      </c>
      <c r="K66" s="11" t="s">
        <v>255</v>
      </c>
      <c r="L66" s="11" t="s">
        <v>257</v>
      </c>
      <c r="M66" s="28">
        <v>5.0999999999999996</v>
      </c>
      <c r="N66" s="28">
        <v>110</v>
      </c>
      <c r="O66" s="28">
        <v>20.8</v>
      </c>
      <c r="P66" s="28">
        <v>36.799999999999997</v>
      </c>
    </row>
    <row r="67" spans="1:16" x14ac:dyDescent="0.3">
      <c r="A67" s="5" t="s">
        <v>80</v>
      </c>
      <c r="B67" s="28" t="s">
        <v>265</v>
      </c>
      <c r="C67" s="11" t="s">
        <v>255</v>
      </c>
      <c r="D67" s="11" t="s">
        <v>255</v>
      </c>
      <c r="E67" s="12" t="s">
        <v>258</v>
      </c>
      <c r="F67" s="12">
        <v>20160</v>
      </c>
      <c r="G67" s="78" t="s">
        <v>248</v>
      </c>
      <c r="H67" s="5" t="s">
        <v>248</v>
      </c>
      <c r="I67" s="12" t="s">
        <v>257</v>
      </c>
      <c r="J67" s="11" t="s">
        <v>257</v>
      </c>
      <c r="K67" s="11" t="s">
        <v>255</v>
      </c>
      <c r="L67" s="11" t="s">
        <v>257</v>
      </c>
      <c r="M67" s="28">
        <v>20.9</v>
      </c>
      <c r="N67" s="28">
        <v>148</v>
      </c>
      <c r="O67" s="28">
        <v>52.8</v>
      </c>
      <c r="P67" s="28">
        <v>37.299999999999997</v>
      </c>
    </row>
    <row r="68" spans="1:16" x14ac:dyDescent="0.3">
      <c r="A68" s="5" t="s">
        <v>79</v>
      </c>
      <c r="B68" s="28" t="s">
        <v>265</v>
      </c>
      <c r="C68" s="11" t="s">
        <v>255</v>
      </c>
      <c r="D68" s="11" t="s">
        <v>255</v>
      </c>
      <c r="E68" s="12" t="s">
        <v>258</v>
      </c>
      <c r="F68" s="12">
        <v>3406</v>
      </c>
      <c r="G68" s="78" t="s">
        <v>248</v>
      </c>
      <c r="H68" s="5" t="s">
        <v>248</v>
      </c>
      <c r="I68" s="12" t="s">
        <v>257</v>
      </c>
      <c r="J68" s="11" t="s">
        <v>257</v>
      </c>
      <c r="K68" s="11" t="s">
        <v>255</v>
      </c>
      <c r="L68" s="11" t="s">
        <v>257</v>
      </c>
      <c r="M68" s="28">
        <v>24</v>
      </c>
      <c r="N68" s="28">
        <v>155</v>
      </c>
      <c r="O68" s="28">
        <v>54.9</v>
      </c>
      <c r="P68" s="28">
        <v>34.299999999999997</v>
      </c>
    </row>
    <row r="69" spans="1:16" x14ac:dyDescent="0.3">
      <c r="A69" s="5" t="s">
        <v>78</v>
      </c>
      <c r="B69" s="28" t="s">
        <v>265</v>
      </c>
      <c r="C69" s="11" t="s">
        <v>255</v>
      </c>
      <c r="D69" s="11" t="s">
        <v>255</v>
      </c>
      <c r="E69" s="12" t="s">
        <v>258</v>
      </c>
      <c r="F69" s="12">
        <v>9199</v>
      </c>
      <c r="G69" s="78" t="s">
        <v>248</v>
      </c>
      <c r="H69" s="5" t="s">
        <v>248</v>
      </c>
      <c r="I69" s="12" t="s">
        <v>257</v>
      </c>
      <c r="J69" s="11" t="s">
        <v>257</v>
      </c>
      <c r="K69" s="11" t="s">
        <v>255</v>
      </c>
      <c r="L69" s="11" t="s">
        <v>257</v>
      </c>
      <c r="M69" s="28">
        <v>7</v>
      </c>
      <c r="N69" s="28">
        <v>130</v>
      </c>
      <c r="O69" s="28">
        <v>25.5</v>
      </c>
      <c r="P69" s="28">
        <v>39.1</v>
      </c>
    </row>
    <row r="70" spans="1:16" x14ac:dyDescent="0.3">
      <c r="A70" s="5" t="s">
        <v>77</v>
      </c>
      <c r="B70" s="28" t="s">
        <v>265</v>
      </c>
      <c r="C70" s="11" t="s">
        <v>255</v>
      </c>
      <c r="D70" s="11" t="s">
        <v>255</v>
      </c>
      <c r="E70" s="12" t="s">
        <v>258</v>
      </c>
      <c r="F70" s="12">
        <v>8292</v>
      </c>
      <c r="G70" s="78" t="s">
        <v>248</v>
      </c>
      <c r="H70" s="5" t="s">
        <v>248</v>
      </c>
      <c r="I70" s="12" t="s">
        <v>257</v>
      </c>
      <c r="J70" s="11" t="s">
        <v>257</v>
      </c>
      <c r="K70" s="11" t="s">
        <v>255</v>
      </c>
      <c r="L70" s="11" t="s">
        <v>257</v>
      </c>
      <c r="M70" s="28">
        <v>17</v>
      </c>
      <c r="N70" s="28">
        <v>159</v>
      </c>
      <c r="O70" s="28">
        <v>42</v>
      </c>
      <c r="P70" s="28">
        <v>37.5</v>
      </c>
    </row>
    <row r="71" spans="1:16" x14ac:dyDescent="0.3">
      <c r="A71" s="5" t="s">
        <v>76</v>
      </c>
      <c r="B71" s="28" t="s">
        <v>265</v>
      </c>
      <c r="C71" s="11" t="s">
        <v>255</v>
      </c>
      <c r="D71" s="11" t="s">
        <v>255</v>
      </c>
      <c r="E71" s="12" t="s">
        <v>258</v>
      </c>
      <c r="F71" s="12">
        <v>16978</v>
      </c>
      <c r="G71" s="78" t="s">
        <v>248</v>
      </c>
      <c r="H71" s="5" t="s">
        <v>248</v>
      </c>
      <c r="I71" s="12" t="s">
        <v>257</v>
      </c>
      <c r="J71" s="11" t="s">
        <v>257</v>
      </c>
      <c r="K71" s="11" t="s">
        <v>255</v>
      </c>
      <c r="L71" s="11" t="s">
        <v>257</v>
      </c>
      <c r="M71" s="28">
        <v>14</v>
      </c>
      <c r="N71" s="28">
        <v>163</v>
      </c>
      <c r="O71" s="28">
        <v>63.5</v>
      </c>
      <c r="P71" s="28">
        <v>36.4</v>
      </c>
    </row>
    <row r="72" spans="1:16" x14ac:dyDescent="0.3">
      <c r="A72" s="5" t="s">
        <v>75</v>
      </c>
      <c r="B72" s="28" t="s">
        <v>265</v>
      </c>
      <c r="C72" s="11" t="s">
        <v>255</v>
      </c>
      <c r="D72" s="11" t="s">
        <v>255</v>
      </c>
      <c r="E72" s="12" t="s">
        <v>248</v>
      </c>
      <c r="F72" s="12">
        <v>800</v>
      </c>
      <c r="G72" s="78" t="s">
        <v>248</v>
      </c>
      <c r="H72" s="5" t="s">
        <v>248</v>
      </c>
      <c r="I72" s="12" t="s">
        <v>257</v>
      </c>
      <c r="J72" s="11" t="s">
        <v>257</v>
      </c>
      <c r="K72" s="11" t="s">
        <v>255</v>
      </c>
      <c r="L72" s="11" t="s">
        <v>257</v>
      </c>
      <c r="M72" s="28">
        <v>19.8</v>
      </c>
      <c r="N72" s="28">
        <v>166</v>
      </c>
      <c r="O72" s="28">
        <v>64.099999999999994</v>
      </c>
      <c r="P72" s="28">
        <v>37.200000000000003</v>
      </c>
    </row>
    <row r="73" spans="1:16" x14ac:dyDescent="0.3">
      <c r="A73" s="5" t="s">
        <v>74</v>
      </c>
      <c r="B73" s="28" t="s">
        <v>265</v>
      </c>
      <c r="C73" s="11" t="s">
        <v>255</v>
      </c>
      <c r="D73" s="11" t="s">
        <v>255</v>
      </c>
      <c r="E73" s="12" t="s">
        <v>258</v>
      </c>
      <c r="F73" s="12">
        <v>2850</v>
      </c>
      <c r="G73" s="78" t="s">
        <v>248</v>
      </c>
      <c r="H73" s="5" t="s">
        <v>248</v>
      </c>
      <c r="I73" s="12" t="s">
        <v>257</v>
      </c>
      <c r="J73" s="11" t="s">
        <v>257</v>
      </c>
      <c r="K73" s="11" t="s">
        <v>255</v>
      </c>
      <c r="L73" s="11" t="s">
        <v>257</v>
      </c>
      <c r="M73" s="28">
        <v>26</v>
      </c>
      <c r="N73" s="28">
        <v>165</v>
      </c>
      <c r="O73" s="28">
        <v>62</v>
      </c>
      <c r="P73" s="28">
        <v>36.799999999999997</v>
      </c>
    </row>
    <row r="74" spans="1:16" x14ac:dyDescent="0.3">
      <c r="A74" s="5" t="s">
        <v>73</v>
      </c>
      <c r="B74" s="28" t="s">
        <v>265</v>
      </c>
      <c r="C74" s="11" t="s">
        <v>255</v>
      </c>
      <c r="D74" s="11" t="s">
        <v>255</v>
      </c>
      <c r="E74" s="12" t="s">
        <v>248</v>
      </c>
      <c r="F74" s="12">
        <v>36400</v>
      </c>
      <c r="G74" s="78" t="s">
        <v>248</v>
      </c>
      <c r="H74" s="5" t="s">
        <v>248</v>
      </c>
      <c r="I74" s="12" t="s">
        <v>257</v>
      </c>
      <c r="J74" s="11" t="s">
        <v>257</v>
      </c>
      <c r="K74" s="11" t="s">
        <v>255</v>
      </c>
      <c r="L74" s="11" t="s">
        <v>257</v>
      </c>
      <c r="M74" s="28">
        <v>12</v>
      </c>
      <c r="N74" s="28">
        <v>145</v>
      </c>
      <c r="O74" s="28">
        <v>45.5</v>
      </c>
      <c r="P74" s="28">
        <v>36.6</v>
      </c>
    </row>
    <row r="75" spans="1:16" x14ac:dyDescent="0.3">
      <c r="A75" s="5" t="s">
        <v>72</v>
      </c>
      <c r="B75" s="28" t="s">
        <v>265</v>
      </c>
      <c r="C75" s="11" t="s">
        <v>255</v>
      </c>
      <c r="D75" s="11" t="s">
        <v>255</v>
      </c>
      <c r="E75" s="12" t="s">
        <v>248</v>
      </c>
      <c r="F75" s="12">
        <v>5925</v>
      </c>
      <c r="G75" s="78" t="s">
        <v>248</v>
      </c>
      <c r="H75" s="5" t="s">
        <v>248</v>
      </c>
      <c r="I75" s="12" t="s">
        <v>257</v>
      </c>
      <c r="J75" s="11" t="s">
        <v>257</v>
      </c>
      <c r="K75" s="11" t="s">
        <v>255</v>
      </c>
      <c r="L75" s="11" t="s">
        <v>257</v>
      </c>
      <c r="M75" s="28">
        <v>30.6</v>
      </c>
      <c r="N75" s="28">
        <v>154</v>
      </c>
      <c r="O75" s="28">
        <v>57.8</v>
      </c>
      <c r="P75" s="28">
        <v>36.6</v>
      </c>
    </row>
    <row r="76" spans="1:16" x14ac:dyDescent="0.3">
      <c r="A76" s="5" t="s">
        <v>71</v>
      </c>
      <c r="B76" s="28" t="s">
        <v>265</v>
      </c>
      <c r="C76" s="43" t="s">
        <v>257</v>
      </c>
      <c r="D76" s="43" t="s">
        <v>255</v>
      </c>
      <c r="E76" s="12" t="s">
        <v>248</v>
      </c>
      <c r="F76" s="12">
        <v>400</v>
      </c>
      <c r="G76" s="78" t="s">
        <v>248</v>
      </c>
      <c r="H76" s="5" t="s">
        <v>248</v>
      </c>
      <c r="I76" s="12" t="s">
        <v>257</v>
      </c>
      <c r="J76" s="11" t="s">
        <v>257</v>
      </c>
      <c r="K76" s="11" t="s">
        <v>255</v>
      </c>
      <c r="L76" s="11" t="s">
        <v>257</v>
      </c>
      <c r="M76" s="28">
        <v>50.7</v>
      </c>
      <c r="N76" s="28">
        <v>174</v>
      </c>
      <c r="O76" s="28">
        <v>52.2</v>
      </c>
      <c r="P76" s="28">
        <v>37.200000000000003</v>
      </c>
    </row>
    <row r="77" spans="1:16" x14ac:dyDescent="0.3">
      <c r="A77" s="5" t="s">
        <v>70</v>
      </c>
      <c r="B77" s="28" t="s">
        <v>266</v>
      </c>
      <c r="C77" s="11" t="s">
        <v>255</v>
      </c>
      <c r="D77" s="11" t="s">
        <v>255</v>
      </c>
      <c r="E77" s="12" t="s">
        <v>248</v>
      </c>
      <c r="F77" s="12">
        <v>13533</v>
      </c>
      <c r="G77" s="78" t="s">
        <v>248</v>
      </c>
      <c r="H77" s="5" t="s">
        <v>248</v>
      </c>
      <c r="I77" s="12" t="s">
        <v>257</v>
      </c>
      <c r="J77" s="11" t="s">
        <v>257</v>
      </c>
      <c r="K77" s="11" t="s">
        <v>255</v>
      </c>
      <c r="L77" s="11" t="s">
        <v>257</v>
      </c>
      <c r="M77" s="28">
        <v>8.9</v>
      </c>
      <c r="N77" s="28">
        <v>107</v>
      </c>
      <c r="O77" s="28">
        <v>27.8</v>
      </c>
      <c r="P77" s="28">
        <v>36.6</v>
      </c>
    </row>
    <row r="78" spans="1:16" x14ac:dyDescent="0.3">
      <c r="A78" s="5" t="s">
        <v>69</v>
      </c>
      <c r="B78" s="28" t="s">
        <v>265</v>
      </c>
      <c r="C78" s="11" t="s">
        <v>255</v>
      </c>
      <c r="D78" s="11" t="s">
        <v>255</v>
      </c>
      <c r="E78" s="12" t="s">
        <v>248</v>
      </c>
      <c r="F78" s="12">
        <v>12940</v>
      </c>
      <c r="G78" s="78" t="s">
        <v>248</v>
      </c>
      <c r="H78" s="5" t="s">
        <v>248</v>
      </c>
      <c r="I78" s="12" t="s">
        <v>257</v>
      </c>
      <c r="J78" s="11" t="s">
        <v>257</v>
      </c>
      <c r="K78" s="11" t="s">
        <v>255</v>
      </c>
      <c r="L78" s="11" t="s">
        <v>257</v>
      </c>
      <c r="M78" s="28">
        <v>1.1100000000000001</v>
      </c>
      <c r="N78" s="28">
        <v>90</v>
      </c>
      <c r="O78" s="28">
        <v>15.1</v>
      </c>
      <c r="P78" s="28">
        <v>37.799999999999997</v>
      </c>
    </row>
    <row r="79" spans="1:16" x14ac:dyDescent="0.3">
      <c r="A79" s="5" t="s">
        <v>68</v>
      </c>
      <c r="B79" s="28" t="s">
        <v>265</v>
      </c>
      <c r="C79" s="11" t="s">
        <v>255</v>
      </c>
      <c r="D79" s="11" t="s">
        <v>255</v>
      </c>
      <c r="E79" s="12" t="s">
        <v>248</v>
      </c>
      <c r="F79" s="12">
        <v>480</v>
      </c>
      <c r="G79" s="78" t="s">
        <v>248</v>
      </c>
      <c r="H79" s="5" t="s">
        <v>248</v>
      </c>
      <c r="I79" s="12" t="s">
        <v>257</v>
      </c>
      <c r="J79" s="11" t="s">
        <v>257</v>
      </c>
      <c r="K79" s="11" t="s">
        <v>255</v>
      </c>
      <c r="L79" s="11" t="s">
        <v>257</v>
      </c>
      <c r="M79" s="28">
        <v>15</v>
      </c>
      <c r="N79" s="28">
        <v>152</v>
      </c>
      <c r="O79" s="28">
        <v>45.1</v>
      </c>
      <c r="P79" s="28">
        <v>36.9</v>
      </c>
    </row>
    <row r="80" spans="1:16" x14ac:dyDescent="0.3">
      <c r="A80" s="5" t="s">
        <v>67</v>
      </c>
      <c r="B80" s="28" t="s">
        <v>265</v>
      </c>
      <c r="C80" s="11" t="s">
        <v>255</v>
      </c>
      <c r="D80" s="11" t="s">
        <v>255</v>
      </c>
      <c r="E80" s="12" t="s">
        <v>248</v>
      </c>
      <c r="F80" s="12">
        <v>200</v>
      </c>
      <c r="G80" s="78" t="s">
        <v>248</v>
      </c>
      <c r="H80" s="5" t="s">
        <v>248</v>
      </c>
      <c r="I80" s="12" t="s">
        <v>257</v>
      </c>
      <c r="J80" s="11" t="s">
        <v>257</v>
      </c>
      <c r="K80" s="11" t="s">
        <v>255</v>
      </c>
      <c r="L80" s="11" t="s">
        <v>257</v>
      </c>
      <c r="M80" s="28">
        <v>30</v>
      </c>
      <c r="N80" s="28">
        <v>162</v>
      </c>
      <c r="O80" s="28">
        <v>70</v>
      </c>
      <c r="P80" s="28">
        <v>37.4</v>
      </c>
    </row>
    <row r="81" spans="1:16" x14ac:dyDescent="0.3">
      <c r="A81" s="5" t="s">
        <v>66</v>
      </c>
      <c r="B81" s="28" t="s">
        <v>266</v>
      </c>
      <c r="C81" s="11" t="s">
        <v>255</v>
      </c>
      <c r="D81" s="11" t="s">
        <v>255</v>
      </c>
      <c r="E81" s="12" t="s">
        <v>248</v>
      </c>
      <c r="F81" s="12">
        <v>240</v>
      </c>
      <c r="G81" s="78" t="s">
        <v>248</v>
      </c>
      <c r="H81" s="5" t="s">
        <v>248</v>
      </c>
      <c r="I81" s="12" t="s">
        <v>257</v>
      </c>
      <c r="J81" s="11" t="s">
        <v>257</v>
      </c>
      <c r="K81" s="11" t="s">
        <v>255</v>
      </c>
      <c r="L81" s="11" t="s">
        <v>257</v>
      </c>
      <c r="M81" s="28">
        <v>17</v>
      </c>
      <c r="N81" s="28">
        <v>140</v>
      </c>
      <c r="O81" s="28">
        <v>50</v>
      </c>
      <c r="P81" s="28">
        <v>36.4</v>
      </c>
    </row>
    <row r="82" spans="1:16" x14ac:dyDescent="0.3">
      <c r="A82" s="5" t="s">
        <v>65</v>
      </c>
      <c r="B82" s="28" t="s">
        <v>266</v>
      </c>
      <c r="C82" s="11" t="s">
        <v>255</v>
      </c>
      <c r="D82" s="11" t="s">
        <v>255</v>
      </c>
      <c r="E82" s="12" t="s">
        <v>248</v>
      </c>
      <c r="F82" s="12">
        <v>341</v>
      </c>
      <c r="G82" s="78" t="s">
        <v>248</v>
      </c>
      <c r="H82" s="5" t="s">
        <v>248</v>
      </c>
      <c r="I82" s="12" t="s">
        <v>257</v>
      </c>
      <c r="J82" s="11" t="s">
        <v>257</v>
      </c>
      <c r="K82" s="11" t="s">
        <v>255</v>
      </c>
      <c r="L82" s="11" t="s">
        <v>257</v>
      </c>
      <c r="M82" s="28">
        <v>50</v>
      </c>
      <c r="N82" s="28">
        <v>161</v>
      </c>
      <c r="O82" s="28">
        <v>70</v>
      </c>
      <c r="P82" s="28">
        <v>38</v>
      </c>
    </row>
    <row r="83" spans="1:16" x14ac:dyDescent="0.3">
      <c r="A83" s="5" t="s">
        <v>64</v>
      </c>
      <c r="B83" s="28" t="s">
        <v>265</v>
      </c>
      <c r="C83" s="11" t="s">
        <v>255</v>
      </c>
      <c r="D83" s="11" t="s">
        <v>255</v>
      </c>
      <c r="E83" s="12" t="s">
        <v>248</v>
      </c>
      <c r="F83" s="12">
        <v>3068</v>
      </c>
      <c r="G83" s="78" t="s">
        <v>248</v>
      </c>
      <c r="H83" s="5" t="s">
        <v>248</v>
      </c>
      <c r="I83" s="12" t="s">
        <v>257</v>
      </c>
      <c r="J83" s="11" t="s">
        <v>257</v>
      </c>
      <c r="K83" s="11" t="s">
        <v>255</v>
      </c>
      <c r="L83" s="11" t="s">
        <v>257</v>
      </c>
      <c r="M83" s="28">
        <v>11</v>
      </c>
      <c r="N83" s="28">
        <v>148</v>
      </c>
      <c r="O83" s="28">
        <v>39.4</v>
      </c>
      <c r="P83" s="28">
        <v>36.299999999999997</v>
      </c>
    </row>
    <row r="84" spans="1:16" x14ac:dyDescent="0.3">
      <c r="A84" s="5" t="s">
        <v>63</v>
      </c>
      <c r="B84" s="28" t="s">
        <v>265</v>
      </c>
      <c r="C84" s="11" t="s">
        <v>255</v>
      </c>
      <c r="D84" s="11" t="s">
        <v>255</v>
      </c>
      <c r="E84" s="12" t="s">
        <v>248</v>
      </c>
      <c r="F84" s="12">
        <v>10064</v>
      </c>
      <c r="G84" s="78" t="s">
        <v>248</v>
      </c>
      <c r="H84" s="5" t="s">
        <v>248</v>
      </c>
      <c r="I84" s="12" t="s">
        <v>257</v>
      </c>
      <c r="J84" s="11" t="s">
        <v>257</v>
      </c>
      <c r="K84" s="11" t="s">
        <v>255</v>
      </c>
      <c r="L84" s="11" t="s">
        <v>257</v>
      </c>
      <c r="M84" s="28">
        <v>19</v>
      </c>
      <c r="N84" s="28">
        <v>152</v>
      </c>
      <c r="O84" s="28">
        <v>52.5</v>
      </c>
      <c r="P84" s="28">
        <v>37.6</v>
      </c>
    </row>
    <row r="85" spans="1:16" x14ac:dyDescent="0.3">
      <c r="A85" s="5" t="s">
        <v>62</v>
      </c>
      <c r="B85" s="28" t="s">
        <v>266</v>
      </c>
      <c r="C85" s="11" t="s">
        <v>255</v>
      </c>
      <c r="D85" s="11" t="s">
        <v>255</v>
      </c>
      <c r="E85" s="12" t="s">
        <v>248</v>
      </c>
      <c r="F85" s="12">
        <v>58200</v>
      </c>
      <c r="G85" s="78" t="s">
        <v>248</v>
      </c>
      <c r="H85" s="5" t="s">
        <v>248</v>
      </c>
      <c r="I85" s="12" t="s">
        <v>257</v>
      </c>
      <c r="J85" s="11" t="s">
        <v>257</v>
      </c>
      <c r="K85" s="11" t="s">
        <v>255</v>
      </c>
      <c r="L85" s="11" t="s">
        <v>257</v>
      </c>
      <c r="M85" s="28">
        <v>11</v>
      </c>
      <c r="N85" s="28">
        <v>149</v>
      </c>
      <c r="O85" s="28">
        <v>33</v>
      </c>
      <c r="P85" s="28">
        <v>36.299999999999997</v>
      </c>
    </row>
    <row r="86" spans="1:16" x14ac:dyDescent="0.3">
      <c r="A86" s="5" t="s">
        <v>61</v>
      </c>
      <c r="B86" s="28" t="s">
        <v>265</v>
      </c>
      <c r="C86" s="11" t="s">
        <v>255</v>
      </c>
      <c r="D86" s="11" t="s">
        <v>255</v>
      </c>
      <c r="E86" s="12" t="s">
        <v>258</v>
      </c>
      <c r="F86" s="12">
        <v>249</v>
      </c>
      <c r="G86" s="78" t="s">
        <v>251</v>
      </c>
      <c r="H86" s="5" t="s">
        <v>258</v>
      </c>
      <c r="I86" s="12" t="s">
        <v>257</v>
      </c>
      <c r="J86" s="11" t="s">
        <v>255</v>
      </c>
      <c r="K86" s="11" t="s">
        <v>255</v>
      </c>
      <c r="L86" s="11" t="s">
        <v>257</v>
      </c>
      <c r="M86" s="28">
        <v>11</v>
      </c>
      <c r="N86" s="28">
        <v>140</v>
      </c>
      <c r="O86" s="28">
        <v>30</v>
      </c>
      <c r="P86" s="28">
        <v>37.200000000000003</v>
      </c>
    </row>
    <row r="87" spans="1:16" x14ac:dyDescent="0.3">
      <c r="A87" s="5" t="s">
        <v>60</v>
      </c>
      <c r="B87" s="28" t="s">
        <v>266</v>
      </c>
      <c r="C87" s="11" t="s">
        <v>255</v>
      </c>
      <c r="D87" s="11" t="s">
        <v>255</v>
      </c>
      <c r="E87" s="12" t="s">
        <v>248</v>
      </c>
      <c r="F87" s="12">
        <v>7803</v>
      </c>
      <c r="G87" s="78" t="s">
        <v>248</v>
      </c>
      <c r="H87" s="5" t="s">
        <v>248</v>
      </c>
      <c r="I87" s="12" t="s">
        <v>257</v>
      </c>
      <c r="J87" s="11" t="s">
        <v>257</v>
      </c>
      <c r="K87" s="11" t="s">
        <v>255</v>
      </c>
      <c r="L87" s="11" t="s">
        <v>257</v>
      </c>
      <c r="M87" s="28">
        <v>12.2</v>
      </c>
      <c r="N87" s="28">
        <v>128</v>
      </c>
      <c r="O87" s="28">
        <v>30</v>
      </c>
      <c r="P87" s="28">
        <v>37.200000000000003</v>
      </c>
    </row>
    <row r="88" spans="1:16" x14ac:dyDescent="0.3">
      <c r="A88" s="5" t="s">
        <v>59</v>
      </c>
      <c r="B88" s="28" t="s">
        <v>265</v>
      </c>
      <c r="C88" s="43" t="s">
        <v>257</v>
      </c>
      <c r="D88" s="43" t="s">
        <v>255</v>
      </c>
      <c r="E88" s="12" t="s">
        <v>258</v>
      </c>
      <c r="F88" s="12">
        <v>143</v>
      </c>
      <c r="G88" s="78" t="s">
        <v>251</v>
      </c>
      <c r="H88" s="5" t="s">
        <v>258</v>
      </c>
      <c r="I88" s="12" t="s">
        <v>257</v>
      </c>
      <c r="J88" s="11" t="s">
        <v>255</v>
      </c>
      <c r="K88" s="11" t="s">
        <v>255</v>
      </c>
      <c r="L88" s="11" t="s">
        <v>257</v>
      </c>
      <c r="M88" s="28">
        <v>26</v>
      </c>
      <c r="N88" s="28">
        <v>160</v>
      </c>
      <c r="O88" s="28">
        <v>60.3</v>
      </c>
      <c r="P88" s="28">
        <v>36.700000000000003</v>
      </c>
    </row>
    <row r="89" spans="1:16" x14ac:dyDescent="0.3">
      <c r="A89" s="5" t="s">
        <v>58</v>
      </c>
      <c r="B89" s="28" t="s">
        <v>265</v>
      </c>
      <c r="C89" s="43" t="s">
        <v>257</v>
      </c>
      <c r="D89" s="43" t="s">
        <v>255</v>
      </c>
      <c r="E89" s="12" t="s">
        <v>248</v>
      </c>
      <c r="F89" s="12">
        <v>360</v>
      </c>
      <c r="G89" s="78" t="s">
        <v>248</v>
      </c>
      <c r="H89" s="5" t="s">
        <v>248</v>
      </c>
      <c r="I89" s="12" t="s">
        <v>257</v>
      </c>
      <c r="J89" s="11" t="s">
        <v>257</v>
      </c>
      <c r="K89" s="11" t="s">
        <v>255</v>
      </c>
      <c r="L89" s="11" t="s">
        <v>257</v>
      </c>
      <c r="M89" s="28">
        <v>63</v>
      </c>
      <c r="N89" s="28">
        <v>163</v>
      </c>
      <c r="O89" s="28">
        <v>53.8</v>
      </c>
      <c r="P89" s="28">
        <v>36.5</v>
      </c>
    </row>
    <row r="90" spans="1:16" x14ac:dyDescent="0.3">
      <c r="A90" s="5" t="s">
        <v>57</v>
      </c>
      <c r="B90" s="28" t="s">
        <v>266</v>
      </c>
      <c r="C90" s="11" t="s">
        <v>255</v>
      </c>
      <c r="D90" s="11" t="s">
        <v>255</v>
      </c>
      <c r="E90" s="12" t="s">
        <v>248</v>
      </c>
      <c r="F90" s="12">
        <v>85962</v>
      </c>
      <c r="G90" s="78" t="s">
        <v>248</v>
      </c>
      <c r="H90" s="5" t="s">
        <v>248</v>
      </c>
      <c r="I90" s="12" t="s">
        <v>257</v>
      </c>
      <c r="J90" s="11" t="s">
        <v>257</v>
      </c>
      <c r="K90" s="11" t="s">
        <v>255</v>
      </c>
      <c r="L90" s="11" t="s">
        <v>257</v>
      </c>
      <c r="M90" s="28">
        <v>8</v>
      </c>
      <c r="N90" s="28">
        <v>136</v>
      </c>
      <c r="O90" s="28">
        <v>31.2</v>
      </c>
      <c r="P90" s="28">
        <v>37.5</v>
      </c>
    </row>
    <row r="91" spans="1:16" x14ac:dyDescent="0.3">
      <c r="A91" s="5" t="s">
        <v>56</v>
      </c>
      <c r="B91" s="28" t="s">
        <v>265</v>
      </c>
      <c r="C91" s="11" t="s">
        <v>255</v>
      </c>
      <c r="D91" s="11" t="s">
        <v>255</v>
      </c>
      <c r="E91" s="12" t="s">
        <v>258</v>
      </c>
      <c r="F91" s="12">
        <v>9931</v>
      </c>
      <c r="G91" s="78" t="s">
        <v>248</v>
      </c>
      <c r="H91" s="5" t="s">
        <v>248</v>
      </c>
      <c r="I91" s="12" t="s">
        <v>257</v>
      </c>
      <c r="J91" s="11" t="s">
        <v>257</v>
      </c>
      <c r="K91" s="11" t="s">
        <v>255</v>
      </c>
      <c r="L91" s="11" t="s">
        <v>257</v>
      </c>
      <c r="M91" s="28">
        <v>12</v>
      </c>
      <c r="N91" s="28">
        <v>147</v>
      </c>
      <c r="O91" s="28">
        <v>37</v>
      </c>
      <c r="P91" s="28">
        <v>37.200000000000003</v>
      </c>
    </row>
    <row r="92" spans="1:16" x14ac:dyDescent="0.3">
      <c r="A92" s="5" t="s">
        <v>55</v>
      </c>
      <c r="B92" s="28" t="s">
        <v>265</v>
      </c>
      <c r="C92" s="11" t="s">
        <v>255</v>
      </c>
      <c r="D92" s="11" t="s">
        <v>255</v>
      </c>
      <c r="E92" s="12" t="s">
        <v>248</v>
      </c>
      <c r="F92" s="12">
        <v>98666</v>
      </c>
      <c r="G92" s="78" t="s">
        <v>248</v>
      </c>
      <c r="H92" s="5" t="s">
        <v>248</v>
      </c>
      <c r="I92" s="12" t="s">
        <v>257</v>
      </c>
      <c r="J92" s="11" t="s">
        <v>257</v>
      </c>
      <c r="K92" s="11" t="s">
        <v>255</v>
      </c>
      <c r="L92" s="11" t="s">
        <v>257</v>
      </c>
      <c r="M92" s="28">
        <v>23</v>
      </c>
      <c r="N92" s="28">
        <v>149</v>
      </c>
      <c r="O92" s="28">
        <v>52.5</v>
      </c>
      <c r="P92" s="28">
        <v>37.200000000000003</v>
      </c>
    </row>
    <row r="93" spans="1:16" x14ac:dyDescent="0.3">
      <c r="A93" s="5" t="s">
        <v>54</v>
      </c>
      <c r="B93" s="28" t="s">
        <v>265</v>
      </c>
      <c r="C93" s="11" t="s">
        <v>255</v>
      </c>
      <c r="D93" s="11" t="s">
        <v>255</v>
      </c>
      <c r="E93" s="12" t="s">
        <v>248</v>
      </c>
      <c r="F93" s="12">
        <v>9052</v>
      </c>
      <c r="G93" s="78" t="s">
        <v>248</v>
      </c>
      <c r="H93" s="5" t="s">
        <v>248</v>
      </c>
      <c r="I93" s="12" t="s">
        <v>257</v>
      </c>
      <c r="J93" s="11" t="s">
        <v>257</v>
      </c>
      <c r="K93" s="11" t="s">
        <v>255</v>
      </c>
      <c r="L93" s="11" t="s">
        <v>257</v>
      </c>
      <c r="M93" s="28">
        <v>9</v>
      </c>
      <c r="N93" s="28">
        <v>133</v>
      </c>
      <c r="O93" s="28">
        <v>24.6</v>
      </c>
      <c r="P93" s="28">
        <v>36.4</v>
      </c>
    </row>
    <row r="94" spans="1:16" x14ac:dyDescent="0.3">
      <c r="A94" s="5" t="s">
        <v>53</v>
      </c>
      <c r="B94" s="28" t="s">
        <v>265</v>
      </c>
      <c r="C94" s="11" t="s">
        <v>255</v>
      </c>
      <c r="D94" s="11" t="s">
        <v>255</v>
      </c>
      <c r="E94" s="12" t="s">
        <v>258</v>
      </c>
      <c r="F94" s="12">
        <v>1176</v>
      </c>
      <c r="G94" s="78" t="s">
        <v>248</v>
      </c>
      <c r="H94" s="5" t="s">
        <v>248</v>
      </c>
      <c r="I94" s="12" t="s">
        <v>257</v>
      </c>
      <c r="J94" s="11" t="s">
        <v>257</v>
      </c>
      <c r="K94" s="11" t="s">
        <v>255</v>
      </c>
      <c r="L94" s="11" t="s">
        <v>257</v>
      </c>
      <c r="M94" s="28">
        <v>18.5</v>
      </c>
      <c r="N94" s="28">
        <v>156.5</v>
      </c>
      <c r="O94" s="28">
        <v>46.4</v>
      </c>
      <c r="P94" s="28">
        <v>36.1</v>
      </c>
    </row>
    <row r="95" spans="1:16" x14ac:dyDescent="0.3">
      <c r="A95" s="5" t="s">
        <v>52</v>
      </c>
      <c r="B95" s="28" t="s">
        <v>265</v>
      </c>
      <c r="C95" s="11" t="s">
        <v>255</v>
      </c>
      <c r="D95" s="11" t="s">
        <v>255</v>
      </c>
      <c r="E95" s="12" t="s">
        <v>254</v>
      </c>
      <c r="F95" s="12">
        <v>2940</v>
      </c>
      <c r="G95" s="78" t="s">
        <v>248</v>
      </c>
      <c r="H95" s="5" t="s">
        <v>248</v>
      </c>
      <c r="I95" s="12" t="s">
        <v>257</v>
      </c>
      <c r="J95" s="11" t="s">
        <v>257</v>
      </c>
      <c r="K95" s="11" t="s">
        <v>255</v>
      </c>
      <c r="L95" s="11" t="s">
        <v>257</v>
      </c>
      <c r="M95" s="28">
        <v>25</v>
      </c>
      <c r="N95" s="28">
        <v>166</v>
      </c>
      <c r="O95" s="28">
        <v>60.2</v>
      </c>
      <c r="P95" s="28">
        <v>37.1</v>
      </c>
    </row>
    <row r="96" spans="1:16" x14ac:dyDescent="0.3">
      <c r="A96" s="10" t="s">
        <v>51</v>
      </c>
      <c r="B96" s="48" t="s">
        <v>265</v>
      </c>
      <c r="C96" s="8" t="s">
        <v>255</v>
      </c>
      <c r="D96" s="8" t="s">
        <v>255</v>
      </c>
      <c r="E96" s="9" t="s">
        <v>258</v>
      </c>
      <c r="F96" s="9">
        <v>3200</v>
      </c>
      <c r="G96" s="78" t="s">
        <v>248</v>
      </c>
      <c r="H96" s="10" t="s">
        <v>248</v>
      </c>
      <c r="I96" s="9" t="s">
        <v>257</v>
      </c>
      <c r="J96" s="8" t="s">
        <v>257</v>
      </c>
      <c r="K96" s="8" t="s">
        <v>255</v>
      </c>
      <c r="L96" s="8" t="s">
        <v>257</v>
      </c>
      <c r="M96" s="28">
        <v>13</v>
      </c>
      <c r="N96" s="28">
        <v>155</v>
      </c>
      <c r="O96" s="28">
        <v>31</v>
      </c>
      <c r="P96" s="28">
        <v>38.1</v>
      </c>
    </row>
    <row r="97" spans="1:12" x14ac:dyDescent="0.3">
      <c r="A97" s="49" t="s">
        <v>315</v>
      </c>
      <c r="B97" s="29"/>
      <c r="C97" s="12">
        <f>COUNTIF(C2:C96,"&lt;&gt;Not detected")</f>
        <v>49</v>
      </c>
      <c r="D97" s="12">
        <f>COUNTIF(D2:D96,"&lt;&gt;Not detected")</f>
        <v>52</v>
      </c>
      <c r="E97" s="12">
        <f>COUNTIF(E2:E96,"&lt;&gt;Not detected")</f>
        <v>52</v>
      </c>
      <c r="F97" s="29"/>
      <c r="G97" s="12">
        <f>COUNTIF(G2:G96,"&lt;&gt;-")</f>
        <v>88</v>
      </c>
      <c r="H97" s="12">
        <f>COUNTIF(H2:H96,"&lt;&gt;Not detected")</f>
        <v>90</v>
      </c>
      <c r="I97" s="12">
        <f>COUNTIF(I2:I96,"&lt;&gt;Not detected")</f>
        <v>2</v>
      </c>
      <c r="J97" s="12">
        <f>COUNTIF(J2:J96,"&lt;&gt;Not detected")</f>
        <v>3</v>
      </c>
      <c r="K97" s="12">
        <f>COUNTIF(K2:K96,"&lt;&gt;Not detected")</f>
        <v>90</v>
      </c>
      <c r="L97" s="12">
        <f>COUNTIF(L2:L96,"&lt;&gt;Not detected")</f>
        <v>0</v>
      </c>
    </row>
    <row r="98" spans="1:12" x14ac:dyDescent="0.3">
      <c r="A98" s="49" t="s">
        <v>0</v>
      </c>
      <c r="B98" s="29"/>
      <c r="C98" s="12">
        <f t="shared" ref="C98:L98" si="0">COUNTIF(C3:C97,"&lt;&gt;Blank")</f>
        <v>95</v>
      </c>
      <c r="D98" s="12">
        <f t="shared" si="0"/>
        <v>95</v>
      </c>
      <c r="E98" s="12">
        <f t="shared" si="0"/>
        <v>95</v>
      </c>
      <c r="F98" s="12">
        <f t="shared" si="0"/>
        <v>95</v>
      </c>
      <c r="G98" s="12">
        <f t="shared" si="0"/>
        <v>95</v>
      </c>
      <c r="H98" s="12">
        <f t="shared" si="0"/>
        <v>95</v>
      </c>
      <c r="I98" s="12">
        <f t="shared" si="0"/>
        <v>95</v>
      </c>
      <c r="J98" s="12">
        <f t="shared" si="0"/>
        <v>95</v>
      </c>
      <c r="K98" s="12">
        <f t="shared" si="0"/>
        <v>95</v>
      </c>
      <c r="L98" s="12">
        <f t="shared" si="0"/>
        <v>95</v>
      </c>
    </row>
    <row r="100" spans="1:12" x14ac:dyDescent="0.3">
      <c r="B100">
        <f>COUNTIF(B2:B96,"Female")</f>
        <v>70</v>
      </c>
    </row>
  </sheetData>
  <conditionalFormatting sqref="I1:J96">
    <cfRule type="cellIs" dxfId="8" priority="4" operator="equal">
      <formula>"pos"</formula>
    </cfRule>
  </conditionalFormatting>
  <conditionalFormatting sqref="K1:K96">
    <cfRule type="cellIs" dxfId="7" priority="3" operator="equal">
      <formula>"none"</formula>
    </cfRule>
  </conditionalFormatting>
  <conditionalFormatting sqref="L1">
    <cfRule type="cellIs" dxfId="6" priority="2" operator="equal">
      <formula>"none"</formula>
    </cfRule>
  </conditionalFormatting>
  <conditionalFormatting sqref="L2:L96">
    <cfRule type="cellIs" dxfId="5" priority="1" operator="equal">
      <formula>"pos"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3C6A7-A11E-4DFD-863E-5968C52D1847}">
  <dimension ref="A1:P53"/>
  <sheetViews>
    <sheetView topLeftCell="D1" workbookViewId="0">
      <selection activeCell="H41" sqref="H41"/>
    </sheetView>
  </sheetViews>
  <sheetFormatPr defaultRowHeight="14.4" x14ac:dyDescent="0.3"/>
  <cols>
    <col min="1" max="1" width="12.77734375" bestFit="1" customWidth="1"/>
    <col min="2" max="2" width="12.77734375" customWidth="1"/>
    <col min="3" max="3" width="12" bestFit="1" customWidth="1"/>
    <col min="4" max="4" width="16.88671875" bestFit="1" customWidth="1"/>
    <col min="5" max="5" width="32" bestFit="1" customWidth="1"/>
    <col min="6" max="6" width="32" customWidth="1"/>
    <col min="7" max="7" width="18" bestFit="1" customWidth="1"/>
    <col min="8" max="8" width="18.21875" bestFit="1" customWidth="1"/>
    <col min="9" max="9" width="21.109375" bestFit="1" customWidth="1"/>
    <col min="10" max="10" width="14.5546875" bestFit="1" customWidth="1"/>
    <col min="11" max="11" width="15.109375" bestFit="1" customWidth="1"/>
    <col min="12" max="12" width="14.21875" bestFit="1" customWidth="1"/>
    <col min="13" max="13" width="6.5546875" bestFit="1" customWidth="1"/>
    <col min="14" max="15" width="10.44140625" bestFit="1" customWidth="1"/>
    <col min="16" max="16" width="12.21875" bestFit="1" customWidth="1"/>
  </cols>
  <sheetData>
    <row r="1" spans="1:16" x14ac:dyDescent="0.3">
      <c r="A1" s="5" t="s">
        <v>151</v>
      </c>
      <c r="B1" s="5" t="s">
        <v>241</v>
      </c>
      <c r="C1" s="14" t="s">
        <v>1</v>
      </c>
      <c r="D1" s="14" t="s">
        <v>2</v>
      </c>
      <c r="E1" s="5" t="s">
        <v>150</v>
      </c>
      <c r="F1" s="5" t="s">
        <v>264</v>
      </c>
      <c r="G1" s="27" t="s">
        <v>3</v>
      </c>
      <c r="H1" s="5" t="s">
        <v>149</v>
      </c>
      <c r="I1" s="5" t="s">
        <v>148</v>
      </c>
      <c r="J1" s="14" t="s">
        <v>147</v>
      </c>
      <c r="K1" s="14" t="s">
        <v>146</v>
      </c>
      <c r="L1" s="14" t="s">
        <v>256</v>
      </c>
      <c r="M1" s="4" t="s">
        <v>267</v>
      </c>
      <c r="N1" s="4" t="s">
        <v>268</v>
      </c>
      <c r="O1" s="4" t="s">
        <v>269</v>
      </c>
      <c r="P1" s="4" t="s">
        <v>206</v>
      </c>
    </row>
    <row r="2" spans="1:16" x14ac:dyDescent="0.3">
      <c r="A2" s="5" t="s">
        <v>50</v>
      </c>
      <c r="B2" s="28" t="s">
        <v>266</v>
      </c>
      <c r="C2" s="11" t="s">
        <v>255</v>
      </c>
      <c r="D2" s="11" t="s">
        <v>255</v>
      </c>
      <c r="E2" s="12" t="s">
        <v>258</v>
      </c>
      <c r="F2" s="12">
        <v>6840</v>
      </c>
      <c r="G2" s="78" t="s">
        <v>248</v>
      </c>
      <c r="H2" s="5" t="s">
        <v>248</v>
      </c>
      <c r="I2" s="11" t="s">
        <v>257</v>
      </c>
      <c r="J2" s="11" t="s">
        <v>257</v>
      </c>
      <c r="K2" s="11" t="s">
        <v>255</v>
      </c>
      <c r="L2" s="11" t="s">
        <v>257</v>
      </c>
      <c r="M2" s="28">
        <v>61</v>
      </c>
      <c r="N2" s="28">
        <v>167</v>
      </c>
      <c r="O2" s="28">
        <v>67</v>
      </c>
      <c r="P2" s="28">
        <v>37.299999999999997</v>
      </c>
    </row>
    <row r="3" spans="1:16" x14ac:dyDescent="0.3">
      <c r="A3" s="5" t="s">
        <v>49</v>
      </c>
      <c r="B3" s="28" t="s">
        <v>265</v>
      </c>
      <c r="C3" s="11" t="s">
        <v>255</v>
      </c>
      <c r="D3" s="11" t="s">
        <v>255</v>
      </c>
      <c r="E3" s="12" t="s">
        <v>258</v>
      </c>
      <c r="F3" s="12">
        <v>4800</v>
      </c>
      <c r="G3" s="78" t="s">
        <v>248</v>
      </c>
      <c r="H3" s="5" t="s">
        <v>258</v>
      </c>
      <c r="I3" s="11" t="s">
        <v>257</v>
      </c>
      <c r="J3" s="11" t="s">
        <v>255</v>
      </c>
      <c r="K3" s="11" t="s">
        <v>255</v>
      </c>
      <c r="L3" s="11" t="s">
        <v>257</v>
      </c>
      <c r="M3" s="28">
        <v>13</v>
      </c>
      <c r="N3" s="28">
        <v>149</v>
      </c>
      <c r="O3" s="28">
        <v>36</v>
      </c>
      <c r="P3" s="28">
        <v>37.6</v>
      </c>
    </row>
    <row r="4" spans="1:16" x14ac:dyDescent="0.3">
      <c r="A4" s="5" t="s">
        <v>48</v>
      </c>
      <c r="B4" s="28" t="s">
        <v>266</v>
      </c>
      <c r="C4" s="11" t="s">
        <v>255</v>
      </c>
      <c r="D4" s="11" t="s">
        <v>255</v>
      </c>
      <c r="E4" s="12" t="s">
        <v>254</v>
      </c>
      <c r="F4" s="12">
        <v>640</v>
      </c>
      <c r="G4" s="78" t="s">
        <v>250</v>
      </c>
      <c r="H4" s="5" t="s">
        <v>260</v>
      </c>
      <c r="I4" s="11" t="s">
        <v>255</v>
      </c>
      <c r="J4" s="11" t="s">
        <v>257</v>
      </c>
      <c r="K4" s="11" t="s">
        <v>255</v>
      </c>
      <c r="L4" s="11" t="s">
        <v>257</v>
      </c>
      <c r="M4" s="28">
        <v>2</v>
      </c>
      <c r="N4" s="28">
        <v>74</v>
      </c>
      <c r="O4" s="28">
        <v>9</v>
      </c>
      <c r="P4" s="28">
        <v>37.200000000000003</v>
      </c>
    </row>
    <row r="5" spans="1:16" x14ac:dyDescent="0.3">
      <c r="A5" s="5" t="s">
        <v>47</v>
      </c>
      <c r="B5" s="28" t="s">
        <v>265</v>
      </c>
      <c r="C5" s="11" t="s">
        <v>255</v>
      </c>
      <c r="D5" s="11" t="s">
        <v>255</v>
      </c>
      <c r="E5" s="12" t="s">
        <v>248</v>
      </c>
      <c r="F5" s="12">
        <v>148000</v>
      </c>
      <c r="G5" s="78" t="s">
        <v>248</v>
      </c>
      <c r="H5" s="5" t="s">
        <v>260</v>
      </c>
      <c r="I5" s="11" t="s">
        <v>255</v>
      </c>
      <c r="J5" s="11" t="s">
        <v>257</v>
      </c>
      <c r="K5" s="11" t="s">
        <v>255</v>
      </c>
      <c r="L5" s="11" t="s">
        <v>257</v>
      </c>
      <c r="M5" s="28">
        <v>14</v>
      </c>
      <c r="N5" s="28">
        <v>156.4</v>
      </c>
      <c r="O5" s="28">
        <v>48</v>
      </c>
      <c r="P5" s="28">
        <v>37.200000000000003</v>
      </c>
    </row>
    <row r="6" spans="1:16" x14ac:dyDescent="0.3">
      <c r="A6" s="5" t="s">
        <v>46</v>
      </c>
      <c r="B6" s="28" t="s">
        <v>265</v>
      </c>
      <c r="C6" s="11" t="s">
        <v>255</v>
      </c>
      <c r="D6" s="11" t="s">
        <v>255</v>
      </c>
      <c r="E6" s="12" t="s">
        <v>248</v>
      </c>
      <c r="F6" s="12">
        <v>200</v>
      </c>
      <c r="G6" s="78" t="s">
        <v>248</v>
      </c>
      <c r="H6" s="5" t="s">
        <v>248</v>
      </c>
      <c r="I6" s="11" t="s">
        <v>257</v>
      </c>
      <c r="J6" s="11" t="s">
        <v>257</v>
      </c>
      <c r="K6" s="11" t="s">
        <v>255</v>
      </c>
      <c r="L6" s="11" t="s">
        <v>257</v>
      </c>
      <c r="M6" s="28">
        <v>17</v>
      </c>
      <c r="N6" s="28">
        <v>166</v>
      </c>
      <c r="O6" s="28">
        <v>74.5</v>
      </c>
      <c r="P6" s="28">
        <v>36.5</v>
      </c>
    </row>
    <row r="7" spans="1:16" x14ac:dyDescent="0.3">
      <c r="A7" s="5" t="s">
        <v>45</v>
      </c>
      <c r="B7" s="28" t="s">
        <v>265</v>
      </c>
      <c r="C7" s="11" t="s">
        <v>257</v>
      </c>
      <c r="D7" s="11" t="s">
        <v>257</v>
      </c>
      <c r="E7" s="12" t="s">
        <v>257</v>
      </c>
      <c r="F7" s="12">
        <v>0</v>
      </c>
      <c r="G7" s="78" t="s">
        <v>248</v>
      </c>
      <c r="H7" s="5" t="s">
        <v>248</v>
      </c>
      <c r="I7" s="11" t="s">
        <v>257</v>
      </c>
      <c r="J7" s="11" t="s">
        <v>257</v>
      </c>
      <c r="K7" s="11" t="s">
        <v>255</v>
      </c>
      <c r="L7" s="11" t="s">
        <v>257</v>
      </c>
      <c r="M7" s="28">
        <v>14</v>
      </c>
      <c r="N7" s="28">
        <v>160.80000000000001</v>
      </c>
      <c r="O7" s="28">
        <v>44.1</v>
      </c>
      <c r="P7" s="28">
        <v>37.1</v>
      </c>
    </row>
    <row r="8" spans="1:16" x14ac:dyDescent="0.3">
      <c r="A8" s="5" t="s">
        <v>44</v>
      </c>
      <c r="B8" s="28" t="s">
        <v>266</v>
      </c>
      <c r="C8" s="11" t="s">
        <v>257</v>
      </c>
      <c r="D8" s="11" t="s">
        <v>257</v>
      </c>
      <c r="E8" s="12" t="s">
        <v>257</v>
      </c>
      <c r="F8" s="12">
        <v>0</v>
      </c>
      <c r="G8" s="78" t="s">
        <v>248</v>
      </c>
      <c r="H8" s="5" t="s">
        <v>248</v>
      </c>
      <c r="I8" s="11" t="s">
        <v>257</v>
      </c>
      <c r="J8" s="11" t="s">
        <v>257</v>
      </c>
      <c r="K8" s="11" t="s">
        <v>255</v>
      </c>
      <c r="L8" s="11" t="s">
        <v>257</v>
      </c>
      <c r="M8" s="28">
        <v>17</v>
      </c>
      <c r="N8" s="28">
        <v>161</v>
      </c>
      <c r="O8" s="28">
        <v>52</v>
      </c>
      <c r="P8" s="28">
        <v>36.9</v>
      </c>
    </row>
    <row r="9" spans="1:16" x14ac:dyDescent="0.3">
      <c r="A9" s="5" t="s">
        <v>43</v>
      </c>
      <c r="B9" s="28" t="s">
        <v>265</v>
      </c>
      <c r="C9" s="11" t="s">
        <v>257</v>
      </c>
      <c r="D9" s="11" t="s">
        <v>257</v>
      </c>
      <c r="E9" s="12" t="s">
        <v>257</v>
      </c>
      <c r="F9" s="12">
        <v>0</v>
      </c>
      <c r="G9" s="78" t="s">
        <v>249</v>
      </c>
      <c r="H9" s="5" t="s">
        <v>248</v>
      </c>
      <c r="I9" s="11" t="s">
        <v>257</v>
      </c>
      <c r="J9" s="11" t="s">
        <v>257</v>
      </c>
      <c r="K9" s="11" t="s">
        <v>255</v>
      </c>
      <c r="L9" s="11" t="s">
        <v>257</v>
      </c>
      <c r="M9" s="28">
        <v>15</v>
      </c>
      <c r="N9" s="28">
        <v>168</v>
      </c>
      <c r="O9" s="28">
        <v>49</v>
      </c>
      <c r="P9" s="28">
        <v>36.299999999999997</v>
      </c>
    </row>
    <row r="10" spans="1:16" x14ac:dyDescent="0.3">
      <c r="A10" s="5" t="s">
        <v>42</v>
      </c>
      <c r="B10" s="28" t="s">
        <v>265</v>
      </c>
      <c r="C10" s="11" t="s">
        <v>255</v>
      </c>
      <c r="D10" s="11" t="s">
        <v>255</v>
      </c>
      <c r="E10" s="12" t="s">
        <v>248</v>
      </c>
      <c r="F10" s="12">
        <v>840</v>
      </c>
      <c r="G10" s="78" t="s">
        <v>248</v>
      </c>
      <c r="H10" s="5" t="s">
        <v>248</v>
      </c>
      <c r="I10" s="11" t="s">
        <v>257</v>
      </c>
      <c r="J10" s="11" t="s">
        <v>257</v>
      </c>
      <c r="K10" s="11" t="s">
        <v>255</v>
      </c>
      <c r="L10" s="11" t="s">
        <v>257</v>
      </c>
      <c r="M10" s="28">
        <v>11</v>
      </c>
      <c r="N10" s="28">
        <v>149</v>
      </c>
      <c r="O10" s="28">
        <v>36.4</v>
      </c>
      <c r="P10" s="28">
        <v>37.799999999999997</v>
      </c>
    </row>
    <row r="11" spans="1:16" x14ac:dyDescent="0.3">
      <c r="A11" s="5" t="s">
        <v>41</v>
      </c>
      <c r="B11" s="28" t="s">
        <v>265</v>
      </c>
      <c r="C11" s="11" t="s">
        <v>255</v>
      </c>
      <c r="D11" s="11" t="s">
        <v>255</v>
      </c>
      <c r="E11" s="12" t="s">
        <v>248</v>
      </c>
      <c r="F11" s="12">
        <v>480000</v>
      </c>
      <c r="G11" s="78" t="s">
        <v>248</v>
      </c>
      <c r="H11" s="5" t="s">
        <v>248</v>
      </c>
      <c r="I11" s="11" t="s">
        <v>257</v>
      </c>
      <c r="J11" s="11" t="s">
        <v>257</v>
      </c>
      <c r="K11" s="11" t="s">
        <v>255</v>
      </c>
      <c r="L11" s="11" t="s">
        <v>257</v>
      </c>
      <c r="M11" s="28">
        <v>3</v>
      </c>
      <c r="N11" s="28">
        <v>76</v>
      </c>
      <c r="O11" s="28">
        <v>11.5</v>
      </c>
      <c r="P11" s="28">
        <v>37.1</v>
      </c>
    </row>
    <row r="12" spans="1:16" x14ac:dyDescent="0.3">
      <c r="A12" s="5" t="s">
        <v>40</v>
      </c>
      <c r="B12" s="28" t="s">
        <v>266</v>
      </c>
      <c r="C12" s="11" t="s">
        <v>255</v>
      </c>
      <c r="D12" s="11" t="s">
        <v>255</v>
      </c>
      <c r="E12" s="12" t="s">
        <v>248</v>
      </c>
      <c r="F12" s="12">
        <v>48000</v>
      </c>
      <c r="G12" s="78" t="s">
        <v>248</v>
      </c>
      <c r="H12" s="5" t="s">
        <v>248</v>
      </c>
      <c r="I12" s="11" t="s">
        <v>257</v>
      </c>
      <c r="J12" s="11" t="s">
        <v>257</v>
      </c>
      <c r="K12" s="11" t="s">
        <v>255</v>
      </c>
      <c r="L12" s="11" t="s">
        <v>257</v>
      </c>
      <c r="M12" s="28">
        <v>16</v>
      </c>
      <c r="N12" s="28">
        <v>170</v>
      </c>
      <c r="O12" s="28">
        <v>53.1</v>
      </c>
      <c r="P12" s="28">
        <v>36.700000000000003</v>
      </c>
    </row>
    <row r="13" spans="1:16" x14ac:dyDescent="0.3">
      <c r="A13" s="5" t="s">
        <v>39</v>
      </c>
      <c r="B13" s="28" t="s">
        <v>265</v>
      </c>
      <c r="C13" s="11" t="s">
        <v>257</v>
      </c>
      <c r="D13" s="11" t="s">
        <v>257</v>
      </c>
      <c r="E13" s="12" t="s">
        <v>257</v>
      </c>
      <c r="F13" s="12">
        <v>0</v>
      </c>
      <c r="G13" s="78" t="s">
        <v>250</v>
      </c>
      <c r="H13" s="5" t="s">
        <v>248</v>
      </c>
      <c r="I13" s="11" t="s">
        <v>257</v>
      </c>
      <c r="J13" s="11" t="s">
        <v>257</v>
      </c>
      <c r="K13" s="11" t="s">
        <v>255</v>
      </c>
      <c r="L13" s="11" t="s">
        <v>257</v>
      </c>
      <c r="M13" s="28">
        <v>20</v>
      </c>
      <c r="N13" s="28">
        <v>158</v>
      </c>
      <c r="O13" s="28">
        <v>56</v>
      </c>
      <c r="P13" s="28">
        <v>36.9</v>
      </c>
    </row>
    <row r="14" spans="1:16" x14ac:dyDescent="0.3">
      <c r="A14" s="5" t="s">
        <v>38</v>
      </c>
      <c r="B14" s="28" t="s">
        <v>266</v>
      </c>
      <c r="C14" s="11" t="s">
        <v>255</v>
      </c>
      <c r="D14" s="11" t="s">
        <v>255</v>
      </c>
      <c r="E14" s="12" t="s">
        <v>248</v>
      </c>
      <c r="F14" s="12">
        <v>3440</v>
      </c>
      <c r="G14" s="78" t="s">
        <v>248</v>
      </c>
      <c r="H14" s="5" t="s">
        <v>248</v>
      </c>
      <c r="I14" s="11" t="s">
        <v>257</v>
      </c>
      <c r="J14" s="11" t="s">
        <v>257</v>
      </c>
      <c r="K14" s="11" t="s">
        <v>255</v>
      </c>
      <c r="L14" s="11" t="s">
        <v>257</v>
      </c>
      <c r="M14" s="28">
        <v>16</v>
      </c>
      <c r="N14" s="28">
        <v>156</v>
      </c>
      <c r="O14" s="28">
        <v>52</v>
      </c>
      <c r="P14" s="28">
        <v>37.6</v>
      </c>
    </row>
    <row r="15" spans="1:16" x14ac:dyDescent="0.3">
      <c r="A15" s="5" t="s">
        <v>37</v>
      </c>
      <c r="B15" s="28" t="s">
        <v>266</v>
      </c>
      <c r="C15" s="11" t="s">
        <v>257</v>
      </c>
      <c r="D15" s="11" t="s">
        <v>257</v>
      </c>
      <c r="E15" s="12" t="s">
        <v>257</v>
      </c>
      <c r="F15" s="12">
        <v>0</v>
      </c>
      <c r="G15" s="78" t="s">
        <v>249</v>
      </c>
      <c r="H15" s="5" t="s">
        <v>248</v>
      </c>
      <c r="I15" s="11" t="s">
        <v>257</v>
      </c>
      <c r="J15" s="11" t="s">
        <v>257</v>
      </c>
      <c r="K15" s="11" t="s">
        <v>255</v>
      </c>
      <c r="L15" s="11" t="s">
        <v>257</v>
      </c>
      <c r="M15" s="28">
        <v>16</v>
      </c>
      <c r="N15" s="28">
        <v>149</v>
      </c>
      <c r="O15" s="28">
        <v>51</v>
      </c>
      <c r="P15" s="28">
        <v>36.700000000000003</v>
      </c>
    </row>
    <row r="16" spans="1:16" x14ac:dyDescent="0.3">
      <c r="A16" s="5" t="s">
        <v>36</v>
      </c>
      <c r="B16" s="28" t="s">
        <v>265</v>
      </c>
      <c r="C16" s="11" t="s">
        <v>257</v>
      </c>
      <c r="D16" s="11" t="s">
        <v>257</v>
      </c>
      <c r="E16" s="12" t="s">
        <v>257</v>
      </c>
      <c r="F16" s="12">
        <v>0</v>
      </c>
      <c r="G16" s="78" t="s">
        <v>249</v>
      </c>
      <c r="H16" s="5" t="s">
        <v>248</v>
      </c>
      <c r="I16" s="11" t="s">
        <v>257</v>
      </c>
      <c r="J16" s="11" t="s">
        <v>257</v>
      </c>
      <c r="K16" s="11" t="s">
        <v>255</v>
      </c>
      <c r="L16" s="11" t="s">
        <v>257</v>
      </c>
      <c r="M16" s="28">
        <v>20</v>
      </c>
      <c r="N16" s="28">
        <v>161</v>
      </c>
      <c r="O16" s="28">
        <v>56</v>
      </c>
      <c r="P16" s="28">
        <v>35.6</v>
      </c>
    </row>
    <row r="17" spans="1:16" x14ac:dyDescent="0.3">
      <c r="A17" s="5" t="s">
        <v>35</v>
      </c>
      <c r="B17" s="28" t="s">
        <v>265</v>
      </c>
      <c r="C17" s="11" t="s">
        <v>255</v>
      </c>
      <c r="D17" s="11" t="s">
        <v>255</v>
      </c>
      <c r="E17" s="12" t="s">
        <v>254</v>
      </c>
      <c r="F17" s="12">
        <v>1400</v>
      </c>
      <c r="G17" s="78" t="s">
        <v>251</v>
      </c>
      <c r="H17" s="5" t="s">
        <v>261</v>
      </c>
      <c r="I17" s="11" t="s">
        <v>255</v>
      </c>
      <c r="J17" s="11" t="s">
        <v>255</v>
      </c>
      <c r="K17" s="11" t="s">
        <v>255</v>
      </c>
      <c r="L17" s="11" t="s">
        <v>257</v>
      </c>
      <c r="M17" s="28">
        <v>9</v>
      </c>
      <c r="N17" s="28">
        <v>119</v>
      </c>
      <c r="O17" s="28">
        <v>26.9</v>
      </c>
      <c r="P17" s="28">
        <v>36.9</v>
      </c>
    </row>
    <row r="18" spans="1:16" x14ac:dyDescent="0.3">
      <c r="A18" s="5" t="s">
        <v>34</v>
      </c>
      <c r="B18" s="28" t="s">
        <v>265</v>
      </c>
      <c r="C18" s="11" t="s">
        <v>255</v>
      </c>
      <c r="D18" s="11" t="s">
        <v>255</v>
      </c>
      <c r="E18" s="12" t="s">
        <v>254</v>
      </c>
      <c r="F18" s="12">
        <v>1200</v>
      </c>
      <c r="G18" s="78" t="s">
        <v>248</v>
      </c>
      <c r="H18" s="5" t="s">
        <v>248</v>
      </c>
      <c r="I18" s="11" t="s">
        <v>257</v>
      </c>
      <c r="J18" s="11" t="s">
        <v>257</v>
      </c>
      <c r="K18" s="11" t="s">
        <v>255</v>
      </c>
      <c r="L18" s="11" t="s">
        <v>257</v>
      </c>
      <c r="M18" s="28">
        <v>67</v>
      </c>
      <c r="N18" s="28">
        <v>162</v>
      </c>
      <c r="O18" s="28">
        <v>61</v>
      </c>
      <c r="P18" s="28">
        <v>36.5</v>
      </c>
    </row>
    <row r="19" spans="1:16" x14ac:dyDescent="0.3">
      <c r="A19" s="5" t="s">
        <v>33</v>
      </c>
      <c r="B19" s="28" t="s">
        <v>265</v>
      </c>
      <c r="C19" s="11" t="s">
        <v>255</v>
      </c>
      <c r="D19" s="11" t="s">
        <v>255</v>
      </c>
      <c r="E19" s="12" t="s">
        <v>258</v>
      </c>
      <c r="F19" s="12">
        <v>4810</v>
      </c>
      <c r="G19" s="78" t="s">
        <v>248</v>
      </c>
      <c r="H19" s="5" t="s">
        <v>248</v>
      </c>
      <c r="I19" s="11" t="s">
        <v>257</v>
      </c>
      <c r="J19" s="11" t="s">
        <v>257</v>
      </c>
      <c r="K19" s="11" t="s">
        <v>255</v>
      </c>
      <c r="L19" s="11" t="s">
        <v>257</v>
      </c>
      <c r="M19" s="28">
        <v>13</v>
      </c>
      <c r="N19" s="28">
        <v>136</v>
      </c>
      <c r="O19" s="28">
        <v>51</v>
      </c>
      <c r="P19" s="28">
        <v>37.299999999999997</v>
      </c>
    </row>
    <row r="20" spans="1:16" x14ac:dyDescent="0.3">
      <c r="A20" s="5" t="s">
        <v>32</v>
      </c>
      <c r="B20" s="28" t="s">
        <v>265</v>
      </c>
      <c r="C20" s="11" t="s">
        <v>255</v>
      </c>
      <c r="D20" s="11" t="s">
        <v>255</v>
      </c>
      <c r="E20" s="12" t="s">
        <v>248</v>
      </c>
      <c r="F20" s="12">
        <v>440</v>
      </c>
      <c r="G20" s="78" t="s">
        <v>248</v>
      </c>
      <c r="H20" s="5" t="s">
        <v>248</v>
      </c>
      <c r="I20" s="11" t="s">
        <v>257</v>
      </c>
      <c r="J20" s="11" t="s">
        <v>257</v>
      </c>
      <c r="K20" s="11" t="s">
        <v>255</v>
      </c>
      <c r="L20" s="11" t="s">
        <v>257</v>
      </c>
      <c r="M20" s="28">
        <v>45</v>
      </c>
      <c r="N20" s="28">
        <v>163.69999999999999</v>
      </c>
      <c r="O20" s="28">
        <v>58.03</v>
      </c>
      <c r="P20" s="28">
        <v>37.200000000000003</v>
      </c>
    </row>
    <row r="21" spans="1:16" x14ac:dyDescent="0.3">
      <c r="A21" s="5" t="s">
        <v>31</v>
      </c>
      <c r="B21" s="28" t="s">
        <v>265</v>
      </c>
      <c r="C21" s="11" t="s">
        <v>255</v>
      </c>
      <c r="D21" s="11" t="s">
        <v>255</v>
      </c>
      <c r="E21" s="12" t="s">
        <v>254</v>
      </c>
      <c r="F21" s="12">
        <v>3490</v>
      </c>
      <c r="G21" s="78" t="s">
        <v>251</v>
      </c>
      <c r="H21" s="5" t="s">
        <v>258</v>
      </c>
      <c r="I21" s="11" t="s">
        <v>257</v>
      </c>
      <c r="J21" s="11" t="s">
        <v>255</v>
      </c>
      <c r="K21" s="11" t="s">
        <v>255</v>
      </c>
      <c r="L21" s="11" t="s">
        <v>257</v>
      </c>
      <c r="M21" s="28">
        <v>11</v>
      </c>
      <c r="N21" s="28">
        <v>152</v>
      </c>
      <c r="O21" s="28">
        <v>36.5</v>
      </c>
      <c r="P21" s="28">
        <v>36.9</v>
      </c>
    </row>
    <row r="22" spans="1:16" x14ac:dyDescent="0.3">
      <c r="A22" s="5" t="s">
        <v>30</v>
      </c>
      <c r="B22" s="28" t="s">
        <v>266</v>
      </c>
      <c r="C22" s="11" t="s">
        <v>255</v>
      </c>
      <c r="D22" s="11" t="s">
        <v>255</v>
      </c>
      <c r="E22" s="12" t="s">
        <v>254</v>
      </c>
      <c r="F22" s="12">
        <v>6480</v>
      </c>
      <c r="G22" s="78" t="s">
        <v>253</v>
      </c>
      <c r="H22" s="5" t="s">
        <v>261</v>
      </c>
      <c r="I22" s="11" t="s">
        <v>255</v>
      </c>
      <c r="J22" s="11" t="s">
        <v>255</v>
      </c>
      <c r="K22" s="11" t="s">
        <v>255</v>
      </c>
      <c r="L22" s="11" t="s">
        <v>257</v>
      </c>
      <c r="M22" s="28">
        <v>7</v>
      </c>
      <c r="N22" s="28">
        <v>79.8</v>
      </c>
      <c r="O22" s="28">
        <v>21</v>
      </c>
      <c r="P22" s="28">
        <v>38.200000000000003</v>
      </c>
    </row>
    <row r="23" spans="1:16" x14ac:dyDescent="0.3">
      <c r="A23" s="5" t="s">
        <v>29</v>
      </c>
      <c r="B23" s="28" t="s">
        <v>265</v>
      </c>
      <c r="C23" s="11" t="s">
        <v>255</v>
      </c>
      <c r="D23" s="11" t="s">
        <v>255</v>
      </c>
      <c r="E23" s="12" t="s">
        <v>248</v>
      </c>
      <c r="F23" s="12">
        <v>9600</v>
      </c>
      <c r="G23" s="78" t="s">
        <v>248</v>
      </c>
      <c r="H23" s="5" t="s">
        <v>248</v>
      </c>
      <c r="I23" s="11" t="s">
        <v>255</v>
      </c>
      <c r="J23" s="11" t="s">
        <v>257</v>
      </c>
      <c r="K23" s="11" t="s">
        <v>255</v>
      </c>
      <c r="L23" s="11" t="s">
        <v>257</v>
      </c>
      <c r="M23" s="28">
        <v>14</v>
      </c>
      <c r="N23" s="28">
        <v>151</v>
      </c>
      <c r="O23" s="28">
        <v>52.2</v>
      </c>
      <c r="P23" s="28">
        <v>37.5</v>
      </c>
    </row>
    <row r="24" spans="1:16" x14ac:dyDescent="0.3">
      <c r="A24" s="5" t="s">
        <v>28</v>
      </c>
      <c r="B24" s="28" t="s">
        <v>265</v>
      </c>
      <c r="C24" s="11" t="s">
        <v>255</v>
      </c>
      <c r="D24" s="11" t="s">
        <v>255</v>
      </c>
      <c r="E24" s="12" t="s">
        <v>254</v>
      </c>
      <c r="F24" s="12">
        <v>64100</v>
      </c>
      <c r="G24" s="78" t="s">
        <v>251</v>
      </c>
      <c r="H24" s="5" t="s">
        <v>258</v>
      </c>
      <c r="I24" s="11" t="s">
        <v>257</v>
      </c>
      <c r="J24" s="11" t="s">
        <v>255</v>
      </c>
      <c r="K24" s="11" t="s">
        <v>255</v>
      </c>
      <c r="L24" s="11" t="s">
        <v>257</v>
      </c>
      <c r="M24" s="28">
        <v>8</v>
      </c>
      <c r="N24" s="28">
        <v>87.6</v>
      </c>
      <c r="O24" s="28">
        <v>25</v>
      </c>
      <c r="P24" s="28">
        <v>38.1</v>
      </c>
    </row>
    <row r="25" spans="1:16" x14ac:dyDescent="0.3">
      <c r="A25" s="5" t="s">
        <v>27</v>
      </c>
      <c r="B25" s="28" t="s">
        <v>265</v>
      </c>
      <c r="C25" s="11" t="s">
        <v>255</v>
      </c>
      <c r="D25" s="11" t="s">
        <v>255</v>
      </c>
      <c r="E25" s="12" t="s">
        <v>254</v>
      </c>
      <c r="F25" s="12">
        <v>700</v>
      </c>
      <c r="G25" s="78" t="s">
        <v>254</v>
      </c>
      <c r="H25" s="5" t="s">
        <v>258</v>
      </c>
      <c r="I25" s="11" t="s">
        <v>257</v>
      </c>
      <c r="J25" s="11" t="s">
        <v>255</v>
      </c>
      <c r="K25" s="11" t="s">
        <v>255</v>
      </c>
      <c r="L25" s="11" t="s">
        <v>257</v>
      </c>
      <c r="M25" s="28">
        <v>17</v>
      </c>
      <c r="N25" s="28">
        <v>162</v>
      </c>
      <c r="O25" s="28">
        <v>52</v>
      </c>
      <c r="P25" s="28">
        <v>37.299999999999997</v>
      </c>
    </row>
    <row r="26" spans="1:16" x14ac:dyDescent="0.3">
      <c r="A26" s="5" t="s">
        <v>26</v>
      </c>
      <c r="B26" s="28" t="s">
        <v>266</v>
      </c>
      <c r="C26" s="11" t="s">
        <v>255</v>
      </c>
      <c r="D26" s="11" t="s">
        <v>255</v>
      </c>
      <c r="E26" s="12" t="s">
        <v>248</v>
      </c>
      <c r="F26" s="12">
        <v>400</v>
      </c>
      <c r="G26" s="78" t="s">
        <v>248</v>
      </c>
      <c r="H26" s="5" t="s">
        <v>248</v>
      </c>
      <c r="I26" s="11" t="s">
        <v>257</v>
      </c>
      <c r="J26" s="11" t="s">
        <v>257</v>
      </c>
      <c r="K26" s="11" t="s">
        <v>255</v>
      </c>
      <c r="L26" s="11" t="s">
        <v>257</v>
      </c>
      <c r="M26" s="28">
        <v>16</v>
      </c>
      <c r="N26" s="28">
        <v>156</v>
      </c>
      <c r="O26" s="28">
        <v>55.05</v>
      </c>
      <c r="P26" s="28">
        <v>36.799999999999997</v>
      </c>
    </row>
    <row r="27" spans="1:16" x14ac:dyDescent="0.3">
      <c r="A27" s="5" t="s">
        <v>25</v>
      </c>
      <c r="B27" s="28" t="s">
        <v>265</v>
      </c>
      <c r="C27" s="11" t="s">
        <v>255</v>
      </c>
      <c r="D27" s="11" t="s">
        <v>255</v>
      </c>
      <c r="E27" s="12" t="s">
        <v>258</v>
      </c>
      <c r="F27" s="12">
        <v>21000</v>
      </c>
      <c r="G27" s="78" t="s">
        <v>248</v>
      </c>
      <c r="H27" s="5" t="s">
        <v>248</v>
      </c>
      <c r="I27" s="11" t="s">
        <v>257</v>
      </c>
      <c r="J27" s="11" t="s">
        <v>257</v>
      </c>
      <c r="K27" s="11" t="s">
        <v>255</v>
      </c>
      <c r="L27" s="11" t="s">
        <v>257</v>
      </c>
      <c r="M27" s="28">
        <v>15</v>
      </c>
      <c r="N27" s="28">
        <v>158.30000000000001</v>
      </c>
      <c r="O27" s="28">
        <v>52.08</v>
      </c>
      <c r="P27" s="28">
        <v>37.9</v>
      </c>
    </row>
    <row r="28" spans="1:16" x14ac:dyDescent="0.3">
      <c r="A28" s="5" t="s">
        <v>24</v>
      </c>
      <c r="B28" s="28" t="s">
        <v>266</v>
      </c>
      <c r="C28" s="11" t="s">
        <v>257</v>
      </c>
      <c r="D28" s="11" t="s">
        <v>257</v>
      </c>
      <c r="E28" s="12" t="s">
        <v>257</v>
      </c>
      <c r="F28" s="12">
        <v>0</v>
      </c>
      <c r="G28" s="78" t="s">
        <v>248</v>
      </c>
      <c r="H28" s="5" t="s">
        <v>248</v>
      </c>
      <c r="I28" s="11" t="s">
        <v>257</v>
      </c>
      <c r="J28" s="11" t="s">
        <v>257</v>
      </c>
      <c r="K28" s="11" t="s">
        <v>255</v>
      </c>
      <c r="L28" s="11" t="s">
        <v>257</v>
      </c>
      <c r="M28" s="28">
        <v>19</v>
      </c>
      <c r="N28" s="28">
        <v>157.19999999999999</v>
      </c>
      <c r="O28" s="28">
        <v>60</v>
      </c>
      <c r="P28" s="28">
        <v>37.5</v>
      </c>
    </row>
    <row r="29" spans="1:16" x14ac:dyDescent="0.3">
      <c r="A29" s="5" t="s">
        <v>23</v>
      </c>
      <c r="B29" s="28" t="s">
        <v>265</v>
      </c>
      <c r="C29" s="11" t="s">
        <v>257</v>
      </c>
      <c r="D29" s="11" t="s">
        <v>257</v>
      </c>
      <c r="E29" s="12" t="s">
        <v>257</v>
      </c>
      <c r="F29" s="12">
        <v>0</v>
      </c>
      <c r="G29" s="78" t="s">
        <v>248</v>
      </c>
      <c r="H29" s="5" t="s">
        <v>248</v>
      </c>
      <c r="I29" s="11" t="s">
        <v>257</v>
      </c>
      <c r="J29" s="11" t="s">
        <v>257</v>
      </c>
      <c r="K29" s="11" t="s">
        <v>255</v>
      </c>
      <c r="L29" s="11" t="s">
        <v>257</v>
      </c>
      <c r="M29" s="28">
        <v>39</v>
      </c>
      <c r="N29" s="28">
        <v>167</v>
      </c>
      <c r="O29" s="28">
        <v>8.02</v>
      </c>
      <c r="P29" s="28">
        <v>38.1</v>
      </c>
    </row>
    <row r="30" spans="1:16" x14ac:dyDescent="0.3">
      <c r="A30" s="5" t="s">
        <v>22</v>
      </c>
      <c r="B30" s="28" t="s">
        <v>266</v>
      </c>
      <c r="C30" s="11" t="s">
        <v>255</v>
      </c>
      <c r="D30" s="11" t="s">
        <v>255</v>
      </c>
      <c r="E30" s="12" t="s">
        <v>254</v>
      </c>
      <c r="F30" s="12">
        <v>480</v>
      </c>
      <c r="G30" s="78" t="s">
        <v>248</v>
      </c>
      <c r="H30" s="5" t="s">
        <v>248</v>
      </c>
      <c r="I30" s="11" t="s">
        <v>257</v>
      </c>
      <c r="J30" s="11" t="s">
        <v>257</v>
      </c>
      <c r="K30" s="11" t="s">
        <v>255</v>
      </c>
      <c r="L30" s="11" t="s">
        <v>257</v>
      </c>
      <c r="M30" s="28">
        <v>3</v>
      </c>
      <c r="N30" s="28">
        <v>89</v>
      </c>
      <c r="O30" s="28">
        <v>14.08</v>
      </c>
      <c r="P30" s="28">
        <v>38.9</v>
      </c>
    </row>
    <row r="31" spans="1:16" x14ac:dyDescent="0.3">
      <c r="A31" s="5" t="s">
        <v>21</v>
      </c>
      <c r="B31" s="28" t="s">
        <v>265</v>
      </c>
      <c r="C31" s="11" t="s">
        <v>255</v>
      </c>
      <c r="D31" s="11" t="s">
        <v>255</v>
      </c>
      <c r="E31" s="12" t="s">
        <v>248</v>
      </c>
      <c r="F31" s="12">
        <v>1314</v>
      </c>
      <c r="G31" s="78" t="s">
        <v>249</v>
      </c>
      <c r="H31" s="5" t="s">
        <v>248</v>
      </c>
      <c r="I31" s="11" t="s">
        <v>257</v>
      </c>
      <c r="J31" s="11" t="s">
        <v>257</v>
      </c>
      <c r="K31" s="11" t="s">
        <v>255</v>
      </c>
      <c r="L31" s="11" t="s">
        <v>257</v>
      </c>
      <c r="M31" s="28">
        <v>71</v>
      </c>
      <c r="N31" s="28">
        <v>169</v>
      </c>
      <c r="O31" s="28">
        <v>66.05</v>
      </c>
      <c r="P31" s="28">
        <v>36.799999999999997</v>
      </c>
    </row>
    <row r="32" spans="1:16" x14ac:dyDescent="0.3">
      <c r="A32" s="5" t="s">
        <v>20</v>
      </c>
      <c r="B32" s="28" t="s">
        <v>265</v>
      </c>
      <c r="C32" s="11" t="s">
        <v>255</v>
      </c>
      <c r="D32" s="11" t="s">
        <v>255</v>
      </c>
      <c r="E32" s="12" t="s">
        <v>258</v>
      </c>
      <c r="F32" s="12">
        <v>104000</v>
      </c>
      <c r="G32" s="78" t="s">
        <v>248</v>
      </c>
      <c r="H32" s="5" t="s">
        <v>248</v>
      </c>
      <c r="I32" s="11" t="s">
        <v>257</v>
      </c>
      <c r="J32" s="11" t="s">
        <v>257</v>
      </c>
      <c r="K32" s="11" t="s">
        <v>255</v>
      </c>
      <c r="L32" s="11" t="s">
        <v>257</v>
      </c>
      <c r="M32" s="28">
        <v>15</v>
      </c>
      <c r="N32" s="28">
        <v>157</v>
      </c>
      <c r="O32" s="28">
        <v>55</v>
      </c>
      <c r="P32" s="28">
        <v>36.700000000000003</v>
      </c>
    </row>
    <row r="33" spans="1:16" x14ac:dyDescent="0.3">
      <c r="A33" s="5" t="s">
        <v>19</v>
      </c>
      <c r="B33" s="28" t="s">
        <v>265</v>
      </c>
      <c r="C33" s="11" t="s">
        <v>255</v>
      </c>
      <c r="D33" s="11" t="s">
        <v>255</v>
      </c>
      <c r="E33" s="12" t="s">
        <v>258</v>
      </c>
      <c r="F33" s="12">
        <v>6400</v>
      </c>
      <c r="G33" s="78" t="s">
        <v>248</v>
      </c>
      <c r="H33" s="5" t="s">
        <v>248</v>
      </c>
      <c r="I33" s="11" t="s">
        <v>257</v>
      </c>
      <c r="J33" s="11" t="s">
        <v>257</v>
      </c>
      <c r="K33" s="11" t="s">
        <v>255</v>
      </c>
      <c r="L33" s="11" t="s">
        <v>257</v>
      </c>
      <c r="M33" s="28">
        <v>21</v>
      </c>
      <c r="N33" s="28">
        <v>161</v>
      </c>
      <c r="O33" s="28">
        <v>62.06</v>
      </c>
      <c r="P33" s="28">
        <v>38.1</v>
      </c>
    </row>
    <row r="34" spans="1:16" x14ac:dyDescent="0.3">
      <c r="A34" s="5" t="s">
        <v>18</v>
      </c>
      <c r="B34" s="28" t="s">
        <v>266</v>
      </c>
      <c r="C34" s="11" t="s">
        <v>257</v>
      </c>
      <c r="D34" s="11" t="s">
        <v>257</v>
      </c>
      <c r="E34" s="12" t="s">
        <v>257</v>
      </c>
      <c r="F34" s="12">
        <v>0</v>
      </c>
      <c r="G34" s="78" t="s">
        <v>249</v>
      </c>
      <c r="H34" s="5" t="s">
        <v>257</v>
      </c>
      <c r="I34" s="11" t="s">
        <v>257</v>
      </c>
      <c r="J34" s="11" t="s">
        <v>257</v>
      </c>
      <c r="K34" s="11" t="s">
        <v>257</v>
      </c>
      <c r="L34" s="11" t="s">
        <v>257</v>
      </c>
      <c r="M34" s="28">
        <v>14</v>
      </c>
      <c r="N34" s="28">
        <v>150</v>
      </c>
      <c r="O34" s="28">
        <v>49</v>
      </c>
      <c r="P34" s="28">
        <v>37.1</v>
      </c>
    </row>
    <row r="35" spans="1:16" x14ac:dyDescent="0.3">
      <c r="A35" s="5" t="s">
        <v>17</v>
      </c>
      <c r="B35" s="28" t="s">
        <v>266</v>
      </c>
      <c r="C35" s="11" t="s">
        <v>255</v>
      </c>
      <c r="D35" s="11" t="s">
        <v>255</v>
      </c>
      <c r="E35" s="12" t="s">
        <v>254</v>
      </c>
      <c r="F35" s="12">
        <v>984</v>
      </c>
      <c r="G35" s="78" t="s">
        <v>250</v>
      </c>
      <c r="H35" s="5" t="s">
        <v>260</v>
      </c>
      <c r="I35" s="11" t="s">
        <v>255</v>
      </c>
      <c r="J35" s="11" t="s">
        <v>257</v>
      </c>
      <c r="K35" s="11" t="s">
        <v>255</v>
      </c>
      <c r="L35" s="11" t="s">
        <v>257</v>
      </c>
      <c r="M35" s="28">
        <v>3</v>
      </c>
      <c r="N35" s="28">
        <v>83</v>
      </c>
      <c r="O35" s="28">
        <v>11.01</v>
      </c>
      <c r="P35" s="28">
        <v>38.1</v>
      </c>
    </row>
    <row r="36" spans="1:16" x14ac:dyDescent="0.3">
      <c r="A36" s="5" t="s">
        <v>16</v>
      </c>
      <c r="B36" s="28" t="s">
        <v>265</v>
      </c>
      <c r="C36" s="11" t="s">
        <v>255</v>
      </c>
      <c r="D36" s="11" t="s">
        <v>255</v>
      </c>
      <c r="E36" s="12" t="s">
        <v>248</v>
      </c>
      <c r="F36" s="12">
        <v>280</v>
      </c>
      <c r="G36" s="78" t="s">
        <v>248</v>
      </c>
      <c r="H36" s="5" t="s">
        <v>248</v>
      </c>
      <c r="I36" s="11" t="s">
        <v>257</v>
      </c>
      <c r="J36" s="11" t="s">
        <v>257</v>
      </c>
      <c r="K36" s="11" t="s">
        <v>255</v>
      </c>
      <c r="L36" s="11" t="s">
        <v>257</v>
      </c>
      <c r="M36" s="28">
        <v>24</v>
      </c>
      <c r="N36" s="28">
        <v>173</v>
      </c>
      <c r="O36" s="28">
        <v>67</v>
      </c>
      <c r="P36" s="28">
        <v>36.1</v>
      </c>
    </row>
    <row r="37" spans="1:16" x14ac:dyDescent="0.3">
      <c r="A37" s="5" t="s">
        <v>15</v>
      </c>
      <c r="B37" s="28" t="s">
        <v>265</v>
      </c>
      <c r="C37" s="11" t="s">
        <v>255</v>
      </c>
      <c r="D37" s="11" t="s">
        <v>255</v>
      </c>
      <c r="E37" s="12" t="s">
        <v>258</v>
      </c>
      <c r="F37" s="12">
        <v>41900</v>
      </c>
      <c r="G37" s="78" t="s">
        <v>248</v>
      </c>
      <c r="H37" s="5" t="s">
        <v>248</v>
      </c>
      <c r="I37" s="11" t="s">
        <v>257</v>
      </c>
      <c r="J37" s="11" t="s">
        <v>257</v>
      </c>
      <c r="K37" s="11" t="s">
        <v>255</v>
      </c>
      <c r="L37" s="11" t="s">
        <v>257</v>
      </c>
      <c r="M37" s="28">
        <v>17</v>
      </c>
      <c r="N37" s="28">
        <v>162</v>
      </c>
      <c r="O37" s="28">
        <v>66</v>
      </c>
      <c r="P37" s="28">
        <v>39.200000000000003</v>
      </c>
    </row>
    <row r="38" spans="1:16" x14ac:dyDescent="0.3">
      <c r="A38" s="5" t="s">
        <v>14</v>
      </c>
      <c r="B38" s="28" t="s">
        <v>265</v>
      </c>
      <c r="C38" s="11" t="s">
        <v>255</v>
      </c>
      <c r="D38" s="11" t="s">
        <v>255</v>
      </c>
      <c r="E38" s="12" t="s">
        <v>248</v>
      </c>
      <c r="F38" s="12">
        <v>22730</v>
      </c>
      <c r="G38" s="78" t="s">
        <v>248</v>
      </c>
      <c r="H38" s="5" t="s">
        <v>248</v>
      </c>
      <c r="I38" s="11" t="s">
        <v>257</v>
      </c>
      <c r="J38" s="11" t="s">
        <v>257</v>
      </c>
      <c r="K38" s="11" t="s">
        <v>255</v>
      </c>
      <c r="L38" s="11" t="s">
        <v>257</v>
      </c>
      <c r="M38" s="28">
        <v>29</v>
      </c>
      <c r="N38" s="28">
        <v>158.30000000000001</v>
      </c>
      <c r="O38" s="28">
        <v>65.03</v>
      </c>
      <c r="P38" s="28">
        <v>37.6</v>
      </c>
    </row>
    <row r="39" spans="1:16" x14ac:dyDescent="0.3">
      <c r="A39" s="5" t="s">
        <v>13</v>
      </c>
      <c r="B39" s="28" t="s">
        <v>266</v>
      </c>
      <c r="C39" s="11" t="s">
        <v>257</v>
      </c>
      <c r="D39" s="11" t="s">
        <v>257</v>
      </c>
      <c r="E39" s="12" t="s">
        <v>257</v>
      </c>
      <c r="F39" s="12">
        <v>0</v>
      </c>
      <c r="G39" s="78" t="s">
        <v>248</v>
      </c>
      <c r="H39" s="5" t="s">
        <v>248</v>
      </c>
      <c r="I39" s="11" t="s">
        <v>257</v>
      </c>
      <c r="J39" s="11" t="s">
        <v>257</v>
      </c>
      <c r="K39" s="11" t="s">
        <v>255</v>
      </c>
      <c r="L39" s="11" t="s">
        <v>257</v>
      </c>
      <c r="M39" s="28">
        <v>17</v>
      </c>
      <c r="N39" s="28">
        <v>174</v>
      </c>
      <c r="O39" s="28">
        <v>65.900000000000006</v>
      </c>
      <c r="P39" s="28">
        <v>37.4</v>
      </c>
    </row>
    <row r="40" spans="1:16" x14ac:dyDescent="0.3">
      <c r="A40" s="5" t="s">
        <v>12</v>
      </c>
      <c r="B40" s="28" t="s">
        <v>265</v>
      </c>
      <c r="C40" s="11" t="s">
        <v>257</v>
      </c>
      <c r="D40" s="11" t="s">
        <v>257</v>
      </c>
      <c r="E40" s="12" t="s">
        <v>257</v>
      </c>
      <c r="F40" s="12">
        <v>0</v>
      </c>
      <c r="G40" s="78" t="s">
        <v>251</v>
      </c>
      <c r="H40" s="5" t="s">
        <v>258</v>
      </c>
      <c r="I40" s="11" t="s">
        <v>257</v>
      </c>
      <c r="J40" s="11" t="s">
        <v>255</v>
      </c>
      <c r="K40" s="11" t="s">
        <v>255</v>
      </c>
      <c r="L40" s="11" t="s">
        <v>257</v>
      </c>
      <c r="M40" s="28">
        <v>16</v>
      </c>
      <c r="N40" s="28">
        <v>164</v>
      </c>
      <c r="O40" s="28">
        <v>61.2</v>
      </c>
      <c r="P40" s="28">
        <v>36.9</v>
      </c>
    </row>
    <row r="41" spans="1:16" x14ac:dyDescent="0.3">
      <c r="A41" s="5" t="s">
        <v>11</v>
      </c>
      <c r="B41" s="28" t="s">
        <v>266</v>
      </c>
      <c r="C41" s="11" t="s">
        <v>257</v>
      </c>
      <c r="D41" s="11" t="s">
        <v>257</v>
      </c>
      <c r="E41" s="12" t="s">
        <v>257</v>
      </c>
      <c r="F41" s="12">
        <v>0</v>
      </c>
      <c r="G41" s="78" t="s">
        <v>248</v>
      </c>
      <c r="H41" s="5" t="s">
        <v>248</v>
      </c>
      <c r="I41" s="11" t="s">
        <v>257</v>
      </c>
      <c r="J41" s="11" t="s">
        <v>257</v>
      </c>
      <c r="K41" s="11" t="s">
        <v>255</v>
      </c>
      <c r="L41" s="11" t="s">
        <v>257</v>
      </c>
      <c r="M41" s="28">
        <v>18</v>
      </c>
      <c r="N41" s="28">
        <v>158</v>
      </c>
      <c r="O41" s="28">
        <v>52.7</v>
      </c>
      <c r="P41" s="28">
        <v>36.299999999999997</v>
      </c>
    </row>
    <row r="42" spans="1:16" x14ac:dyDescent="0.3">
      <c r="A42" s="5" t="s">
        <v>10</v>
      </c>
      <c r="B42" s="28" t="s">
        <v>266</v>
      </c>
      <c r="C42" s="11" t="s">
        <v>257</v>
      </c>
      <c r="D42" s="11" t="s">
        <v>257</v>
      </c>
      <c r="E42" s="12" t="s">
        <v>257</v>
      </c>
      <c r="F42" s="12">
        <v>0</v>
      </c>
      <c r="G42" s="78" t="s">
        <v>249</v>
      </c>
      <c r="H42" s="5" t="s">
        <v>257</v>
      </c>
      <c r="I42" s="11" t="s">
        <v>257</v>
      </c>
      <c r="J42" s="11" t="s">
        <v>257</v>
      </c>
      <c r="K42" s="11" t="s">
        <v>257</v>
      </c>
      <c r="L42" s="11" t="s">
        <v>257</v>
      </c>
      <c r="M42" s="28">
        <v>7</v>
      </c>
      <c r="N42" s="28">
        <v>112.3</v>
      </c>
      <c r="O42" s="28">
        <v>24</v>
      </c>
      <c r="P42" s="28">
        <v>36.799999999999997</v>
      </c>
    </row>
    <row r="43" spans="1:16" x14ac:dyDescent="0.3">
      <c r="A43" s="5" t="s">
        <v>9</v>
      </c>
      <c r="B43" s="28" t="s">
        <v>265</v>
      </c>
      <c r="C43" s="11" t="s">
        <v>255</v>
      </c>
      <c r="D43" s="11" t="s">
        <v>255</v>
      </c>
      <c r="E43" s="12" t="s">
        <v>248</v>
      </c>
      <c r="F43" s="12">
        <v>484</v>
      </c>
      <c r="G43" s="78" t="s">
        <v>248</v>
      </c>
      <c r="H43" s="5" t="s">
        <v>248</v>
      </c>
      <c r="I43" s="11" t="s">
        <v>257</v>
      </c>
      <c r="J43" s="11" t="s">
        <v>257</v>
      </c>
      <c r="K43" s="11" t="s">
        <v>255</v>
      </c>
      <c r="L43" s="11" t="s">
        <v>257</v>
      </c>
      <c r="M43" s="28">
        <v>57</v>
      </c>
      <c r="N43" s="28">
        <v>163.5</v>
      </c>
      <c r="O43" s="28">
        <v>51.5</v>
      </c>
      <c r="P43" s="28">
        <v>37.299999999999997</v>
      </c>
    </row>
    <row r="44" spans="1:16" x14ac:dyDescent="0.3">
      <c r="A44" s="5" t="s">
        <v>8</v>
      </c>
      <c r="B44" s="28" t="s">
        <v>265</v>
      </c>
      <c r="C44" s="11" t="s">
        <v>255</v>
      </c>
      <c r="D44" s="11" t="s">
        <v>255</v>
      </c>
      <c r="E44" s="12" t="s">
        <v>248</v>
      </c>
      <c r="F44" s="12">
        <v>3280</v>
      </c>
      <c r="G44" s="78" t="s">
        <v>248</v>
      </c>
      <c r="H44" s="5" t="s">
        <v>248</v>
      </c>
      <c r="I44" s="11" t="s">
        <v>257</v>
      </c>
      <c r="J44" s="11" t="s">
        <v>257</v>
      </c>
      <c r="K44" s="11" t="s">
        <v>255</v>
      </c>
      <c r="L44" s="11" t="s">
        <v>257</v>
      </c>
      <c r="M44" s="28">
        <v>5</v>
      </c>
      <c r="N44" s="28">
        <v>12</v>
      </c>
      <c r="O44" s="28">
        <v>21.4</v>
      </c>
      <c r="P44" s="28">
        <v>36.700000000000003</v>
      </c>
    </row>
    <row r="45" spans="1:16" x14ac:dyDescent="0.3">
      <c r="A45" s="5" t="s">
        <v>7</v>
      </c>
      <c r="B45" s="28" t="s">
        <v>265</v>
      </c>
      <c r="C45" s="11" t="s">
        <v>255</v>
      </c>
      <c r="D45" s="11" t="s">
        <v>255</v>
      </c>
      <c r="E45" s="12" t="s">
        <v>248</v>
      </c>
      <c r="F45" s="12">
        <v>4250</v>
      </c>
      <c r="G45" s="78" t="s">
        <v>248</v>
      </c>
      <c r="H45" s="5" t="s">
        <v>248</v>
      </c>
      <c r="I45" s="11" t="s">
        <v>257</v>
      </c>
      <c r="J45" s="11" t="s">
        <v>257</v>
      </c>
      <c r="K45" s="11" t="s">
        <v>255</v>
      </c>
      <c r="L45" s="11" t="s">
        <v>257</v>
      </c>
      <c r="M45" s="28">
        <v>17</v>
      </c>
      <c r="N45" s="28">
        <v>134</v>
      </c>
      <c r="O45" s="28">
        <v>50</v>
      </c>
      <c r="P45" s="28">
        <v>36.9</v>
      </c>
    </row>
    <row r="46" spans="1:16" x14ac:dyDescent="0.3">
      <c r="A46" s="5" t="s">
        <v>6</v>
      </c>
      <c r="B46" s="28" t="s">
        <v>266</v>
      </c>
      <c r="C46" s="11" t="s">
        <v>255</v>
      </c>
      <c r="D46" s="11" t="s">
        <v>255</v>
      </c>
      <c r="E46" s="12" t="s">
        <v>248</v>
      </c>
      <c r="F46" s="12">
        <v>8242</v>
      </c>
      <c r="G46" s="78" t="s">
        <v>251</v>
      </c>
      <c r="H46" s="5" t="s">
        <v>259</v>
      </c>
      <c r="I46" s="11" t="s">
        <v>255</v>
      </c>
      <c r="J46" s="11" t="s">
        <v>257</v>
      </c>
      <c r="K46" s="11" t="s">
        <v>255</v>
      </c>
      <c r="L46" s="11" t="s">
        <v>257</v>
      </c>
      <c r="M46" s="28">
        <v>5</v>
      </c>
      <c r="N46" s="28">
        <v>8.93</v>
      </c>
      <c r="O46" s="28">
        <v>21.3</v>
      </c>
      <c r="P46" s="28">
        <v>36.9</v>
      </c>
    </row>
    <row r="47" spans="1:16" x14ac:dyDescent="0.3">
      <c r="A47" s="5" t="s">
        <v>5</v>
      </c>
      <c r="B47" s="28" t="s">
        <v>265</v>
      </c>
      <c r="C47" s="11" t="s">
        <v>255</v>
      </c>
      <c r="D47" s="11" t="s">
        <v>255</v>
      </c>
      <c r="E47" s="12" t="s">
        <v>254</v>
      </c>
      <c r="F47" s="12">
        <v>4600</v>
      </c>
      <c r="G47" s="78" t="s">
        <v>248</v>
      </c>
      <c r="H47" s="5" t="s">
        <v>248</v>
      </c>
      <c r="I47" s="11" t="s">
        <v>257</v>
      </c>
      <c r="J47" s="11" t="s">
        <v>257</v>
      </c>
      <c r="K47" s="11" t="s">
        <v>255</v>
      </c>
      <c r="L47" s="11" t="s">
        <v>257</v>
      </c>
      <c r="M47" s="28">
        <v>17</v>
      </c>
      <c r="N47" s="28">
        <v>162</v>
      </c>
      <c r="O47" s="28">
        <v>55.09</v>
      </c>
      <c r="P47" s="28">
        <v>37.6</v>
      </c>
    </row>
    <row r="48" spans="1:16" x14ac:dyDescent="0.3">
      <c r="A48" s="10" t="s">
        <v>4</v>
      </c>
      <c r="B48" s="48" t="s">
        <v>265</v>
      </c>
      <c r="C48" s="8" t="s">
        <v>255</v>
      </c>
      <c r="D48" s="8" t="s">
        <v>255</v>
      </c>
      <c r="E48" s="9" t="s">
        <v>254</v>
      </c>
      <c r="F48" s="9">
        <v>1900</v>
      </c>
      <c r="G48" s="78" t="s">
        <v>248</v>
      </c>
      <c r="H48" s="10" t="s">
        <v>248</v>
      </c>
      <c r="I48" s="8" t="s">
        <v>257</v>
      </c>
      <c r="J48" s="8" t="s">
        <v>257</v>
      </c>
      <c r="K48" s="8" t="s">
        <v>255</v>
      </c>
      <c r="L48" s="8" t="s">
        <v>257</v>
      </c>
      <c r="M48" s="28">
        <v>16</v>
      </c>
      <c r="N48" s="28">
        <v>164</v>
      </c>
      <c r="O48" s="28">
        <v>68</v>
      </c>
      <c r="P48" s="28">
        <v>37.799999999999997</v>
      </c>
    </row>
    <row r="49" spans="1:12" x14ac:dyDescent="0.3">
      <c r="A49" s="49" t="s">
        <v>315</v>
      </c>
      <c r="B49" s="29"/>
      <c r="C49" s="12">
        <f>COUNTIF(C2:C48,"&lt;&gt;Not detected")</f>
        <v>34</v>
      </c>
      <c r="D49" s="12">
        <f>COUNTIF(D2:D48,"&lt;&gt;Not detected")</f>
        <v>34</v>
      </c>
      <c r="E49" s="12">
        <f>COUNTIF(E2:E48,"&lt;&gt;Not detected")</f>
        <v>34</v>
      </c>
      <c r="F49" s="29"/>
      <c r="G49" s="12">
        <f>COUNTIF(G2:G48,"&lt;&gt;-")</f>
        <v>41</v>
      </c>
      <c r="H49" s="12">
        <f>COUNTIF(H2:H48,"&lt;&gt;Not detected")</f>
        <v>45</v>
      </c>
      <c r="I49" s="12">
        <f>COUNTIF(I2:I48,"&lt;&gt;Not detected")</f>
        <v>7</v>
      </c>
      <c r="J49" s="12">
        <f>COUNTIF(J2:J48,"&lt;&gt;Not detected")</f>
        <v>7</v>
      </c>
      <c r="K49" s="12">
        <f>COUNTIF(K2:K48,"&lt;&gt;Not detected")</f>
        <v>45</v>
      </c>
      <c r="L49" s="12">
        <f>COUNTIF(L2:L48,"&lt;&gt;Not detected")</f>
        <v>0</v>
      </c>
    </row>
    <row r="50" spans="1:12" x14ac:dyDescent="0.3">
      <c r="A50" s="49" t="s">
        <v>0</v>
      </c>
      <c r="B50" s="12">
        <f t="shared" ref="B50:L50" si="0">COUNTIF(B3:B49,"&lt;&gt;Blank")</f>
        <v>47</v>
      </c>
      <c r="C50" s="12">
        <f t="shared" si="0"/>
        <v>47</v>
      </c>
      <c r="D50" s="12">
        <f t="shared" si="0"/>
        <v>47</v>
      </c>
      <c r="E50" s="12">
        <f t="shared" si="0"/>
        <v>47</v>
      </c>
      <c r="F50" s="12">
        <f t="shared" si="0"/>
        <v>47</v>
      </c>
      <c r="G50" s="12">
        <f t="shared" si="0"/>
        <v>47</v>
      </c>
      <c r="H50" s="12">
        <f t="shared" si="0"/>
        <v>47</v>
      </c>
      <c r="I50" s="12">
        <f t="shared" si="0"/>
        <v>47</v>
      </c>
      <c r="J50" s="12">
        <f t="shared" si="0"/>
        <v>47</v>
      </c>
      <c r="K50" s="12">
        <f t="shared" si="0"/>
        <v>47</v>
      </c>
      <c r="L50" s="12">
        <f t="shared" si="0"/>
        <v>47</v>
      </c>
    </row>
    <row r="53" spans="1:12" x14ac:dyDescent="0.3">
      <c r="B53">
        <f>COUNTIF(B2:B48,"female")</f>
        <v>31</v>
      </c>
    </row>
  </sheetData>
  <conditionalFormatting sqref="I1:J1">
    <cfRule type="cellIs" dxfId="4" priority="3" operator="equal">
      <formula>"pos"</formula>
    </cfRule>
  </conditionalFormatting>
  <conditionalFormatting sqref="I2:J48">
    <cfRule type="cellIs" dxfId="3" priority="6" operator="equal">
      <formula>"POS"</formula>
    </cfRule>
  </conditionalFormatting>
  <conditionalFormatting sqref="K1:K48">
    <cfRule type="cellIs" dxfId="2" priority="2" operator="equal">
      <formula>"none"</formula>
    </cfRule>
  </conditionalFormatting>
  <conditionalFormatting sqref="L1">
    <cfRule type="cellIs" dxfId="1" priority="1" operator="equal">
      <formula>"none"</formula>
    </cfRule>
  </conditionalFormatting>
  <conditionalFormatting sqref="L2:L48">
    <cfRule type="cellIs" dxfId="0" priority="4" operator="equal">
      <formula>"pos"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1E739-2427-4BE9-BCB5-92468E7D9850}">
  <dimension ref="D3:N80"/>
  <sheetViews>
    <sheetView topLeftCell="C1" workbookViewId="0">
      <selection activeCell="G40" sqref="G40"/>
    </sheetView>
  </sheetViews>
  <sheetFormatPr defaultRowHeight="14.4" x14ac:dyDescent="0.3"/>
  <cols>
    <col min="4" max="4" width="23.21875" customWidth="1"/>
    <col min="5" max="5" width="9.33203125" customWidth="1"/>
    <col min="6" max="6" width="9.44140625" customWidth="1"/>
    <col min="7" max="7" width="12.109375" bestFit="1" customWidth="1"/>
    <col min="9" max="9" width="9.44140625" bestFit="1" customWidth="1"/>
    <col min="10" max="10" width="6" bestFit="1" customWidth="1"/>
    <col min="11" max="11" width="35.109375" bestFit="1" customWidth="1"/>
    <col min="14" max="14" width="25.77734375" bestFit="1" customWidth="1"/>
  </cols>
  <sheetData>
    <row r="3" spans="4:14" ht="15" thickBot="1" x14ac:dyDescent="0.35"/>
    <row r="4" spans="4:14" ht="19.2" customHeight="1" thickBot="1" x14ac:dyDescent="0.35">
      <c r="D4" s="57" t="s">
        <v>246</v>
      </c>
      <c r="E4" s="60" t="s">
        <v>245</v>
      </c>
      <c r="F4" s="62"/>
      <c r="G4" s="73" t="s">
        <v>244</v>
      </c>
      <c r="N4" s="51"/>
    </row>
    <row r="5" spans="4:14" ht="23.4" thickBot="1" x14ac:dyDescent="0.35">
      <c r="D5" s="59"/>
      <c r="E5" s="19" t="s">
        <v>243</v>
      </c>
      <c r="F5" s="19" t="s">
        <v>242</v>
      </c>
      <c r="G5" s="74"/>
      <c r="N5" s="50"/>
    </row>
    <row r="6" spans="4:14" ht="15" thickBot="1" x14ac:dyDescent="0.35">
      <c r="D6" s="54" t="s">
        <v>241</v>
      </c>
      <c r="E6" s="55"/>
      <c r="F6" s="55"/>
      <c r="G6" s="56"/>
    </row>
    <row r="7" spans="4:14" ht="15" thickBot="1" x14ac:dyDescent="0.35">
      <c r="D7" s="18" t="s">
        <v>236</v>
      </c>
      <c r="E7" s="23" t="s">
        <v>235</v>
      </c>
      <c r="F7" s="23" t="s">
        <v>234</v>
      </c>
      <c r="G7" s="23" t="s">
        <v>233</v>
      </c>
      <c r="I7" s="63" t="s">
        <v>240</v>
      </c>
      <c r="J7" s="30" t="s">
        <v>239</v>
      </c>
      <c r="K7" s="65" t="s">
        <v>238</v>
      </c>
      <c r="L7" s="67" t="s">
        <v>237</v>
      </c>
    </row>
    <row r="8" spans="4:14" ht="15" thickBot="1" x14ac:dyDescent="0.35">
      <c r="D8" s="18" t="s">
        <v>231</v>
      </c>
      <c r="E8" s="23" t="s">
        <v>230</v>
      </c>
      <c r="F8" s="23" t="s">
        <v>229</v>
      </c>
      <c r="G8" s="23" t="s">
        <v>228</v>
      </c>
      <c r="I8" s="64"/>
      <c r="J8" s="31" t="s">
        <v>232</v>
      </c>
      <c r="K8" s="66"/>
      <c r="L8" s="68"/>
    </row>
    <row r="9" spans="4:14" ht="23.4" thickBot="1" x14ac:dyDescent="0.35">
      <c r="D9" s="54" t="s">
        <v>227</v>
      </c>
      <c r="E9" s="55"/>
      <c r="F9" s="55"/>
      <c r="G9" s="56"/>
      <c r="I9" s="32" t="s">
        <v>178</v>
      </c>
      <c r="J9" s="33" t="s">
        <v>270</v>
      </c>
      <c r="K9" s="34" t="s">
        <v>271</v>
      </c>
      <c r="L9" s="35"/>
    </row>
    <row r="10" spans="4:14" ht="23.4" thickBot="1" x14ac:dyDescent="0.35">
      <c r="D10" s="18" t="s">
        <v>226</v>
      </c>
      <c r="E10" s="23" t="s">
        <v>225</v>
      </c>
      <c r="F10" s="23" t="s">
        <v>224</v>
      </c>
      <c r="G10" s="23" t="s">
        <v>223</v>
      </c>
      <c r="I10" s="32" t="s">
        <v>178</v>
      </c>
      <c r="J10" s="33" t="s">
        <v>272</v>
      </c>
      <c r="K10" s="36" t="s">
        <v>273</v>
      </c>
      <c r="L10" s="35"/>
    </row>
    <row r="11" spans="4:14" ht="23.4" thickBot="1" x14ac:dyDescent="0.35">
      <c r="D11" s="18" t="s">
        <v>222</v>
      </c>
      <c r="E11" s="23" t="s">
        <v>221</v>
      </c>
      <c r="F11" s="23" t="s">
        <v>220</v>
      </c>
      <c r="G11" s="23" t="s">
        <v>219</v>
      </c>
      <c r="I11" s="32" t="s">
        <v>178</v>
      </c>
      <c r="J11" s="33" t="s">
        <v>274</v>
      </c>
      <c r="K11" s="37" t="s">
        <v>275</v>
      </c>
      <c r="L11" s="33" t="s">
        <v>276</v>
      </c>
    </row>
    <row r="12" spans="4:14" ht="15" thickBot="1" x14ac:dyDescent="0.35">
      <c r="D12" s="18" t="s">
        <v>218</v>
      </c>
      <c r="E12" s="23" t="s">
        <v>217</v>
      </c>
      <c r="F12" s="23" t="s">
        <v>216</v>
      </c>
      <c r="G12" s="23" t="s">
        <v>215</v>
      </c>
      <c r="I12" s="32" t="s">
        <v>210</v>
      </c>
      <c r="J12" s="33" t="s">
        <v>277</v>
      </c>
      <c r="K12" s="38" t="s">
        <v>278</v>
      </c>
      <c r="L12" s="35"/>
    </row>
    <row r="13" spans="4:14" ht="15" thickBot="1" x14ac:dyDescent="0.35">
      <c r="D13" s="18" t="s">
        <v>214</v>
      </c>
      <c r="E13" s="23" t="s">
        <v>213</v>
      </c>
      <c r="F13" s="23" t="s">
        <v>212</v>
      </c>
      <c r="G13" s="23" t="s">
        <v>211</v>
      </c>
      <c r="I13" s="32" t="s">
        <v>210</v>
      </c>
      <c r="J13" s="33" t="s">
        <v>279</v>
      </c>
      <c r="K13" s="39" t="s">
        <v>280</v>
      </c>
      <c r="L13" s="35"/>
    </row>
    <row r="14" spans="4:14" ht="23.4" thickBot="1" x14ac:dyDescent="0.35">
      <c r="D14" s="54" t="s">
        <v>209</v>
      </c>
      <c r="E14" s="55"/>
      <c r="F14" s="55"/>
      <c r="G14" s="56"/>
      <c r="I14" s="32" t="s">
        <v>210</v>
      </c>
      <c r="J14" s="33" t="s">
        <v>281</v>
      </c>
      <c r="K14" s="37" t="s">
        <v>282</v>
      </c>
      <c r="L14" s="33" t="s">
        <v>276</v>
      </c>
    </row>
    <row r="15" spans="4:14" ht="15" thickBot="1" x14ac:dyDescent="0.35">
      <c r="D15" s="18" t="s">
        <v>205</v>
      </c>
      <c r="E15" s="23">
        <v>64</v>
      </c>
      <c r="F15" s="23">
        <v>8.93</v>
      </c>
      <c r="G15" s="23">
        <v>8.93</v>
      </c>
      <c r="I15" s="32" t="s">
        <v>173</v>
      </c>
      <c r="J15" s="33" t="s">
        <v>283</v>
      </c>
      <c r="K15" s="38" t="s">
        <v>284</v>
      </c>
      <c r="L15" s="35"/>
    </row>
    <row r="16" spans="4:14" ht="15" thickBot="1" x14ac:dyDescent="0.35">
      <c r="D16" s="18" t="s">
        <v>204</v>
      </c>
      <c r="E16" s="23">
        <v>184</v>
      </c>
      <c r="F16" s="23">
        <v>174</v>
      </c>
      <c r="G16" s="23">
        <v>184</v>
      </c>
      <c r="I16" s="32" t="s">
        <v>173</v>
      </c>
      <c r="J16" s="33" t="s">
        <v>285</v>
      </c>
      <c r="K16" s="39" t="s">
        <v>286</v>
      </c>
      <c r="L16" s="35"/>
    </row>
    <row r="17" spans="4:12" ht="23.4" thickBot="1" x14ac:dyDescent="0.35">
      <c r="D17" s="18" t="s">
        <v>203</v>
      </c>
      <c r="E17" s="23"/>
      <c r="F17" s="23"/>
      <c r="G17" s="23">
        <v>155</v>
      </c>
      <c r="I17" s="32" t="s">
        <v>173</v>
      </c>
      <c r="J17" s="33" t="s">
        <v>287</v>
      </c>
      <c r="K17" s="37" t="s">
        <v>288</v>
      </c>
      <c r="L17" s="33" t="s">
        <v>276</v>
      </c>
    </row>
    <row r="18" spans="4:12" ht="23.4" thickBot="1" x14ac:dyDescent="0.35">
      <c r="D18" s="54" t="s">
        <v>208</v>
      </c>
      <c r="E18" s="55"/>
      <c r="F18" s="55"/>
      <c r="G18" s="56"/>
      <c r="I18" s="32" t="s">
        <v>207</v>
      </c>
      <c r="J18" s="33" t="s">
        <v>289</v>
      </c>
      <c r="K18" s="38" t="s">
        <v>290</v>
      </c>
      <c r="L18" s="35"/>
    </row>
    <row r="19" spans="4:12" ht="23.4" thickBot="1" x14ac:dyDescent="0.35">
      <c r="D19" s="18" t="s">
        <v>205</v>
      </c>
      <c r="E19" s="23">
        <v>5.2</v>
      </c>
      <c r="F19" s="23">
        <v>8.02</v>
      </c>
      <c r="G19" s="23">
        <v>5.2</v>
      </c>
      <c r="I19" s="32" t="s">
        <v>207</v>
      </c>
      <c r="J19" s="33" t="s">
        <v>291</v>
      </c>
      <c r="K19" s="39" t="s">
        <v>280</v>
      </c>
      <c r="L19" s="35"/>
    </row>
    <row r="20" spans="4:12" ht="23.4" thickBot="1" x14ac:dyDescent="0.35">
      <c r="D20" s="18" t="s">
        <v>204</v>
      </c>
      <c r="E20" s="23">
        <v>170</v>
      </c>
      <c r="F20" s="23">
        <v>74.5</v>
      </c>
      <c r="G20" s="23">
        <v>170</v>
      </c>
      <c r="I20" s="40" t="s">
        <v>207</v>
      </c>
      <c r="J20" s="41" t="s">
        <v>292</v>
      </c>
      <c r="K20" s="37" t="s">
        <v>293</v>
      </c>
      <c r="L20" s="41" t="s">
        <v>276</v>
      </c>
    </row>
    <row r="21" spans="4:12" ht="15" thickBot="1" x14ac:dyDescent="0.35">
      <c r="D21" s="18" t="s">
        <v>203</v>
      </c>
      <c r="E21" s="23"/>
      <c r="F21" s="23"/>
      <c r="G21" s="23">
        <v>50.1</v>
      </c>
    </row>
    <row r="22" spans="4:12" ht="15" thickBot="1" x14ac:dyDescent="0.35">
      <c r="D22" s="54" t="s">
        <v>206</v>
      </c>
      <c r="E22" s="55"/>
      <c r="F22" s="55"/>
      <c r="G22" s="56"/>
    </row>
    <row r="23" spans="4:12" ht="15" thickBot="1" x14ac:dyDescent="0.35">
      <c r="D23" s="18" t="s">
        <v>205</v>
      </c>
      <c r="E23" s="23">
        <v>34.299999999999997</v>
      </c>
      <c r="F23" s="23">
        <v>35.6</v>
      </c>
      <c r="G23" s="23">
        <v>34.299999999999997</v>
      </c>
    </row>
    <row r="24" spans="4:12" ht="15" thickBot="1" x14ac:dyDescent="0.35">
      <c r="D24" s="22" t="s">
        <v>204</v>
      </c>
      <c r="E24" s="21">
        <v>39.4</v>
      </c>
      <c r="F24" s="21">
        <v>39.200000000000003</v>
      </c>
      <c r="G24" s="21">
        <v>39.4</v>
      </c>
    </row>
    <row r="25" spans="4:12" ht="15" thickBot="1" x14ac:dyDescent="0.35">
      <c r="D25" s="17" t="s">
        <v>203</v>
      </c>
      <c r="E25" s="20"/>
      <c r="F25" s="20"/>
      <c r="G25" s="20">
        <v>37</v>
      </c>
    </row>
    <row r="28" spans="4:12" ht="15" thickBot="1" x14ac:dyDescent="0.35"/>
    <row r="29" spans="4:12" ht="15" customHeight="1" thickBot="1" x14ac:dyDescent="0.35">
      <c r="D29" s="57" t="s">
        <v>202</v>
      </c>
      <c r="E29" s="60" t="s">
        <v>201</v>
      </c>
      <c r="F29" s="61"/>
      <c r="G29" s="62"/>
    </row>
    <row r="30" spans="4:12" ht="23.4" thickBot="1" x14ac:dyDescent="0.35">
      <c r="D30" s="58"/>
      <c r="E30" s="19" t="s">
        <v>200</v>
      </c>
      <c r="F30" s="19" t="s">
        <v>199</v>
      </c>
      <c r="G30" s="24" t="s">
        <v>198</v>
      </c>
    </row>
    <row r="31" spans="4:12" ht="15" thickBot="1" x14ac:dyDescent="0.35">
      <c r="D31" s="59"/>
      <c r="E31" s="19" t="s">
        <v>197</v>
      </c>
      <c r="F31" s="19" t="s">
        <v>197</v>
      </c>
      <c r="G31" s="19" t="s">
        <v>197</v>
      </c>
    </row>
    <row r="32" spans="4:12" ht="15" thickBot="1" x14ac:dyDescent="0.35">
      <c r="D32" s="18" t="s">
        <v>161</v>
      </c>
      <c r="E32" s="23" t="s">
        <v>196</v>
      </c>
      <c r="F32" s="23" t="s">
        <v>194</v>
      </c>
      <c r="G32" s="23" t="s">
        <v>319</v>
      </c>
    </row>
    <row r="33" spans="4:7" ht="15" thickBot="1" x14ac:dyDescent="0.35">
      <c r="D33" s="18" t="s">
        <v>162</v>
      </c>
      <c r="E33" s="23" t="s">
        <v>195</v>
      </c>
      <c r="F33" s="23" t="s">
        <v>194</v>
      </c>
      <c r="G33" s="23" t="s">
        <v>193</v>
      </c>
    </row>
    <row r="34" spans="4:7" ht="15" thickBot="1" x14ac:dyDescent="0.35">
      <c r="D34" s="18" t="s">
        <v>183</v>
      </c>
      <c r="E34" s="23" t="s">
        <v>313</v>
      </c>
      <c r="F34" s="23" t="s">
        <v>191</v>
      </c>
      <c r="G34" s="23" t="s">
        <v>314</v>
      </c>
    </row>
    <row r="35" spans="4:7" ht="15" thickBot="1" x14ac:dyDescent="0.35">
      <c r="D35" s="17" t="s">
        <v>182</v>
      </c>
      <c r="E35" s="20" t="s">
        <v>192</v>
      </c>
      <c r="F35" s="20" t="s">
        <v>316</v>
      </c>
      <c r="G35" s="20" t="s">
        <v>317</v>
      </c>
    </row>
    <row r="37" spans="4:7" ht="15" thickBot="1" x14ac:dyDescent="0.35"/>
    <row r="38" spans="4:7" ht="15" customHeight="1" thickBot="1" x14ac:dyDescent="0.35">
      <c r="D38" s="75" t="s">
        <v>190</v>
      </c>
      <c r="E38" s="71" t="s">
        <v>189</v>
      </c>
      <c r="F38" s="72"/>
    </row>
    <row r="39" spans="4:7" ht="34.200000000000003" x14ac:dyDescent="0.3">
      <c r="D39" s="76"/>
      <c r="E39" s="26" t="s">
        <v>188</v>
      </c>
      <c r="F39" s="26" t="s">
        <v>187</v>
      </c>
    </row>
    <row r="40" spans="4:7" ht="15" thickBot="1" x14ac:dyDescent="0.35">
      <c r="D40" s="77"/>
      <c r="E40" s="25" t="s">
        <v>181</v>
      </c>
      <c r="F40" s="25" t="s">
        <v>181</v>
      </c>
    </row>
    <row r="41" spans="4:7" ht="15" thickBot="1" x14ac:dyDescent="0.35">
      <c r="D41" s="23" t="s">
        <v>247</v>
      </c>
      <c r="E41" s="23" t="s">
        <v>186</v>
      </c>
      <c r="F41" s="23" t="s">
        <v>164</v>
      </c>
    </row>
    <row r="43" spans="4:7" ht="15" thickBot="1" x14ac:dyDescent="0.35"/>
    <row r="44" spans="4:7" ht="15" thickBot="1" x14ac:dyDescent="0.35">
      <c r="D44" s="57" t="s">
        <v>185</v>
      </c>
      <c r="E44" s="60" t="s">
        <v>184</v>
      </c>
      <c r="F44" s="61"/>
      <c r="G44" s="62"/>
    </row>
    <row r="45" spans="4:7" ht="15" thickBot="1" x14ac:dyDescent="0.35">
      <c r="D45" s="58"/>
      <c r="E45" s="19" t="s">
        <v>161</v>
      </c>
      <c r="F45" s="19" t="s">
        <v>183</v>
      </c>
      <c r="G45" s="24" t="s">
        <v>182</v>
      </c>
    </row>
    <row r="46" spans="4:7" ht="15" thickBot="1" x14ac:dyDescent="0.35">
      <c r="D46" s="59"/>
      <c r="E46" s="19" t="s">
        <v>181</v>
      </c>
      <c r="F46" s="19" t="s">
        <v>181</v>
      </c>
      <c r="G46" s="19" t="s">
        <v>181</v>
      </c>
    </row>
    <row r="47" spans="4:7" ht="15" thickBot="1" x14ac:dyDescent="0.35">
      <c r="D47" s="18" t="s">
        <v>180</v>
      </c>
      <c r="E47" s="23" t="s">
        <v>179</v>
      </c>
      <c r="F47" s="23" t="s">
        <v>320</v>
      </c>
      <c r="G47" s="23" t="s">
        <v>322</v>
      </c>
    </row>
    <row r="48" spans="4:7" ht="15" thickBot="1" x14ac:dyDescent="0.35">
      <c r="D48" s="18" t="s">
        <v>178</v>
      </c>
      <c r="E48" s="23" t="s">
        <v>177</v>
      </c>
      <c r="F48" s="23" t="s">
        <v>321</v>
      </c>
      <c r="G48" s="23" t="s">
        <v>323</v>
      </c>
    </row>
    <row r="49" spans="4:7" ht="15" thickBot="1" x14ac:dyDescent="0.35">
      <c r="D49" s="18" t="s">
        <v>176</v>
      </c>
      <c r="E49" s="23" t="s">
        <v>175</v>
      </c>
      <c r="F49" s="23" t="s">
        <v>174</v>
      </c>
      <c r="G49" s="23" t="s">
        <v>324</v>
      </c>
    </row>
    <row r="50" spans="4:7" ht="15" thickBot="1" x14ac:dyDescent="0.35">
      <c r="D50" s="18" t="s">
        <v>173</v>
      </c>
      <c r="E50" s="23" t="s">
        <v>172</v>
      </c>
      <c r="F50" s="23" t="s">
        <v>166</v>
      </c>
      <c r="G50" s="23" t="s">
        <v>325</v>
      </c>
    </row>
    <row r="51" spans="4:7" ht="15" thickBot="1" x14ac:dyDescent="0.35">
      <c r="D51" s="18" t="s">
        <v>171</v>
      </c>
      <c r="E51" s="23" t="s">
        <v>166</v>
      </c>
      <c r="F51" s="23" t="s">
        <v>166</v>
      </c>
      <c r="G51" s="23" t="s">
        <v>164</v>
      </c>
    </row>
    <row r="52" spans="4:7" ht="15" thickBot="1" x14ac:dyDescent="0.35">
      <c r="D52" s="22" t="s">
        <v>170</v>
      </c>
      <c r="E52" s="21" t="s">
        <v>166</v>
      </c>
      <c r="F52" s="21" t="s">
        <v>169</v>
      </c>
      <c r="G52" s="21" t="s">
        <v>168</v>
      </c>
    </row>
    <row r="53" spans="4:7" ht="15" thickBot="1" x14ac:dyDescent="0.35">
      <c r="D53" s="22" t="s">
        <v>296</v>
      </c>
      <c r="E53" s="23" t="s">
        <v>166</v>
      </c>
      <c r="F53" s="23" t="s">
        <v>166</v>
      </c>
      <c r="G53" s="23" t="s">
        <v>166</v>
      </c>
    </row>
    <row r="54" spans="4:7" ht="15" thickBot="1" x14ac:dyDescent="0.35">
      <c r="D54" s="17" t="s">
        <v>167</v>
      </c>
      <c r="E54" s="20" t="s">
        <v>166</v>
      </c>
      <c r="F54" s="20" t="s">
        <v>165</v>
      </c>
      <c r="G54" s="20" t="s">
        <v>164</v>
      </c>
    </row>
    <row r="55" spans="4:7" ht="16.2" customHeight="1" thickBot="1" x14ac:dyDescent="0.35"/>
    <row r="56" spans="4:7" ht="15" thickBot="1" x14ac:dyDescent="0.35">
      <c r="D56" s="57" t="s">
        <v>263</v>
      </c>
      <c r="E56" s="69" t="s">
        <v>163</v>
      </c>
      <c r="F56" s="70"/>
      <c r="G56" s="70"/>
    </row>
    <row r="57" spans="4:7" ht="15" thickBot="1" x14ac:dyDescent="0.35">
      <c r="D57" s="59"/>
      <c r="E57" s="19" t="s">
        <v>162</v>
      </c>
      <c r="F57" s="19" t="s">
        <v>161</v>
      </c>
      <c r="G57" s="19" t="s">
        <v>160</v>
      </c>
    </row>
    <row r="58" spans="4:7" ht="15" thickBot="1" x14ac:dyDescent="0.35">
      <c r="D58" s="18" t="s">
        <v>303</v>
      </c>
      <c r="E58" s="16">
        <v>83</v>
      </c>
      <c r="F58" s="16">
        <v>86</v>
      </c>
      <c r="G58" s="42">
        <v>129</v>
      </c>
    </row>
    <row r="59" spans="4:7" ht="15" thickBot="1" x14ac:dyDescent="0.35">
      <c r="D59" s="18" t="s">
        <v>159</v>
      </c>
      <c r="E59" s="16">
        <v>0</v>
      </c>
      <c r="F59" s="16">
        <v>0</v>
      </c>
      <c r="G59" s="42">
        <v>0</v>
      </c>
    </row>
    <row r="60" spans="4:7" ht="15" thickBot="1" x14ac:dyDescent="0.35">
      <c r="D60" s="18" t="s">
        <v>318</v>
      </c>
      <c r="E60" s="16">
        <v>7</v>
      </c>
      <c r="F60" s="16">
        <v>7</v>
      </c>
      <c r="G60" s="42">
        <v>7</v>
      </c>
    </row>
    <row r="61" spans="4:7" ht="15" thickBot="1" x14ac:dyDescent="0.35">
      <c r="D61" s="18" t="s">
        <v>158</v>
      </c>
      <c r="E61" s="16">
        <v>52</v>
      </c>
      <c r="F61" s="16">
        <v>49</v>
      </c>
      <c r="G61" s="42">
        <v>6</v>
      </c>
    </row>
    <row r="62" spans="4:7" ht="23.4" thickBot="1" x14ac:dyDescent="0.35">
      <c r="D62" s="18" t="s">
        <v>157</v>
      </c>
      <c r="E62" s="16" t="s">
        <v>310</v>
      </c>
      <c r="F62" s="16" t="s">
        <v>307</v>
      </c>
      <c r="G62" s="42" t="s">
        <v>326</v>
      </c>
    </row>
    <row r="63" spans="4:7" ht="23.4" thickBot="1" x14ac:dyDescent="0.35">
      <c r="D63" s="18" t="s">
        <v>156</v>
      </c>
      <c r="E63" s="16" t="s">
        <v>304</v>
      </c>
      <c r="F63" s="16" t="s">
        <v>304</v>
      </c>
      <c r="G63" s="42" t="s">
        <v>304</v>
      </c>
    </row>
    <row r="64" spans="4:7" ht="15" thickBot="1" x14ac:dyDescent="0.35">
      <c r="D64" s="18" t="s">
        <v>155</v>
      </c>
      <c r="E64" s="16">
        <v>100</v>
      </c>
      <c r="F64" s="16">
        <v>100</v>
      </c>
      <c r="G64" s="42">
        <v>100</v>
      </c>
    </row>
    <row r="65" spans="4:7" ht="23.4" thickBot="1" x14ac:dyDescent="0.35">
      <c r="D65" s="18" t="s">
        <v>154</v>
      </c>
      <c r="E65" s="16" t="s">
        <v>311</v>
      </c>
      <c r="F65" s="16" t="s">
        <v>308</v>
      </c>
      <c r="G65" s="42" t="s">
        <v>327</v>
      </c>
    </row>
    <row r="66" spans="4:7" ht="23.4" thickBot="1" x14ac:dyDescent="0.35">
      <c r="D66" s="18" t="s">
        <v>153</v>
      </c>
      <c r="E66" s="16" t="s">
        <v>312</v>
      </c>
      <c r="F66" s="16" t="s">
        <v>309</v>
      </c>
      <c r="G66" s="42" t="s">
        <v>328</v>
      </c>
    </row>
    <row r="67" spans="4:7" ht="23.4" thickBot="1" x14ac:dyDescent="0.35">
      <c r="D67" s="17" t="s">
        <v>152</v>
      </c>
      <c r="E67" s="15" t="s">
        <v>306</v>
      </c>
      <c r="F67" s="16" t="s">
        <v>305</v>
      </c>
      <c r="G67" s="52" t="s">
        <v>329</v>
      </c>
    </row>
    <row r="68" spans="4:7" ht="15" thickBot="1" x14ac:dyDescent="0.35"/>
    <row r="69" spans="4:7" ht="15" customHeight="1" thickBot="1" x14ac:dyDescent="0.35">
      <c r="D69" s="57" t="s">
        <v>298</v>
      </c>
      <c r="E69" s="69" t="s">
        <v>297</v>
      </c>
      <c r="F69" s="70"/>
    </row>
    <row r="70" spans="4:7" ht="15" thickBot="1" x14ac:dyDescent="0.35">
      <c r="D70" s="59"/>
      <c r="E70" s="19" t="s">
        <v>161</v>
      </c>
      <c r="F70" s="19" t="s">
        <v>162</v>
      </c>
    </row>
    <row r="71" spans="4:7" ht="15" thickBot="1" x14ac:dyDescent="0.35">
      <c r="D71" s="18" t="s">
        <v>299</v>
      </c>
      <c r="E71" s="42">
        <v>86</v>
      </c>
      <c r="F71" s="42">
        <v>83</v>
      </c>
    </row>
    <row r="72" spans="4:7" ht="15" thickBot="1" x14ac:dyDescent="0.35">
      <c r="D72" s="18" t="s">
        <v>300</v>
      </c>
      <c r="E72" s="42">
        <v>43</v>
      </c>
      <c r="F72" s="42">
        <v>46</v>
      </c>
    </row>
    <row r="73" spans="4:7" ht="15" thickBot="1" x14ac:dyDescent="0.35">
      <c r="D73" s="18" t="s">
        <v>301</v>
      </c>
      <c r="E73" s="42">
        <v>13</v>
      </c>
      <c r="F73" s="42">
        <v>13</v>
      </c>
    </row>
    <row r="74" spans="4:7" ht="15" thickBot="1" x14ac:dyDescent="0.35">
      <c r="D74" s="18" t="s">
        <v>302</v>
      </c>
      <c r="E74" s="42">
        <v>0</v>
      </c>
      <c r="F74" s="42">
        <v>0</v>
      </c>
    </row>
    <row r="75" spans="4:7" ht="23.4" thickBot="1" x14ac:dyDescent="0.35">
      <c r="D75" s="18" t="s">
        <v>157</v>
      </c>
      <c r="E75" s="42" t="s">
        <v>294</v>
      </c>
      <c r="F75" s="42" t="s">
        <v>295</v>
      </c>
    </row>
    <row r="76" spans="4:7" ht="23.4" thickBot="1" x14ac:dyDescent="0.35">
      <c r="D76" s="18" t="s">
        <v>156</v>
      </c>
      <c r="E76" s="42" t="s">
        <v>330</v>
      </c>
      <c r="F76" s="42" t="s">
        <v>334</v>
      </c>
    </row>
    <row r="77" spans="4:7" ht="23.4" thickBot="1" x14ac:dyDescent="0.35">
      <c r="D77" s="18" t="s">
        <v>155</v>
      </c>
      <c r="E77" s="42" t="s">
        <v>331</v>
      </c>
      <c r="F77" s="42" t="s">
        <v>335</v>
      </c>
    </row>
    <row r="78" spans="4:7" ht="15" thickBot="1" x14ac:dyDescent="0.35">
      <c r="D78" s="18" t="s">
        <v>154</v>
      </c>
      <c r="E78" s="42">
        <v>100</v>
      </c>
      <c r="F78" s="42">
        <v>100</v>
      </c>
    </row>
    <row r="79" spans="4:7" ht="23.4" thickBot="1" x14ac:dyDescent="0.35">
      <c r="D79" s="18" t="s">
        <v>153</v>
      </c>
      <c r="E79" s="42" t="s">
        <v>332</v>
      </c>
      <c r="F79" s="42" t="s">
        <v>336</v>
      </c>
    </row>
    <row r="80" spans="4:7" ht="23.4" thickBot="1" x14ac:dyDescent="0.35">
      <c r="D80" s="17" t="s">
        <v>152</v>
      </c>
      <c r="E80" s="52" t="s">
        <v>333</v>
      </c>
      <c r="F80" s="52" t="s">
        <v>337</v>
      </c>
    </row>
  </sheetData>
  <mergeCells count="21">
    <mergeCell ref="L7:L8"/>
    <mergeCell ref="D69:D70"/>
    <mergeCell ref="E69:F69"/>
    <mergeCell ref="E38:F38"/>
    <mergeCell ref="D4:D5"/>
    <mergeCell ref="E4:F4"/>
    <mergeCell ref="G4:G5"/>
    <mergeCell ref="D6:G6"/>
    <mergeCell ref="D9:G9"/>
    <mergeCell ref="D56:D57"/>
    <mergeCell ref="E56:G56"/>
    <mergeCell ref="D38:D40"/>
    <mergeCell ref="D44:D46"/>
    <mergeCell ref="E44:G44"/>
    <mergeCell ref="D18:G18"/>
    <mergeCell ref="D22:G22"/>
    <mergeCell ref="D14:G14"/>
    <mergeCell ref="D29:D31"/>
    <mergeCell ref="E29:G29"/>
    <mergeCell ref="I7:I8"/>
    <mergeCell ref="K7:K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Consolidated results</vt:lpstr>
      <vt:lpstr>Matayos</vt:lpstr>
      <vt:lpstr>Sioport</vt:lpstr>
      <vt:lpstr>Summary tables</vt:lpstr>
      <vt:lpstr>'Summary tables'!_bookmark1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Lewis Karani</cp:lastModifiedBy>
  <cp:lastPrinted>2023-07-31T05:26:07Z</cp:lastPrinted>
  <dcterms:created xsi:type="dcterms:W3CDTF">2015-06-05T18:17:20Z</dcterms:created>
  <dcterms:modified xsi:type="dcterms:W3CDTF">2023-09-04T09:40:53Z</dcterms:modified>
</cp:coreProperties>
</file>