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/>
  <bookViews>
    <workbookView xWindow="-15" yWindow="-15" windowWidth="16020" windowHeight="12030"/>
  </bookViews>
  <sheets>
    <sheet name="Sheet1" sheetId="1" r:id="rId1"/>
    <sheet name="Chart" sheetId="5" r:id="rId2"/>
  </sheets>
  <calcPr calcId="144315"/>
  <webPublishing codePage="1252"/>
</workbook>
</file>

<file path=xl/calcChain.xml><?xml version="1.0" encoding="utf-8"?>
<calcChain xmlns="http://schemas.openxmlformats.org/spreadsheetml/2006/main">
  <c r="B4" i="5" l="1"/>
  <c r="B34" i="5" s="1"/>
  <c r="B3" i="5"/>
  <c r="B2" i="5"/>
  <c r="B1" i="5"/>
  <c r="A9" i="5"/>
  <c r="A10" i="5" s="1"/>
  <c r="B35" i="5"/>
  <c r="B36" i="5"/>
  <c r="B37" i="5"/>
  <c r="B38" i="5"/>
  <c r="B39" i="5"/>
  <c r="B40" i="5"/>
  <c r="B41" i="5"/>
  <c r="B42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9" i="5"/>
  <c r="C9" i="5"/>
  <c r="D9" i="5"/>
  <c r="D8" i="5"/>
  <c r="C8" i="5"/>
  <c r="B8" i="5"/>
  <c r="B10" i="1"/>
  <c r="B11" i="1"/>
  <c r="B6" i="1"/>
  <c r="B43" i="5" l="1"/>
  <c r="A11" i="5"/>
  <c r="C10" i="5"/>
  <c r="D10" i="5"/>
  <c r="C11" i="5" l="1"/>
  <c r="D11" i="5"/>
  <c r="A12" i="5"/>
  <c r="A13" i="5" l="1"/>
  <c r="C12" i="5"/>
  <c r="D12" i="5"/>
  <c r="A14" i="5" l="1"/>
  <c r="C13" i="5"/>
  <c r="D13" i="5"/>
  <c r="A15" i="5" l="1"/>
  <c r="C14" i="5"/>
  <c r="D14" i="5"/>
  <c r="C15" i="5" l="1"/>
  <c r="D15" i="5"/>
  <c r="A16" i="5"/>
  <c r="A17" i="5" l="1"/>
  <c r="C16" i="5"/>
  <c r="D16" i="5"/>
  <c r="C17" i="5" l="1"/>
  <c r="D17" i="5"/>
  <c r="A18" i="5"/>
  <c r="A19" i="5" l="1"/>
  <c r="C18" i="5"/>
  <c r="D18" i="5"/>
  <c r="A20" i="5" l="1"/>
  <c r="C19" i="5"/>
  <c r="D19" i="5"/>
  <c r="A21" i="5" l="1"/>
  <c r="C20" i="5"/>
  <c r="D20" i="5"/>
  <c r="A22" i="5" l="1"/>
  <c r="C21" i="5"/>
  <c r="D21" i="5"/>
  <c r="A23" i="5" l="1"/>
  <c r="C22" i="5"/>
  <c r="D22" i="5"/>
  <c r="A24" i="5" l="1"/>
  <c r="C23" i="5"/>
  <c r="D23" i="5"/>
  <c r="A25" i="5" l="1"/>
  <c r="C24" i="5"/>
  <c r="D24" i="5"/>
  <c r="A26" i="5" l="1"/>
  <c r="C25" i="5"/>
  <c r="D25" i="5"/>
  <c r="A27" i="5" l="1"/>
  <c r="C26" i="5"/>
  <c r="D26" i="5"/>
  <c r="A28" i="5" l="1"/>
  <c r="C27" i="5"/>
  <c r="D27" i="5"/>
  <c r="C28" i="5" l="1"/>
  <c r="D28" i="5"/>
  <c r="A29" i="5"/>
  <c r="A30" i="5" l="1"/>
  <c r="C29" i="5"/>
  <c r="D29" i="5"/>
  <c r="C30" i="5" l="1"/>
  <c r="D30" i="5"/>
  <c r="A31" i="5"/>
  <c r="A32" i="5" l="1"/>
  <c r="C31" i="5"/>
  <c r="D31" i="5"/>
  <c r="A33" i="5" l="1"/>
  <c r="C32" i="5"/>
  <c r="D32" i="5"/>
  <c r="A34" i="5" l="1"/>
  <c r="C33" i="5"/>
  <c r="D33" i="5"/>
  <c r="A35" i="5" l="1"/>
  <c r="D34" i="5"/>
  <c r="C34" i="5"/>
  <c r="C35" i="5" l="1"/>
  <c r="D35" i="5"/>
  <c r="A36" i="5"/>
  <c r="A37" i="5" l="1"/>
  <c r="C36" i="5"/>
  <c r="D36" i="5"/>
  <c r="A38" i="5" l="1"/>
  <c r="C37" i="5"/>
  <c r="D37" i="5"/>
  <c r="A39" i="5" l="1"/>
  <c r="C38" i="5"/>
  <c r="D38" i="5"/>
  <c r="A40" i="5" l="1"/>
  <c r="C39" i="5"/>
  <c r="D39" i="5"/>
  <c r="A41" i="5" l="1"/>
  <c r="C40" i="5"/>
  <c r="D40" i="5"/>
  <c r="A42" i="5" l="1"/>
  <c r="C41" i="5"/>
  <c r="D41" i="5"/>
  <c r="A43" i="5" l="1"/>
  <c r="C42" i="5"/>
  <c r="D42" i="5"/>
  <c r="C43" i="5" l="1"/>
  <c r="D43" i="5"/>
</calcChain>
</file>

<file path=xl/sharedStrings.xml><?xml version="1.0" encoding="utf-8"?>
<sst xmlns="http://schemas.openxmlformats.org/spreadsheetml/2006/main" count="16" uniqueCount="11">
  <si>
    <t>Interest</t>
  </si>
  <si>
    <t>Payment</t>
  </si>
  <si>
    <t>Principal Amount</t>
  </si>
  <si>
    <t>Interest Amount</t>
  </si>
  <si>
    <t>Period</t>
  </si>
  <si>
    <t>Loan Amount:</t>
  </si>
  <si>
    <t>Annual Interest Rate:</t>
  </si>
  <si>
    <t>Payment Period (months):</t>
  </si>
  <si>
    <t>Number of Periods:</t>
  </si>
  <si>
    <t>Payment per Period: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</si>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</sst>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3"/>
      </patternFill>
    </fill>
    <fill>
      <patternFill patternType="solid">
        <fgColor theme="0" tint="-4.9989318521683403E-2"/>
        <bgColor indexed="63"/>
      </patternFill>
    </fill>
    <fill>
      <patternFill patternType="solid">
        <fgColor theme="4"/>
        <bgColor indexed="63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8" fontId="0" fillId="0" borderId="0" xfId="0" applyNumberFormat="1"/>
    <xf numFmtId="43" fontId="0" fillId="2" borderId="0" xfId="1" applyFont="1" applyFill="1"/>
    <xf numFmtId="0" fontId="0" fillId="2" borderId="0" xfId="0" applyNumberFormat="1" applyFill="1"/>
    <xf numFmtId="0" fontId="0" fillId="2" borderId="0" xfId="0" applyFill="1"/>
    <xf numFmtId="0" fontId="0" fillId="0" borderId="0" xfId="0" applyFont="1"/>
    <xf numFmtId="0" fontId="4" fillId="0" borderId="0" xfId="0" applyNumberFormat="1" applyFont="1" applyFill="1" applyAlignment="1">
      <alignment horizontal="center"/>
    </xf>
    <xf numFmtId="8" fontId="4" fillId="0" borderId="0" xfId="0" applyNumberFormat="1" applyFont="1" applyFill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4" borderId="0" xfId="0" applyFont="1" applyFill="1"/>
    <xf numFmtId="43" fontId="0" fillId="0" borderId="1" xfId="1" applyFont="1" applyFill="1" applyBorder="1"/>
    <xf numFmtId="10" fontId="0" fillId="0" borderId="1" xfId="0" applyNumberFormat="1" applyFill="1" applyBorder="1"/>
    <xf numFmtId="0" fontId="0" fillId="0" borderId="1" xfId="0" applyNumberFormat="1" applyFill="1" applyBorder="1"/>
    <xf numFmtId="0" fontId="0" fillId="0" borderId="1" xfId="0" applyFill="1" applyBorder="1"/>
    <xf numFmtId="8" fontId="0" fillId="0" borderId="1" xfId="0" applyNumberFormat="1" applyFill="1" applyBorder="1"/>
    <xf numFmtId="8" fontId="0" fillId="0" borderId="0" xfId="0" applyNumberFormat="1" applyFill="1"/>
    <xf numFmtId="0" fontId="5" fillId="3" borderId="1" xfId="0" applyFont="1" applyFill="1" applyBorder="1"/>
    <xf numFmtId="10" fontId="0" fillId="2" borderId="0" xfId="0" applyNumberFormat="1" applyFill="1"/>
  </cellXfs>
  <cellStyles count="2">
    <cellStyle name="Comma" xfId="1" builtinId="3"/>
    <cellStyle name="Normal" xfId="0" builtinId="0"/>
  </cellStyles>
  <dxfs count="6">
    <dxf>
      <font>
        <u val="none"/>
        <vertAlign val="baseline"/>
        <sz val="11"/>
        <name val="Calibri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mtClean="0"/>
              <a:t>Principal</a:t>
            </a:r>
            <a:r>
              <a:rPr lang="en-US" baseline="0" smtClean="0"/>
              <a:t> And Interest</a:t>
            </a:r>
            <a:endParaRPr lang="en-US"/>
          </a:p>
        </c:rich>
      </c:tx>
      <c:layout>
        <c:manualLayout>
          <c:xMode val="edge"/>
          <c:yMode val="edge"/>
          <c:x val="0.27611940298507465"/>
          <c:y val="3.3613445378151259E-2"/>
        </c:manualLayout>
      </c:layout>
      <c:overlay val="0"/>
    </c:title>
    <c:autoTitleDeleted val="0"/>
    <c:plotArea>
      <c:layout>
        <c:manualLayout>
          <c:xMode val="edge"/>
          <c:yMode val="edge"/>
          <c:x val="2.0358639871508599E-2"/>
          <c:y val="0.17923641897703962"/>
          <c:w val="0.80845026834332279"/>
          <c:h val="0.73981605240521409"/>
        </c:manualLayout>
      </c:layout>
      <c:lineChart>
        <c:grouping val="standard"/>
        <c:varyColors val="0"/>
        <c:ser>
          <c:idx val="2"/>
          <c:order val="0"/>
          <c:tx>
            <c:strRef>
              <c:f>Table1[[#Headers],[Principal]]</c:f>
              <c:strCache>
                <c:ptCount val="1"/>
                <c:pt idx="0">
                  <c:v>Principal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Table1[Period]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Table1[Principal]</c:f>
              <c:numCache>
                <c:formatCode>"$"#,##0.00_);[Red]\("$"#,##0.00\)</c:formatCode>
                <c:ptCount val="36"/>
                <c:pt idx="0">
                  <c:v>633.17520458303773</c:v>
                </c:pt>
                <c:pt idx="1">
                  <c:v>636.47299210690767</c:v>
                </c:pt>
                <c:pt idx="2">
                  <c:v>639.78795560746448</c:v>
                </c:pt>
                <c:pt idx="3">
                  <c:v>643.12018454292001</c:v>
                </c:pt>
                <c:pt idx="4">
                  <c:v>646.46976883741445</c:v>
                </c:pt>
                <c:pt idx="5">
                  <c:v>649.83679888344261</c:v>
                </c:pt>
                <c:pt idx="6">
                  <c:v>653.22136554429392</c:v>
                </c:pt>
                <c:pt idx="7">
                  <c:v>656.6235601565038</c:v>
                </c:pt>
                <c:pt idx="8">
                  <c:v>660.0434745323189</c:v>
                </c:pt>
                <c:pt idx="9">
                  <c:v>663.48120096217474</c:v>
                </c:pt>
                <c:pt idx="10">
                  <c:v>666.93683221718607</c:v>
                </c:pt>
                <c:pt idx="11">
                  <c:v>670.41046155165054</c:v>
                </c:pt>
                <c:pt idx="12">
                  <c:v>673.90218270556534</c:v>
                </c:pt>
                <c:pt idx="13">
                  <c:v>677.41208990715688</c:v>
                </c:pt>
                <c:pt idx="14">
                  <c:v>680.94027787542336</c:v>
                </c:pt>
                <c:pt idx="15">
                  <c:v>684.48684182269119</c:v>
                </c:pt>
                <c:pt idx="16">
                  <c:v>688.05187745718433</c:v>
                </c:pt>
                <c:pt idx="17">
                  <c:v>691.63548098560716</c:v>
                </c:pt>
                <c:pt idx="18">
                  <c:v>695.23774911574048</c:v>
                </c:pt>
                <c:pt idx="19">
                  <c:v>698.85877905905159</c:v>
                </c:pt>
                <c:pt idx="20">
                  <c:v>702.49866853331753</c:v>
                </c:pt>
                <c:pt idx="21">
                  <c:v>706.15751576526191</c:v>
                </c:pt>
                <c:pt idx="22">
                  <c:v>709.83541949320602</c:v>
                </c:pt>
                <c:pt idx="23">
                  <c:v>713.53247896973312</c:v>
                </c:pt>
                <c:pt idx="24">
                  <c:v>717.24879396436711</c:v>
                </c:pt>
                <c:pt idx="25">
                  <c:v>720.98446476626486</c:v>
                </c:pt>
                <c:pt idx="26">
                  <c:v>724.73959218692255</c:v>
                </c:pt>
                <c:pt idx="27">
                  <c:v>728.51427756289604</c:v>
                </c:pt>
                <c:pt idx="28">
                  <c:v>732.3086227585361</c:v>
                </c:pt>
                <c:pt idx="29">
                  <c:v>736.12273016873689</c:v>
                </c:pt>
                <c:pt idx="30">
                  <c:v>739.956702721699</c:v>
                </c:pt>
                <c:pt idx="31">
                  <c:v>743.81064388170785</c:v>
                </c:pt>
                <c:pt idx="32">
                  <c:v>747.68465765192514</c:v>
                </c:pt>
                <c:pt idx="33">
                  <c:v>751.57884857719557</c:v>
                </c:pt>
                <c:pt idx="34">
                  <c:v>755.49332174686845</c:v>
                </c:pt>
                <c:pt idx="35">
                  <c:v>759.42818279763344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Table1[[#Headers],[Interest]]</c:f>
              <c:strCache>
                <c:ptCount val="1"/>
                <c:pt idx="0">
                  <c:v>Interest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Table1[Period]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Table1[Interest]</c:f>
              <c:numCache>
                <c:formatCode>"$"#,##0.00_);[Red]\("$"#,##0.00\)</c:formatCode>
                <c:ptCount val="36"/>
                <c:pt idx="0">
                  <c:v>130.20833333333334</c:v>
                </c:pt>
                <c:pt idx="1">
                  <c:v>126.91054580946334</c:v>
                </c:pt>
                <c:pt idx="2">
                  <c:v>123.59558230890656</c:v>
                </c:pt>
                <c:pt idx="3">
                  <c:v>120.263353373451</c:v>
                </c:pt>
                <c:pt idx="4">
                  <c:v>116.91376907895662</c:v>
                </c:pt>
                <c:pt idx="5">
                  <c:v>113.54673903292844</c:v>
                </c:pt>
                <c:pt idx="6">
                  <c:v>110.16217237207718</c:v>
                </c:pt>
                <c:pt idx="7">
                  <c:v>106.75997775986731</c:v>
                </c:pt>
                <c:pt idx="8">
                  <c:v>103.34006338405217</c:v>
                </c:pt>
                <c:pt idx="9">
                  <c:v>99.902336954196358</c:v>
                </c:pt>
                <c:pt idx="10">
                  <c:v>96.446705699185046</c:v>
                </c:pt>
                <c:pt idx="11">
                  <c:v>92.973076364720512</c:v>
                </c:pt>
                <c:pt idx="12">
                  <c:v>89.481355210805674</c:v>
                </c:pt>
                <c:pt idx="13">
                  <c:v>85.971448009214186</c:v>
                </c:pt>
                <c:pt idx="14">
                  <c:v>82.443260040947749</c:v>
                </c:pt>
                <c:pt idx="15">
                  <c:v>78.896696093679907</c:v>
                </c:pt>
                <c:pt idx="16">
                  <c:v>75.331660459186736</c:v>
                </c:pt>
                <c:pt idx="17">
                  <c:v>71.748056930763894</c:v>
                </c:pt>
                <c:pt idx="18">
                  <c:v>68.145788800630527</c:v>
                </c:pt>
                <c:pt idx="19">
                  <c:v>64.52475885731937</c:v>
                </c:pt>
                <c:pt idx="20">
                  <c:v>60.884869383053491</c:v>
                </c:pt>
                <c:pt idx="21">
                  <c:v>57.22602215110912</c:v>
                </c:pt>
                <c:pt idx="22">
                  <c:v>53.54811842316505</c:v>
                </c:pt>
                <c:pt idx="23">
                  <c:v>49.851058946637949</c:v>
                </c:pt>
                <c:pt idx="24">
                  <c:v>46.134743952003909</c:v>
                </c:pt>
                <c:pt idx="25">
                  <c:v>42.399073150106169</c:v>
                </c:pt>
                <c:pt idx="26">
                  <c:v>38.643945729448532</c:v>
                </c:pt>
                <c:pt idx="27">
                  <c:v>34.869260353474985</c:v>
                </c:pt>
                <c:pt idx="28">
                  <c:v>31.074915157834901</c:v>
                </c:pt>
                <c:pt idx="29">
                  <c:v>27.260807747634189</c:v>
                </c:pt>
                <c:pt idx="30">
                  <c:v>23.426835194672027</c:v>
                </c:pt>
                <c:pt idx="31">
                  <c:v>19.572894034663175</c:v>
                </c:pt>
                <c:pt idx="32">
                  <c:v>15.698880264445947</c:v>
                </c:pt>
                <c:pt idx="33">
                  <c:v>11.804689339175505</c:v>
                </c:pt>
                <c:pt idx="34">
                  <c:v>7.8902161695026116</c:v>
                </c:pt>
                <c:pt idx="35">
                  <c:v>3.955355118737673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29312"/>
        <c:axId val="28841472"/>
      </c:lineChart>
      <c:catAx>
        <c:axId val="284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mtClean="0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88414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8841472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shade val="75000"/>
                </a:schemeClr>
              </a:solidFill>
            </a:ln>
          </c:spPr>
        </c:majorGridlines>
        <c:numFmt formatCode="\$#,##0_);[Red]\(\$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8429312"/>
        <c:crossesAt val="1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effectLst>
      <a:outerShdw blurRad="50800" dist="50800" dir="2700000" algn="tl" rotWithShape="0">
        <a:srgbClr xmlns:mc="http://schemas.openxmlformats.org/markup-compatibility/2006" xmlns:a14="http://schemas.microsoft.com/office/drawing/2010/main" val="000000" mc:Ignorable="">
          <a:alpha val="43137"/>
        </a:srgbClr>
      </a:outerShdw>
    </a:effectLst>
  </c:spPr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6</xdr:row>
      <xdr:rowOff>100012</xdr:rowOff>
    </xdr:from>
    <xdr:to>
      <xdr:col>13</xdr:col>
      <xdr:colOff>61912</xdr:colOff>
      <xdr:row>24</xdr:row>
      <xdr:rowOff>71437</xdr:rowOff>
    </xdr:to>
    <xdr:graphicFrame macro="">
      <xdr:nvGraphicFramePr>
        <xdr:cNvPr id="10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:D43" totalsRowShown="0" headerRowDxfId="5" dataDxfId="4">
  <autoFilter ref="A7:D43"/>
  <tableColumns count="4">
    <tableColumn id="1" name="Period" dataDxfId="3">
      <calculatedColumnFormula>A7+1</calculatedColumnFormula>
    </tableColumn>
    <tableColumn id="2" name="Payment" dataDxfId="2">
      <calculatedColumnFormula>PMT($B$2*($B$3/12),$B$4,-$B$1)</calculatedColumnFormula>
    </tableColumn>
    <tableColumn id="3" name="Principal" dataDxfId="1">
      <calculatedColumnFormula>PPMT($B$2*($B$3/12),A8,$B$4,-$B$1)</calculatedColumnFormula>
    </tableColumn>
    <tableColumn id="4" name="Interest" dataDxfId="0">
      <calculatedColumnFormula>IPMT($B$2*($B$3/12),A8,$B$4,-$B$1)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xmlns:mc="http://schemas.openxmlformats.org/markup-compatibility/2006" xmlns:a14="http://schemas.microsoft.com/office/drawing/2010/main" val="000000" mc:Ignorable="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xmlns:mc="http://schemas.openxmlformats.org/markup-compatibility/2006" xmlns:a14="http://schemas.microsoft.com/office/drawing/2010/main" val="000000" mc:Ignorable="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4"/>
  <sheetViews>
    <sheetView showGridLines="0" tabSelected="1" workbookViewId="0"/>
  </sheetViews>
  <sheetFormatPr defaultRowHeight="15" x14ac:dyDescent="0.25"/>
  <cols>
    <col min="1" max="1" width="26.5703125" customWidth="1"/>
    <col min="2" max="2" width="14.140625" customWidth="1"/>
  </cols>
  <sheetData>
    <row r="1" spans="1:2" x14ac:dyDescent="0.25">
      <c r="A1" s="18" t="s">
        <v>5</v>
      </c>
      <c r="B1" s="12">
        <v>25000</v>
      </c>
    </row>
    <row r="2" spans="1:2" x14ac:dyDescent="0.25">
      <c r="A2" s="18" t="s">
        <v>6</v>
      </c>
      <c r="B2" s="13">
        <v>6.25E-2</v>
      </c>
    </row>
    <row r="3" spans="1:2" x14ac:dyDescent="0.25">
      <c r="A3" s="18" t="s">
        <v>7</v>
      </c>
      <c r="B3" s="14">
        <v>1</v>
      </c>
    </row>
    <row r="4" spans="1:2" x14ac:dyDescent="0.25">
      <c r="A4" s="18" t="s">
        <v>8</v>
      </c>
      <c r="B4" s="15">
        <v>36</v>
      </c>
    </row>
    <row r="5" spans="1:2" x14ac:dyDescent="0.25">
      <c r="A5" s="18"/>
      <c r="B5" s="15"/>
    </row>
    <row r="6" spans="1:2" x14ac:dyDescent="0.25">
      <c r="A6" s="18" t="s">
        <v>9</v>
      </c>
      <c r="B6" s="16">
        <f>PMT(B2*(B3/12),B4,-B1)</f>
        <v>763.3835379163711</v>
      </c>
    </row>
    <row r="7" spans="1:2" x14ac:dyDescent="0.25">
      <c r="A7" s="5"/>
      <c r="B7" s="17"/>
    </row>
    <row r="8" spans="1:2" x14ac:dyDescent="0.25">
      <c r="A8" s="5"/>
      <c r="B8" s="17"/>
    </row>
    <row r="9" spans="1:2" x14ac:dyDescent="0.25">
      <c r="A9" s="18" t="s">
        <v>4</v>
      </c>
      <c r="B9" s="14">
        <v>36</v>
      </c>
    </row>
    <row r="10" spans="1:2" x14ac:dyDescent="0.25">
      <c r="A10" s="18" t="s">
        <v>2</v>
      </c>
      <c r="B10" s="16">
        <f>PPMT(B2*(B3/12),B9,B4,-B1)</f>
        <v>759.42818279763344</v>
      </c>
    </row>
    <row r="11" spans="1:2" x14ac:dyDescent="0.25">
      <c r="A11" s="18" t="s">
        <v>3</v>
      </c>
      <c r="B11" s="16">
        <f>IPMT(B2*(B3/12),B9,B4,-B1)</f>
        <v>3.955355118737673</v>
      </c>
    </row>
    <row r="12" spans="1:2" x14ac:dyDescent="0.25">
      <c r="B12" s="1"/>
    </row>
    <row r="14" spans="1:2" x14ac:dyDescent="0.25">
      <c r="B14" s="1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3"/>
  <sheetViews>
    <sheetView showGridLines="0" workbookViewId="0"/>
  </sheetViews>
  <sheetFormatPr defaultRowHeight="15" x14ac:dyDescent="0.25"/>
  <cols>
    <col min="1" max="1" width="24.85546875" customWidth="1"/>
    <col min="2" max="2" width="14.5703125" customWidth="1"/>
    <col min="3" max="3" width="15.28515625" customWidth="1"/>
    <col min="4" max="4" width="14.28515625" customWidth="1"/>
  </cols>
  <sheetData>
    <row r="1" spans="1:4" x14ac:dyDescent="0.25">
      <c r="A1" s="11" t="s">
        <v>5</v>
      </c>
      <c r="B1" s="2">
        <f>Sheet1!B1</f>
        <v>25000</v>
      </c>
    </row>
    <row r="2" spans="1:4" x14ac:dyDescent="0.25">
      <c r="A2" s="11" t="s">
        <v>6</v>
      </c>
      <c r="B2" s="19">
        <f>Sheet1!B2</f>
        <v>6.25E-2</v>
      </c>
    </row>
    <row r="3" spans="1:4" x14ac:dyDescent="0.25">
      <c r="A3" s="11" t="s">
        <v>7</v>
      </c>
      <c r="B3" s="3">
        <f>Sheet1!B3</f>
        <v>1</v>
      </c>
    </row>
    <row r="4" spans="1:4" x14ac:dyDescent="0.25">
      <c r="A4" s="11" t="s">
        <v>8</v>
      </c>
      <c r="B4" s="4">
        <f>Sheet1!B4</f>
        <v>36</v>
      </c>
    </row>
    <row r="6" spans="1:4" x14ac:dyDescent="0.25">
      <c r="B6" s="1"/>
    </row>
    <row r="7" spans="1:4" x14ac:dyDescent="0.25">
      <c r="A7" s="9" t="s">
        <v>4</v>
      </c>
      <c r="B7" s="10" t="s">
        <v>1</v>
      </c>
      <c r="C7" s="10" t="s">
        <v>10</v>
      </c>
      <c r="D7" s="10" t="s">
        <v>0</v>
      </c>
    </row>
    <row r="8" spans="1:4" x14ac:dyDescent="0.25">
      <c r="A8" s="6">
        <v>1</v>
      </c>
      <c r="B8" s="7">
        <f>PMT($B$2*($B$3/12),$B$4,-$B$1)</f>
        <v>763.3835379163711</v>
      </c>
      <c r="C8" s="7">
        <f>PPMT($B$2*($B$3/12),A8,$B$4,-$B$1)</f>
        <v>633.17520458303773</v>
      </c>
      <c r="D8" s="7">
        <f>IPMT($B$2*($B$3/12),A8,$B$4,-$B$1)</f>
        <v>130.20833333333334</v>
      </c>
    </row>
    <row r="9" spans="1:4" x14ac:dyDescent="0.25">
      <c r="A9" s="8">
        <f>A8+1</f>
        <v>2</v>
      </c>
      <c r="B9" s="7">
        <f>PMT($B$2*($B$3/12),$B$4,-$B$1)</f>
        <v>763.3835379163711</v>
      </c>
      <c r="C9" s="7">
        <f>PPMT($B$2*($B$3/12),A9,$B$4,-$B$1)</f>
        <v>636.47299210690767</v>
      </c>
      <c r="D9" s="7">
        <f>IPMT($B$2*($B$3/12),A9,$B$4,-$B$1)</f>
        <v>126.91054580946334</v>
      </c>
    </row>
    <row r="10" spans="1:4" x14ac:dyDescent="0.25">
      <c r="A10" s="8">
        <f t="shared" ref="A10:A33" si="0">A9+1</f>
        <v>3</v>
      </c>
      <c r="B10" s="7">
        <f t="shared" ref="B10:B43" si="1">PMT($B$2*($B$3/12),$B$4,-$B$1)</f>
        <v>763.3835379163711</v>
      </c>
      <c r="C10" s="7">
        <f t="shared" ref="C10:C33" si="2">PPMT($B$2*($B$3/12),A10,$B$4,-$B$1)</f>
        <v>639.78795560746448</v>
      </c>
      <c r="D10" s="7">
        <f t="shared" ref="D10:D33" si="3">IPMT($B$2*($B$3/12),A10,$B$4,-$B$1)</f>
        <v>123.59558230890656</v>
      </c>
    </row>
    <row r="11" spans="1:4" x14ac:dyDescent="0.25">
      <c r="A11" s="8">
        <f t="shared" si="0"/>
        <v>4</v>
      </c>
      <c r="B11" s="7">
        <f t="shared" si="1"/>
        <v>763.3835379163711</v>
      </c>
      <c r="C11" s="7">
        <f t="shared" si="2"/>
        <v>643.12018454292001</v>
      </c>
      <c r="D11" s="7">
        <f t="shared" si="3"/>
        <v>120.263353373451</v>
      </c>
    </row>
    <row r="12" spans="1:4" x14ac:dyDescent="0.25">
      <c r="A12" s="8">
        <f t="shared" si="0"/>
        <v>5</v>
      </c>
      <c r="B12" s="7">
        <f t="shared" si="1"/>
        <v>763.3835379163711</v>
      </c>
      <c r="C12" s="7">
        <f t="shared" si="2"/>
        <v>646.46976883741445</v>
      </c>
      <c r="D12" s="7">
        <f t="shared" si="3"/>
        <v>116.91376907895662</v>
      </c>
    </row>
    <row r="13" spans="1:4" x14ac:dyDescent="0.25">
      <c r="A13" s="8">
        <f t="shared" si="0"/>
        <v>6</v>
      </c>
      <c r="B13" s="7">
        <f t="shared" si="1"/>
        <v>763.3835379163711</v>
      </c>
      <c r="C13" s="7">
        <f t="shared" si="2"/>
        <v>649.83679888344261</v>
      </c>
      <c r="D13" s="7">
        <f t="shared" si="3"/>
        <v>113.54673903292844</v>
      </c>
    </row>
    <row r="14" spans="1:4" x14ac:dyDescent="0.25">
      <c r="A14" s="8">
        <f t="shared" si="0"/>
        <v>7</v>
      </c>
      <c r="B14" s="7">
        <f t="shared" si="1"/>
        <v>763.3835379163711</v>
      </c>
      <c r="C14" s="7">
        <f t="shared" si="2"/>
        <v>653.22136554429392</v>
      </c>
      <c r="D14" s="7">
        <f t="shared" si="3"/>
        <v>110.16217237207718</v>
      </c>
    </row>
    <row r="15" spans="1:4" x14ac:dyDescent="0.25">
      <c r="A15" s="8">
        <f t="shared" si="0"/>
        <v>8</v>
      </c>
      <c r="B15" s="7">
        <f t="shared" si="1"/>
        <v>763.3835379163711</v>
      </c>
      <c r="C15" s="7">
        <f t="shared" si="2"/>
        <v>656.6235601565038</v>
      </c>
      <c r="D15" s="7">
        <f t="shared" si="3"/>
        <v>106.75997775986731</v>
      </c>
    </row>
    <row r="16" spans="1:4" x14ac:dyDescent="0.25">
      <c r="A16" s="8">
        <f t="shared" si="0"/>
        <v>9</v>
      </c>
      <c r="B16" s="7">
        <f t="shared" si="1"/>
        <v>763.3835379163711</v>
      </c>
      <c r="C16" s="7">
        <f t="shared" si="2"/>
        <v>660.0434745323189</v>
      </c>
      <c r="D16" s="7">
        <f t="shared" si="3"/>
        <v>103.34006338405217</v>
      </c>
    </row>
    <row r="17" spans="1:4" x14ac:dyDescent="0.25">
      <c r="A17" s="8">
        <f t="shared" si="0"/>
        <v>10</v>
      </c>
      <c r="B17" s="7">
        <f t="shared" si="1"/>
        <v>763.3835379163711</v>
      </c>
      <c r="C17" s="7">
        <f t="shared" si="2"/>
        <v>663.48120096217474</v>
      </c>
      <c r="D17" s="7">
        <f t="shared" si="3"/>
        <v>99.902336954196358</v>
      </c>
    </row>
    <row r="18" spans="1:4" x14ac:dyDescent="0.25">
      <c r="A18" s="8">
        <f t="shared" si="0"/>
        <v>11</v>
      </c>
      <c r="B18" s="7">
        <f t="shared" si="1"/>
        <v>763.3835379163711</v>
      </c>
      <c r="C18" s="7">
        <f t="shared" si="2"/>
        <v>666.93683221718607</v>
      </c>
      <c r="D18" s="7">
        <f t="shared" si="3"/>
        <v>96.446705699185046</v>
      </c>
    </row>
    <row r="19" spans="1:4" x14ac:dyDescent="0.25">
      <c r="A19" s="8">
        <f t="shared" si="0"/>
        <v>12</v>
      </c>
      <c r="B19" s="7">
        <f t="shared" si="1"/>
        <v>763.3835379163711</v>
      </c>
      <c r="C19" s="7">
        <f t="shared" si="2"/>
        <v>670.41046155165054</v>
      </c>
      <c r="D19" s="7">
        <f t="shared" si="3"/>
        <v>92.973076364720512</v>
      </c>
    </row>
    <row r="20" spans="1:4" x14ac:dyDescent="0.25">
      <c r="A20" s="8">
        <f t="shared" si="0"/>
        <v>13</v>
      </c>
      <c r="B20" s="7">
        <f t="shared" si="1"/>
        <v>763.3835379163711</v>
      </c>
      <c r="C20" s="7">
        <f t="shared" si="2"/>
        <v>673.90218270556534</v>
      </c>
      <c r="D20" s="7">
        <f t="shared" si="3"/>
        <v>89.481355210805674</v>
      </c>
    </row>
    <row r="21" spans="1:4" x14ac:dyDescent="0.25">
      <c r="A21" s="8">
        <f t="shared" si="0"/>
        <v>14</v>
      </c>
      <c r="B21" s="7">
        <f t="shared" si="1"/>
        <v>763.3835379163711</v>
      </c>
      <c r="C21" s="7">
        <f t="shared" si="2"/>
        <v>677.41208990715688</v>
      </c>
      <c r="D21" s="7">
        <f t="shared" si="3"/>
        <v>85.971448009214186</v>
      </c>
    </row>
    <row r="22" spans="1:4" x14ac:dyDescent="0.25">
      <c r="A22" s="8">
        <f t="shared" si="0"/>
        <v>15</v>
      </c>
      <c r="B22" s="7">
        <f t="shared" si="1"/>
        <v>763.3835379163711</v>
      </c>
      <c r="C22" s="7">
        <f t="shared" si="2"/>
        <v>680.94027787542336</v>
      </c>
      <c r="D22" s="7">
        <f t="shared" si="3"/>
        <v>82.443260040947749</v>
      </c>
    </row>
    <row r="23" spans="1:4" x14ac:dyDescent="0.25">
      <c r="A23" s="8">
        <f t="shared" si="0"/>
        <v>16</v>
      </c>
      <c r="B23" s="7">
        <f t="shared" si="1"/>
        <v>763.3835379163711</v>
      </c>
      <c r="C23" s="7">
        <f t="shared" si="2"/>
        <v>684.48684182269119</v>
      </c>
      <c r="D23" s="7">
        <f t="shared" si="3"/>
        <v>78.896696093679907</v>
      </c>
    </row>
    <row r="24" spans="1:4" x14ac:dyDescent="0.25">
      <c r="A24" s="8">
        <f t="shared" si="0"/>
        <v>17</v>
      </c>
      <c r="B24" s="7">
        <f t="shared" si="1"/>
        <v>763.3835379163711</v>
      </c>
      <c r="C24" s="7">
        <f t="shared" si="2"/>
        <v>688.05187745718433</v>
      </c>
      <c r="D24" s="7">
        <f t="shared" si="3"/>
        <v>75.331660459186736</v>
      </c>
    </row>
    <row r="25" spans="1:4" x14ac:dyDescent="0.25">
      <c r="A25" s="8">
        <f t="shared" si="0"/>
        <v>18</v>
      </c>
      <c r="B25" s="7">
        <f t="shared" si="1"/>
        <v>763.3835379163711</v>
      </c>
      <c r="C25" s="7">
        <f t="shared" si="2"/>
        <v>691.63548098560716</v>
      </c>
      <c r="D25" s="7">
        <f t="shared" si="3"/>
        <v>71.748056930763894</v>
      </c>
    </row>
    <row r="26" spans="1:4" x14ac:dyDescent="0.25">
      <c r="A26" s="8">
        <f t="shared" si="0"/>
        <v>19</v>
      </c>
      <c r="B26" s="7">
        <f t="shared" si="1"/>
        <v>763.3835379163711</v>
      </c>
      <c r="C26" s="7">
        <f t="shared" si="2"/>
        <v>695.23774911574048</v>
      </c>
      <c r="D26" s="7">
        <f t="shared" si="3"/>
        <v>68.145788800630527</v>
      </c>
    </row>
    <row r="27" spans="1:4" x14ac:dyDescent="0.25">
      <c r="A27" s="8">
        <f t="shared" si="0"/>
        <v>20</v>
      </c>
      <c r="B27" s="7">
        <f t="shared" si="1"/>
        <v>763.3835379163711</v>
      </c>
      <c r="C27" s="7">
        <f t="shared" si="2"/>
        <v>698.85877905905159</v>
      </c>
      <c r="D27" s="7">
        <f t="shared" si="3"/>
        <v>64.52475885731937</v>
      </c>
    </row>
    <row r="28" spans="1:4" x14ac:dyDescent="0.25">
      <c r="A28" s="8">
        <f t="shared" si="0"/>
        <v>21</v>
      </c>
      <c r="B28" s="7">
        <f t="shared" si="1"/>
        <v>763.3835379163711</v>
      </c>
      <c r="C28" s="7">
        <f t="shared" si="2"/>
        <v>702.49866853331753</v>
      </c>
      <c r="D28" s="7">
        <f t="shared" si="3"/>
        <v>60.884869383053491</v>
      </c>
    </row>
    <row r="29" spans="1:4" x14ac:dyDescent="0.25">
      <c r="A29" s="8">
        <f t="shared" si="0"/>
        <v>22</v>
      </c>
      <c r="B29" s="7">
        <f t="shared" si="1"/>
        <v>763.3835379163711</v>
      </c>
      <c r="C29" s="7">
        <f t="shared" si="2"/>
        <v>706.15751576526191</v>
      </c>
      <c r="D29" s="7">
        <f t="shared" si="3"/>
        <v>57.22602215110912</v>
      </c>
    </row>
    <row r="30" spans="1:4" x14ac:dyDescent="0.25">
      <c r="A30" s="8">
        <f t="shared" si="0"/>
        <v>23</v>
      </c>
      <c r="B30" s="7">
        <f t="shared" si="1"/>
        <v>763.3835379163711</v>
      </c>
      <c r="C30" s="7">
        <f t="shared" si="2"/>
        <v>709.83541949320602</v>
      </c>
      <c r="D30" s="7">
        <f t="shared" si="3"/>
        <v>53.54811842316505</v>
      </c>
    </row>
    <row r="31" spans="1:4" x14ac:dyDescent="0.25">
      <c r="A31" s="8">
        <f t="shared" si="0"/>
        <v>24</v>
      </c>
      <c r="B31" s="7">
        <f t="shared" si="1"/>
        <v>763.3835379163711</v>
      </c>
      <c r="C31" s="7">
        <f t="shared" si="2"/>
        <v>713.53247896973312</v>
      </c>
      <c r="D31" s="7">
        <f t="shared" si="3"/>
        <v>49.851058946637949</v>
      </c>
    </row>
    <row r="32" spans="1:4" x14ac:dyDescent="0.25">
      <c r="A32" s="8">
        <f t="shared" si="0"/>
        <v>25</v>
      </c>
      <c r="B32" s="7">
        <f t="shared" si="1"/>
        <v>763.3835379163711</v>
      </c>
      <c r="C32" s="7">
        <f t="shared" si="2"/>
        <v>717.24879396436711</v>
      </c>
      <c r="D32" s="7">
        <f t="shared" si="3"/>
        <v>46.134743952003909</v>
      </c>
    </row>
    <row r="33" spans="1:4" x14ac:dyDescent="0.25">
      <c r="A33" s="8">
        <f t="shared" si="0"/>
        <v>26</v>
      </c>
      <c r="B33" s="7">
        <f t="shared" si="1"/>
        <v>763.3835379163711</v>
      </c>
      <c r="C33" s="7">
        <f t="shared" si="2"/>
        <v>720.98446476626486</v>
      </c>
      <c r="D33" s="7">
        <f t="shared" si="3"/>
        <v>42.399073150106169</v>
      </c>
    </row>
    <row r="34" spans="1:4" x14ac:dyDescent="0.25">
      <c r="A34" s="8">
        <f t="shared" ref="A34:A42" si="4">A33+1</f>
        <v>27</v>
      </c>
      <c r="B34" s="7">
        <f t="shared" si="1"/>
        <v>763.3835379163711</v>
      </c>
      <c r="C34" s="7">
        <f t="shared" ref="C34:C42" si="5">PPMT($B$2*($B$3/12),A34,$B$4,-$B$1)</f>
        <v>724.73959218692255</v>
      </c>
      <c r="D34" s="7">
        <f t="shared" ref="D34:D42" si="6">IPMT($B$2*($B$3/12),A34,$B$4,-$B$1)</f>
        <v>38.643945729448532</v>
      </c>
    </row>
    <row r="35" spans="1:4" x14ac:dyDescent="0.25">
      <c r="A35" s="8">
        <f t="shared" si="4"/>
        <v>28</v>
      </c>
      <c r="B35" s="7">
        <f t="shared" si="1"/>
        <v>763.3835379163711</v>
      </c>
      <c r="C35" s="7">
        <f t="shared" si="5"/>
        <v>728.51427756289604</v>
      </c>
      <c r="D35" s="7">
        <f t="shared" si="6"/>
        <v>34.869260353474985</v>
      </c>
    </row>
    <row r="36" spans="1:4" x14ac:dyDescent="0.25">
      <c r="A36" s="8">
        <f t="shared" si="4"/>
        <v>29</v>
      </c>
      <c r="B36" s="7">
        <f t="shared" si="1"/>
        <v>763.3835379163711</v>
      </c>
      <c r="C36" s="7">
        <f t="shared" si="5"/>
        <v>732.3086227585361</v>
      </c>
      <c r="D36" s="7">
        <f t="shared" si="6"/>
        <v>31.074915157834901</v>
      </c>
    </row>
    <row r="37" spans="1:4" x14ac:dyDescent="0.25">
      <c r="A37" s="8">
        <f t="shared" si="4"/>
        <v>30</v>
      </c>
      <c r="B37" s="7">
        <f t="shared" si="1"/>
        <v>763.3835379163711</v>
      </c>
      <c r="C37" s="7">
        <f t="shared" si="5"/>
        <v>736.12273016873689</v>
      </c>
      <c r="D37" s="7">
        <f t="shared" si="6"/>
        <v>27.260807747634189</v>
      </c>
    </row>
    <row r="38" spans="1:4" x14ac:dyDescent="0.25">
      <c r="A38" s="8">
        <f t="shared" si="4"/>
        <v>31</v>
      </c>
      <c r="B38" s="7">
        <f t="shared" si="1"/>
        <v>763.3835379163711</v>
      </c>
      <c r="C38" s="7">
        <f t="shared" si="5"/>
        <v>739.956702721699</v>
      </c>
      <c r="D38" s="7">
        <f t="shared" si="6"/>
        <v>23.426835194672027</v>
      </c>
    </row>
    <row r="39" spans="1:4" x14ac:dyDescent="0.25">
      <c r="A39" s="8">
        <f t="shared" si="4"/>
        <v>32</v>
      </c>
      <c r="B39" s="7">
        <f t="shared" si="1"/>
        <v>763.3835379163711</v>
      </c>
      <c r="C39" s="7">
        <f t="shared" si="5"/>
        <v>743.81064388170785</v>
      </c>
      <c r="D39" s="7">
        <f t="shared" si="6"/>
        <v>19.572894034663175</v>
      </c>
    </row>
    <row r="40" spans="1:4" x14ac:dyDescent="0.25">
      <c r="A40" s="8">
        <f t="shared" si="4"/>
        <v>33</v>
      </c>
      <c r="B40" s="7">
        <f t="shared" si="1"/>
        <v>763.3835379163711</v>
      </c>
      <c r="C40" s="7">
        <f t="shared" si="5"/>
        <v>747.68465765192514</v>
      </c>
      <c r="D40" s="7">
        <f t="shared" si="6"/>
        <v>15.698880264445947</v>
      </c>
    </row>
    <row r="41" spans="1:4" x14ac:dyDescent="0.25">
      <c r="A41" s="8">
        <f t="shared" si="4"/>
        <v>34</v>
      </c>
      <c r="B41" s="7">
        <f t="shared" si="1"/>
        <v>763.3835379163711</v>
      </c>
      <c r="C41" s="7">
        <f t="shared" si="5"/>
        <v>751.57884857719557</v>
      </c>
      <c r="D41" s="7">
        <f t="shared" si="6"/>
        <v>11.804689339175505</v>
      </c>
    </row>
    <row r="42" spans="1:4" x14ac:dyDescent="0.25">
      <c r="A42" s="8">
        <f t="shared" si="4"/>
        <v>35</v>
      </c>
      <c r="B42" s="7">
        <f t="shared" si="1"/>
        <v>763.3835379163711</v>
      </c>
      <c r="C42" s="7">
        <f t="shared" si="5"/>
        <v>755.49332174686845</v>
      </c>
      <c r="D42" s="7">
        <f t="shared" si="6"/>
        <v>7.8902161695026116</v>
      </c>
    </row>
    <row r="43" spans="1:4" x14ac:dyDescent="0.25">
      <c r="A43" s="8">
        <f>A42+1</f>
        <v>36</v>
      </c>
      <c r="B43" s="7">
        <f t="shared" si="1"/>
        <v>763.3835379163711</v>
      </c>
      <c r="C43" s="7">
        <f>PPMT($B$2*($B$3/12),A43,$B$4,-$B$1)</f>
        <v>759.42818279763344</v>
      </c>
      <c r="D43" s="7">
        <f>IPMT($B$2*($B$3/12),A43,$B$4,-$B$1)</f>
        <v>3.955355118737673</v>
      </c>
    </row>
  </sheetData>
  <phoneticPr fontId="2" type="noConversion"/>
  <pageMargins left="0.75" right="0.75" top="1" bottom="1" header="0.5" footer="0.5"/>
  <headerFooter alignWithMargins="0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2009-07-28T18:34:38Z</outs:dateTime>
      <outs:isPinned>true</outs:isPinned>
    </outs:relatedDate>
    <outs:relatedDate>
      <outs:type>2</outs:type>
      <outs:displayName>Created</outs:displayName>
      <outs:dateTime>1999-04-16T18:47:54Z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F5B67ADF-5F22-4705-BCFE-EF902D8B4B5F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loan payment.xlsx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1999-04-16T18:47:54Z</dcterms:created>
  <dcterms:modified xsi:type="dcterms:W3CDTF">2010-01-05T17:50:03Z</dcterms:modified>
  <cp:category>Excel 2010 Bible</cp:category>
</cp:coreProperties>
</file>