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34\"/>
    </mc:Choice>
  </mc:AlternateContent>
  <bookViews>
    <workbookView xWindow="0" yWindow="0" windowWidth="21300" windowHeight="11355"/>
  </bookViews>
  <sheets>
    <sheet name="Sheet1" sheetId="1" r:id="rId1"/>
    <sheet name="Sheet2" sheetId="17" r:id="rId2"/>
  </sheets>
  <calcPr calcId="152511"/>
  <pivotCaches>
    <pivotCache cacheId="23" r:id="rId3"/>
  </pivotCaches>
  <webPublishing codePage="1252"/>
</workbook>
</file>

<file path=xl/calcChain.xml><?xml version="1.0" encoding="utf-8"?>
<calcChain xmlns="http://schemas.openxmlformats.org/spreadsheetml/2006/main">
  <c r="F6" i="17" l="1"/>
  <c r="F5" i="17"/>
  <c r="F4" i="17"/>
  <c r="F3" i="17"/>
</calcChain>
</file>

<file path=xl/sharedStrings.xml><?xml version="1.0" encoding="utf-8"?>
<sst xmlns="http://schemas.openxmlformats.org/spreadsheetml/2006/main" count="57" uniqueCount="21">
  <si>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</si>
  <si>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</si>
  <si>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</si>
  <si>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</si>
  <si>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</si>
  <si>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</si>
  <si>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</si>
  <si>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</si>
  <si>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</si>
  <si>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</si>
  <si>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</si>
  <si>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</si>
  <si>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</si>
  <si>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Expenses</t>
  </si>
  <si>
    <t>Grand Total</t>
  </si>
  <si>
    <t>Month</t>
  </si>
  <si>
    <t>Ratio</t>
  </si>
  <si>
    <t>Year</t>
  </si>
  <si>
    <t>Sum of Expenses</t>
  </si>
  <si>
    <t>Sum of Income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</si>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</sst>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/>
    <xf numFmtId="0" fontId="4" fillId="0" borderId="0" xfId="0" applyFont="1" applyFill="1" applyBorder="1"/>
    <xf numFmtId="3" fontId="4" fillId="0" borderId="0" xfId="0" applyNumberFormat="1" applyFont="1" applyFill="1" applyBorder="1"/>
    <xf numFmtId="10" fontId="4" fillId="0" borderId="0" xfId="0" applyNumberFormat="1" applyFont="1" applyFill="1" applyBorder="1"/>
    <xf numFmtId="0" fontId="0" fillId="0" borderId="0" xfId="0" pivotButton="1"/>
    <xf numFmtId="0" fontId="5" fillId="0" borderId="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0" fillId="0" borderId="0" xfId="0" applyAlignment="1">
      <alignment horizontal="right"/>
    </xf>
    <xf numFmtId="10" fontId="0" fillId="0" borderId="1" xfId="1" applyNumberFormat="1" applyFont="1" applyBorder="1"/>
    <xf numFmtId="0" fontId="6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9">
    <dxf>
      <numFmt numFmtId="3" formatCode="#,##0"/>
    </dxf>
    <dxf>
      <numFmt numFmtId="3" formatCode="#,##0"/>
    </dxf>
    <dxf>
      <alignment horizontal="right" readingOrder="0"/>
    </dxf>
    <dxf>
      <font>
        <u val="none"/>
        <vertAlign val="baseline"/>
        <sz val="1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41122.329361342592" createdVersion="5" refreshedVersion="5" minRefreshableVersion="3" recordCount="36">
  <cacheSource type="worksheet">
    <worksheetSource name="Table1"/>
  </cacheSource>
  <cacheFields count="4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 containsSemiMixedTypes="0" containsString="0" containsNumber="1" containsInteger="1" minValue="2010" maxValue="2012" count="3">
        <n v="2010"/>
        <n v="2011"/>
        <n v="2012"/>
      </sharedItems>
    </cacheField>
    <cacheField name="Income" numFmtId="3">
      <sharedItems containsSemiMixedTypes="0" containsString="0" containsNumber="1" containsInteger="1" minValue="98085" maxValue="138903" count="36">
        <n v="98085"/>
        <n v="98698"/>
        <n v="102403"/>
        <n v="106044"/>
        <n v="105361"/>
        <n v="105729"/>
        <n v="105557"/>
        <n v="109669"/>
        <n v="107233"/>
        <n v="105048"/>
        <n v="107446"/>
        <n v="105001"/>
        <n v="109699"/>
        <n v="109146"/>
        <n v="106576"/>
        <n v="108911"/>
        <n v="108011"/>
        <n v="111361"/>
        <n v="114278"/>
        <n v="112965"/>
        <n v="114215"/>
        <n v="118373"/>
        <n v="120739"/>
        <n v="122794"/>
        <n v="127735"/>
        <n v="127246"/>
        <n v="127289"/>
        <n v="127169"/>
        <n v="131330"/>
        <n v="130996"/>
        <n v="131054"/>
        <n v="135284"/>
        <n v="138903"/>
        <n v="136368"/>
        <n v="135199"/>
        <n v="135144"/>
      </sharedItems>
    </cacheField>
    <cacheField name="Expenses" numFmtId="3">
      <sharedItems containsSemiMixedTypes="0" containsString="0" containsNumber="1" containsInteger="1" minValue="41952" maxValue="623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n v="42874"/>
  </r>
  <r>
    <x v="1"/>
    <x v="0"/>
    <x v="1"/>
    <n v="44167"/>
  </r>
  <r>
    <x v="2"/>
    <x v="0"/>
    <x v="2"/>
    <n v="43349"/>
  </r>
  <r>
    <x v="3"/>
    <x v="0"/>
    <x v="3"/>
    <n v="43102"/>
  </r>
  <r>
    <x v="4"/>
    <x v="0"/>
    <x v="4"/>
    <n v="45005"/>
  </r>
  <r>
    <x v="5"/>
    <x v="0"/>
    <x v="5"/>
    <n v="44216"/>
  </r>
  <r>
    <x v="6"/>
    <x v="0"/>
    <x v="6"/>
    <n v="43835"/>
  </r>
  <r>
    <x v="7"/>
    <x v="0"/>
    <x v="7"/>
    <n v="41952"/>
  </r>
  <r>
    <x v="8"/>
    <x v="0"/>
    <x v="8"/>
    <n v="44071"/>
  </r>
  <r>
    <x v="9"/>
    <x v="0"/>
    <x v="9"/>
    <n v="43185"/>
  </r>
  <r>
    <x v="10"/>
    <x v="0"/>
    <x v="10"/>
    <n v="44403"/>
  </r>
  <r>
    <x v="11"/>
    <x v="0"/>
    <x v="11"/>
    <n v="45129"/>
  </r>
  <r>
    <x v="0"/>
    <x v="1"/>
    <x v="12"/>
    <n v="46245"/>
  </r>
  <r>
    <x v="1"/>
    <x v="1"/>
    <x v="13"/>
    <n v="45672"/>
  </r>
  <r>
    <x v="2"/>
    <x v="1"/>
    <x v="14"/>
    <n v="44143"/>
  </r>
  <r>
    <x v="3"/>
    <x v="1"/>
    <x v="15"/>
    <n v="43835"/>
  </r>
  <r>
    <x v="4"/>
    <x v="1"/>
    <x v="16"/>
    <n v="44114"/>
  </r>
  <r>
    <x v="5"/>
    <x v="1"/>
    <x v="17"/>
    <n v="44648"/>
  </r>
  <r>
    <x v="6"/>
    <x v="1"/>
    <x v="18"/>
    <n v="44822"/>
  </r>
  <r>
    <x v="7"/>
    <x v="1"/>
    <x v="19"/>
    <n v="44053"/>
  </r>
  <r>
    <x v="8"/>
    <x v="1"/>
    <x v="20"/>
    <n v="43773"/>
  </r>
  <r>
    <x v="9"/>
    <x v="1"/>
    <x v="21"/>
    <n v="44469"/>
  </r>
  <r>
    <x v="10"/>
    <x v="1"/>
    <x v="22"/>
    <n v="44438"/>
  </r>
  <r>
    <x v="11"/>
    <x v="1"/>
    <x v="23"/>
    <n v="43681"/>
  </r>
  <r>
    <x v="0"/>
    <x v="2"/>
    <x v="24"/>
    <n v="45495"/>
  </r>
  <r>
    <x v="1"/>
    <x v="2"/>
    <x v="25"/>
    <n v="47710"/>
  </r>
  <r>
    <x v="2"/>
    <x v="2"/>
    <x v="26"/>
    <n v="48402"/>
  </r>
  <r>
    <x v="3"/>
    <x v="2"/>
    <x v="27"/>
    <n v="47217"/>
  </r>
  <r>
    <x v="4"/>
    <x v="2"/>
    <x v="28"/>
    <n v="49082"/>
  </r>
  <r>
    <x v="5"/>
    <x v="2"/>
    <x v="29"/>
    <n v="49862"/>
  </r>
  <r>
    <x v="6"/>
    <x v="2"/>
    <x v="30"/>
    <n v="51872"/>
  </r>
  <r>
    <x v="7"/>
    <x v="2"/>
    <x v="31"/>
    <n v="61427"/>
  </r>
  <r>
    <x v="8"/>
    <x v="2"/>
    <x v="32"/>
    <n v="62342"/>
  </r>
  <r>
    <x v="9"/>
    <x v="2"/>
    <x v="33"/>
    <n v="62353"/>
  </r>
  <r>
    <x v="10"/>
    <x v="2"/>
    <x v="34"/>
    <n v="60571"/>
  </r>
  <r>
    <x v="11"/>
    <x v="2"/>
    <x v="35"/>
    <n v="598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B2:D18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sd="0" x="1"/>
        <item sd="0" x="2"/>
        <item t="default"/>
      </items>
    </pivotField>
    <pivotField dataField="1" numFmtId="3" showAll="0">
      <items count="37">
        <item x="0"/>
        <item x="1"/>
        <item x="2"/>
        <item x="11"/>
        <item x="9"/>
        <item x="4"/>
        <item x="6"/>
        <item x="5"/>
        <item x="3"/>
        <item x="14"/>
        <item x="8"/>
        <item x="10"/>
        <item x="16"/>
        <item x="15"/>
        <item x="13"/>
        <item x="7"/>
        <item x="12"/>
        <item x="17"/>
        <item x="19"/>
        <item x="20"/>
        <item x="18"/>
        <item x="21"/>
        <item x="22"/>
        <item x="23"/>
        <item x="27"/>
        <item x="25"/>
        <item x="26"/>
        <item x="24"/>
        <item x="29"/>
        <item x="30"/>
        <item x="28"/>
        <item x="35"/>
        <item x="34"/>
        <item x="31"/>
        <item x="33"/>
        <item x="32"/>
        <item t="default"/>
      </items>
    </pivotField>
    <pivotField dataField="1" numFmtId="3" showAll="0"/>
  </pivotFields>
  <rowFields count="2">
    <field x="1"/>
    <field x="0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2" baseField="0" baseItem="0" numFmtId="3"/>
    <dataField name="Sum of Expenses" fld="3" baseField="0" baseItem="0" numFmtId="3"/>
  </dataFields>
  <formats count="3"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37" totalsRowShown="0" headerRowDxfId="8" dataDxfId="7">
  <autoFilter ref="A1:D37"/>
  <tableColumns count="4">
    <tableColumn id="1" name="Month" dataDxfId="6"/>
    <tableColumn id="2" name="Year" dataDxfId="5"/>
    <tableColumn id="3" name="Income" dataDxfId="4"/>
    <tableColumn id="4" name="Expenses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37"/>
  <sheetViews>
    <sheetView showGridLines="0" tabSelected="1" workbookViewId="0"/>
  </sheetViews>
  <sheetFormatPr defaultRowHeight="15" x14ac:dyDescent="0.25"/>
  <cols>
    <col min="1" max="1" width="10.28515625" customWidth="1"/>
    <col min="2" max="2" width="8.7109375" customWidth="1"/>
    <col min="3" max="4" width="14.7109375" customWidth="1"/>
    <col min="5" max="5" width="11.28515625" customWidth="1"/>
  </cols>
  <sheetData>
    <row r="1" spans="1:5" x14ac:dyDescent="0.25">
      <c r="A1" s="6" t="s">
        <v>15</v>
      </c>
      <c r="B1" s="6" t="s">
        <v>17</v>
      </c>
      <c r="C1" s="6" t="s">
        <v>12</v>
      </c>
      <c r="D1" s="6" t="s">
        <v>13</v>
      </c>
      <c r="E1" s="1"/>
    </row>
    <row r="2" spans="1:5" x14ac:dyDescent="0.25">
      <c r="A2" s="2" t="s">
        <v>0</v>
      </c>
      <c r="B2">
        <v>2010</v>
      </c>
      <c r="C2" s="3">
        <v>98085</v>
      </c>
      <c r="D2" s="3">
        <v>42874</v>
      </c>
      <c r="E2" s="4"/>
    </row>
    <row r="3" spans="1:5" x14ac:dyDescent="0.25">
      <c r="A3" s="2" t="s">
        <v>1</v>
      </c>
      <c r="B3">
        <v>2010</v>
      </c>
      <c r="C3" s="3">
        <v>98698</v>
      </c>
      <c r="D3" s="3">
        <v>44167</v>
      </c>
      <c r="E3" s="4"/>
    </row>
    <row r="4" spans="1:5" x14ac:dyDescent="0.25">
      <c r="A4" s="2" t="s">
        <v>2</v>
      </c>
      <c r="B4">
        <v>2010</v>
      </c>
      <c r="C4" s="3">
        <v>102403</v>
      </c>
      <c r="D4" s="3">
        <v>43349</v>
      </c>
      <c r="E4" s="4"/>
    </row>
    <row r="5" spans="1:5" x14ac:dyDescent="0.25">
      <c r="A5" s="2" t="s">
        <v>3</v>
      </c>
      <c r="B5">
        <v>2010</v>
      </c>
      <c r="C5" s="3">
        <v>106044</v>
      </c>
      <c r="D5" s="3">
        <v>43102</v>
      </c>
      <c r="E5" s="4"/>
    </row>
    <row r="6" spans="1:5" x14ac:dyDescent="0.25">
      <c r="A6" s="2" t="s">
        <v>4</v>
      </c>
      <c r="B6">
        <v>2010</v>
      </c>
      <c r="C6" s="3">
        <v>105361</v>
      </c>
      <c r="D6" s="3">
        <v>45005</v>
      </c>
      <c r="E6" s="4"/>
    </row>
    <row r="7" spans="1:5" x14ac:dyDescent="0.25">
      <c r="A7" s="2" t="s">
        <v>5</v>
      </c>
      <c r="B7">
        <v>2010</v>
      </c>
      <c r="C7" s="3">
        <v>105729</v>
      </c>
      <c r="D7" s="3">
        <v>44216</v>
      </c>
      <c r="E7" s="4"/>
    </row>
    <row r="8" spans="1:5" x14ac:dyDescent="0.25">
      <c r="A8" s="2" t="s">
        <v>6</v>
      </c>
      <c r="B8">
        <v>2010</v>
      </c>
      <c r="C8" s="3">
        <v>105557</v>
      </c>
      <c r="D8" s="3">
        <v>43835</v>
      </c>
      <c r="E8" s="4"/>
    </row>
    <row r="9" spans="1:5" x14ac:dyDescent="0.25">
      <c r="A9" s="2" t="s">
        <v>7</v>
      </c>
      <c r="B9">
        <v>2010</v>
      </c>
      <c r="C9" s="3">
        <v>109669</v>
      </c>
      <c r="D9" s="3">
        <v>41952</v>
      </c>
      <c r="E9" s="4"/>
    </row>
    <row r="10" spans="1:5" x14ac:dyDescent="0.25">
      <c r="A10" s="2" t="s">
        <v>8</v>
      </c>
      <c r="B10">
        <v>2010</v>
      </c>
      <c r="C10" s="3">
        <v>107233</v>
      </c>
      <c r="D10" s="3">
        <v>44071</v>
      </c>
      <c r="E10" s="4"/>
    </row>
    <row r="11" spans="1:5" x14ac:dyDescent="0.25">
      <c r="A11" s="2" t="s">
        <v>9</v>
      </c>
      <c r="B11">
        <v>2010</v>
      </c>
      <c r="C11" s="3">
        <v>105048</v>
      </c>
      <c r="D11" s="3">
        <v>43185</v>
      </c>
      <c r="E11" s="4"/>
    </row>
    <row r="12" spans="1:5" x14ac:dyDescent="0.25">
      <c r="A12" s="2" t="s">
        <v>10</v>
      </c>
      <c r="B12">
        <v>2010</v>
      </c>
      <c r="C12" s="3">
        <v>107446</v>
      </c>
      <c r="D12" s="3">
        <v>44403</v>
      </c>
      <c r="E12" s="4"/>
    </row>
    <row r="13" spans="1:5" x14ac:dyDescent="0.25">
      <c r="A13" s="2" t="s">
        <v>11</v>
      </c>
      <c r="B13">
        <v>2010</v>
      </c>
      <c r="C13" s="3">
        <v>105001</v>
      </c>
      <c r="D13" s="3">
        <v>45129</v>
      </c>
      <c r="E13" s="4"/>
    </row>
    <row r="14" spans="1:5" x14ac:dyDescent="0.25">
      <c r="A14" s="2" t="s">
        <v>0</v>
      </c>
      <c r="B14">
        <v>2011</v>
      </c>
      <c r="C14" s="3">
        <v>109699</v>
      </c>
      <c r="D14" s="3">
        <v>46245</v>
      </c>
      <c r="E14" s="4"/>
    </row>
    <row r="15" spans="1:5" x14ac:dyDescent="0.25">
      <c r="A15" s="2" t="s">
        <v>1</v>
      </c>
      <c r="B15">
        <v>2011</v>
      </c>
      <c r="C15" s="3">
        <v>109146</v>
      </c>
      <c r="D15" s="3">
        <v>45672</v>
      </c>
      <c r="E15" s="4"/>
    </row>
    <row r="16" spans="1:5" x14ac:dyDescent="0.25">
      <c r="A16" s="2" t="s">
        <v>2</v>
      </c>
      <c r="B16">
        <v>2011</v>
      </c>
      <c r="C16" s="3">
        <v>106576</v>
      </c>
      <c r="D16" s="3">
        <v>44143</v>
      </c>
      <c r="E16" s="4"/>
    </row>
    <row r="17" spans="1:5" x14ac:dyDescent="0.25">
      <c r="A17" s="2" t="s">
        <v>3</v>
      </c>
      <c r="B17">
        <v>2011</v>
      </c>
      <c r="C17" s="3">
        <v>108911</v>
      </c>
      <c r="D17" s="3">
        <v>43835</v>
      </c>
      <c r="E17" s="4"/>
    </row>
    <row r="18" spans="1:5" x14ac:dyDescent="0.25">
      <c r="A18" s="2" t="s">
        <v>4</v>
      </c>
      <c r="B18">
        <v>2011</v>
      </c>
      <c r="C18" s="3">
        <v>108011</v>
      </c>
      <c r="D18" s="3">
        <v>44114</v>
      </c>
      <c r="E18" s="4"/>
    </row>
    <row r="19" spans="1:5" x14ac:dyDescent="0.25">
      <c r="A19" s="2" t="s">
        <v>5</v>
      </c>
      <c r="B19">
        <v>2011</v>
      </c>
      <c r="C19" s="3">
        <v>111361</v>
      </c>
      <c r="D19" s="3">
        <v>44648</v>
      </c>
      <c r="E19" s="4"/>
    </row>
    <row r="20" spans="1:5" x14ac:dyDescent="0.25">
      <c r="A20" s="2" t="s">
        <v>6</v>
      </c>
      <c r="B20">
        <v>2011</v>
      </c>
      <c r="C20" s="3">
        <v>114278</v>
      </c>
      <c r="D20" s="3">
        <v>44822</v>
      </c>
      <c r="E20" s="4"/>
    </row>
    <row r="21" spans="1:5" x14ac:dyDescent="0.25">
      <c r="A21" s="2" t="s">
        <v>7</v>
      </c>
      <c r="B21">
        <v>2011</v>
      </c>
      <c r="C21" s="3">
        <v>112965</v>
      </c>
      <c r="D21" s="3">
        <v>44053</v>
      </c>
      <c r="E21" s="4"/>
    </row>
    <row r="22" spans="1:5" x14ac:dyDescent="0.25">
      <c r="A22" s="2" t="s">
        <v>8</v>
      </c>
      <c r="B22">
        <v>2011</v>
      </c>
      <c r="C22" s="3">
        <v>114215</v>
      </c>
      <c r="D22" s="3">
        <v>43773</v>
      </c>
      <c r="E22" s="4"/>
    </row>
    <row r="23" spans="1:5" x14ac:dyDescent="0.25">
      <c r="A23" s="2" t="s">
        <v>9</v>
      </c>
      <c r="B23">
        <v>2011</v>
      </c>
      <c r="C23" s="3">
        <v>118373</v>
      </c>
      <c r="D23" s="3">
        <v>44469</v>
      </c>
      <c r="E23" s="4"/>
    </row>
    <row r="24" spans="1:5" x14ac:dyDescent="0.25">
      <c r="A24" s="2" t="s">
        <v>10</v>
      </c>
      <c r="B24">
        <v>2011</v>
      </c>
      <c r="C24" s="3">
        <v>120739</v>
      </c>
      <c r="D24" s="3">
        <v>44438</v>
      </c>
      <c r="E24" s="4"/>
    </row>
    <row r="25" spans="1:5" x14ac:dyDescent="0.25">
      <c r="A25" s="2" t="s">
        <v>11</v>
      </c>
      <c r="B25">
        <v>2011</v>
      </c>
      <c r="C25" s="3">
        <v>122794</v>
      </c>
      <c r="D25" s="3">
        <v>43681</v>
      </c>
      <c r="E25" s="4"/>
    </row>
    <row r="26" spans="1:5" x14ac:dyDescent="0.25">
      <c r="A26" s="2" t="s">
        <v>0</v>
      </c>
      <c r="B26">
        <v>2012</v>
      </c>
      <c r="C26" s="3">
        <v>127735</v>
      </c>
      <c r="D26" s="3">
        <v>45495</v>
      </c>
      <c r="E26" s="4"/>
    </row>
    <row r="27" spans="1:5" x14ac:dyDescent="0.25">
      <c r="A27" s="2" t="s">
        <v>1</v>
      </c>
      <c r="B27">
        <v>2012</v>
      </c>
      <c r="C27" s="3">
        <v>127246</v>
      </c>
      <c r="D27" s="3">
        <v>47710</v>
      </c>
      <c r="E27" s="4"/>
    </row>
    <row r="28" spans="1:5" x14ac:dyDescent="0.25">
      <c r="A28" s="2" t="s">
        <v>2</v>
      </c>
      <c r="B28">
        <v>2012</v>
      </c>
      <c r="C28" s="3">
        <v>127289</v>
      </c>
      <c r="D28" s="3">
        <v>48402</v>
      </c>
      <c r="E28" s="4"/>
    </row>
    <row r="29" spans="1:5" x14ac:dyDescent="0.25">
      <c r="A29" s="2" t="s">
        <v>3</v>
      </c>
      <c r="B29">
        <v>2012</v>
      </c>
      <c r="C29" s="3">
        <v>127169</v>
      </c>
      <c r="D29" s="3">
        <v>47217</v>
      </c>
      <c r="E29" s="4"/>
    </row>
    <row r="30" spans="1:5" x14ac:dyDescent="0.25">
      <c r="A30" s="2" t="s">
        <v>4</v>
      </c>
      <c r="B30">
        <v>2012</v>
      </c>
      <c r="C30" s="3">
        <v>131330</v>
      </c>
      <c r="D30" s="3">
        <v>49082</v>
      </c>
      <c r="E30" s="4"/>
    </row>
    <row r="31" spans="1:5" x14ac:dyDescent="0.25">
      <c r="A31" s="2" t="s">
        <v>5</v>
      </c>
      <c r="B31">
        <v>2012</v>
      </c>
      <c r="C31" s="3">
        <v>130996</v>
      </c>
      <c r="D31" s="3">
        <v>49862</v>
      </c>
      <c r="E31" s="4"/>
    </row>
    <row r="32" spans="1:5" x14ac:dyDescent="0.25">
      <c r="A32" s="2" t="s">
        <v>6</v>
      </c>
      <c r="B32">
        <v>2012</v>
      </c>
      <c r="C32" s="3">
        <v>131054</v>
      </c>
      <c r="D32" s="3">
        <v>51872</v>
      </c>
      <c r="E32" s="4"/>
    </row>
    <row r="33" spans="1:5" x14ac:dyDescent="0.25">
      <c r="A33" s="2" t="s">
        <v>7</v>
      </c>
      <c r="B33">
        <v>2012</v>
      </c>
      <c r="C33" s="3">
        <v>135284</v>
      </c>
      <c r="D33" s="3">
        <v>61427</v>
      </c>
      <c r="E33" s="4"/>
    </row>
    <row r="34" spans="1:5" x14ac:dyDescent="0.25">
      <c r="A34" s="2" t="s">
        <v>8</v>
      </c>
      <c r="B34">
        <v>2012</v>
      </c>
      <c r="C34" s="3">
        <v>138903</v>
      </c>
      <c r="D34" s="3">
        <v>62342</v>
      </c>
      <c r="E34" s="4"/>
    </row>
    <row r="35" spans="1:5" x14ac:dyDescent="0.25">
      <c r="A35" s="2" t="s">
        <v>9</v>
      </c>
      <c r="B35">
        <v>2012</v>
      </c>
      <c r="C35" s="3">
        <v>136368</v>
      </c>
      <c r="D35" s="3">
        <v>62353</v>
      </c>
      <c r="E35" s="4"/>
    </row>
    <row r="36" spans="1:5" x14ac:dyDescent="0.25">
      <c r="A36" s="2" t="s">
        <v>10</v>
      </c>
      <c r="B36">
        <v>2012</v>
      </c>
      <c r="C36" s="3">
        <v>135199</v>
      </c>
      <c r="D36" s="3">
        <v>60571</v>
      </c>
      <c r="E36" s="4"/>
    </row>
    <row r="37" spans="1:5" x14ac:dyDescent="0.25">
      <c r="A37" s="2" t="s">
        <v>11</v>
      </c>
      <c r="B37">
        <v>2012</v>
      </c>
      <c r="C37" s="3">
        <v>135144</v>
      </c>
      <c r="D37" s="3">
        <v>59848</v>
      </c>
      <c r="E37" s="4"/>
    </row>
  </sheetData>
  <phoneticPr fontId="3" type="noConversion"/>
  <pageMargins left="0.75" right="0.75" top="1" bottom="1" header="0.5" footer="0.5"/>
  <pageSetup orientation="portrait" verticalDpi="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showGridLines="0" zoomScaleNormal="100" workbookViewId="0"/>
  </sheetViews>
  <sheetFormatPr defaultRowHeight="15" x14ac:dyDescent="0.25"/>
  <cols>
    <col min="1" max="1" width="2.85546875" customWidth="1"/>
    <col min="2" max="2" width="13.140625" customWidth="1"/>
    <col min="3" max="4" width="18.140625" customWidth="1"/>
    <col min="5" max="5" width="7.5703125" bestFit="1" customWidth="1"/>
    <col min="6" max="6" width="12" customWidth="1"/>
    <col min="7" max="38" width="7.5703125" bestFit="1" customWidth="1"/>
    <col min="39" max="39" width="11.28515625" bestFit="1" customWidth="1"/>
  </cols>
  <sheetData>
    <row r="2" spans="2:6" x14ac:dyDescent="0.25">
      <c r="B2" s="5" t="s">
        <v>20</v>
      </c>
      <c r="C2" s="10" t="s">
        <v>19</v>
      </c>
      <c r="D2" s="10" t="s">
        <v>18</v>
      </c>
      <c r="F2" s="12" t="s">
        <v>16</v>
      </c>
    </row>
    <row r="3" spans="2:6" x14ac:dyDescent="0.25">
      <c r="B3" s="7">
        <v>2010</v>
      </c>
      <c r="C3" s="9">
        <v>1256274</v>
      </c>
      <c r="D3" s="9">
        <v>525288</v>
      </c>
      <c r="F3" s="11">
        <f>GETPIVOTDATA("Sum of Expenses",$B$2,"Year",2010)/GETPIVOTDATA("Sum of Income",$B$2,"Year",2010)</f>
        <v>0.41813171330458165</v>
      </c>
    </row>
    <row r="4" spans="2:6" x14ac:dyDescent="0.25">
      <c r="B4" s="8" t="s">
        <v>0</v>
      </c>
      <c r="C4" s="9">
        <v>98085</v>
      </c>
      <c r="D4" s="9">
        <v>42874</v>
      </c>
      <c r="F4" s="11">
        <f>GETPIVOTDATA("Sum of Expenses",$B$2,"Year",2011)/GETPIVOTDATA("Sum of Income",$B$2,"Year",2011)</f>
        <v>0.39341654213348187</v>
      </c>
    </row>
    <row r="5" spans="2:6" x14ac:dyDescent="0.25">
      <c r="B5" s="8" t="s">
        <v>1</v>
      </c>
      <c r="C5" s="9">
        <v>98698</v>
      </c>
      <c r="D5" s="9">
        <v>44167</v>
      </c>
      <c r="F5" s="11">
        <f>GETPIVOTDATA("Sum of Expenses",$B$2,"Year",2012)/GETPIVOTDATA("Sum of Income",$B$2,"Year",2012)</f>
        <v>0.40801544720426691</v>
      </c>
    </row>
    <row r="6" spans="2:6" x14ac:dyDescent="0.25">
      <c r="B6" s="8" t="s">
        <v>2</v>
      </c>
      <c r="C6" s="9">
        <v>102403</v>
      </c>
      <c r="D6" s="9">
        <v>43349</v>
      </c>
      <c r="F6" s="11">
        <f>GETPIVOTDATA("Sum of Expenses",$B$2)/GETPIVOTDATA("Sum of Income",$B$2)</f>
        <v>0.40632309433820207</v>
      </c>
    </row>
    <row r="7" spans="2:6" x14ac:dyDescent="0.25">
      <c r="B7" s="8" t="s">
        <v>3</v>
      </c>
      <c r="C7" s="9">
        <v>106044</v>
      </c>
      <c r="D7" s="9">
        <v>43102</v>
      </c>
    </row>
    <row r="8" spans="2:6" x14ac:dyDescent="0.25">
      <c r="B8" s="8" t="s">
        <v>4</v>
      </c>
      <c r="C8" s="9">
        <v>105361</v>
      </c>
      <c r="D8" s="9">
        <v>45005</v>
      </c>
    </row>
    <row r="9" spans="2:6" x14ac:dyDescent="0.25">
      <c r="B9" s="8" t="s">
        <v>5</v>
      </c>
      <c r="C9" s="9">
        <v>105729</v>
      </c>
      <c r="D9" s="9">
        <v>44216</v>
      </c>
    </row>
    <row r="10" spans="2:6" x14ac:dyDescent="0.25">
      <c r="B10" s="8" t="s">
        <v>6</v>
      </c>
      <c r="C10" s="9">
        <v>105557</v>
      </c>
      <c r="D10" s="9">
        <v>43835</v>
      </c>
    </row>
    <row r="11" spans="2:6" x14ac:dyDescent="0.25">
      <c r="B11" s="8" t="s">
        <v>7</v>
      </c>
      <c r="C11" s="9">
        <v>109669</v>
      </c>
      <c r="D11" s="9">
        <v>41952</v>
      </c>
    </row>
    <row r="12" spans="2:6" x14ac:dyDescent="0.25">
      <c r="B12" s="8" t="s">
        <v>8</v>
      </c>
      <c r="C12" s="9">
        <v>107233</v>
      </c>
      <c r="D12" s="9">
        <v>44071</v>
      </c>
    </row>
    <row r="13" spans="2:6" x14ac:dyDescent="0.25">
      <c r="B13" s="8" t="s">
        <v>9</v>
      </c>
      <c r="C13" s="9">
        <v>105048</v>
      </c>
      <c r="D13" s="9">
        <v>43185</v>
      </c>
    </row>
    <row r="14" spans="2:6" x14ac:dyDescent="0.25">
      <c r="B14" s="8" t="s">
        <v>10</v>
      </c>
      <c r="C14" s="9">
        <v>107446</v>
      </c>
      <c r="D14" s="9">
        <v>44403</v>
      </c>
    </row>
    <row r="15" spans="2:6" x14ac:dyDescent="0.25">
      <c r="B15" s="8" t="s">
        <v>11</v>
      </c>
      <c r="C15" s="9">
        <v>105001</v>
      </c>
      <c r="D15" s="9">
        <v>45129</v>
      </c>
    </row>
    <row r="16" spans="2:6" x14ac:dyDescent="0.25">
      <c r="B16" s="7">
        <v>2011</v>
      </c>
      <c r="C16" s="9">
        <v>1357068</v>
      </c>
      <c r="D16" s="9">
        <v>533893</v>
      </c>
    </row>
    <row r="17" spans="2:4" x14ac:dyDescent="0.25">
      <c r="B17" s="7">
        <v>2012</v>
      </c>
      <c r="C17" s="9">
        <v>1583717</v>
      </c>
      <c r="D17" s="9">
        <v>646181</v>
      </c>
    </row>
    <row r="18" spans="2:4" x14ac:dyDescent="0.25">
      <c r="B18" s="7" t="s">
        <v>14</v>
      </c>
      <c r="C18" s="9">
        <v>4197059</v>
      </c>
      <c r="D18" s="9">
        <v>1705362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2006-11-13T17:45:44Z</outs:dateTime>
      <outs:isPinned>true</outs:isPinned>
    </outs:relatedDate>
    <outs:relatedDate>
      <outs:type>2</outs:type>
      <outs:displayName>Created</outs:displayName>
      <outs:dateTime>2002-06-11T20:31:47Z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D43BF7C-30AA-432A-812C-7A18B4FE3D72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 table referencing.xlsx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2002-06-11T20:31:47Z</dcterms:created>
  <dcterms:modified xsi:type="dcterms:W3CDTF">2012-11-29T15:03:31Z</dcterms:modified>
  <cp:category>Excel 2013 Bible</cp:category>
</cp:coreProperties>
</file>