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imaoli/Desktop/课程操作内容/"/>
    </mc:Choice>
  </mc:AlternateContent>
  <xr:revisionPtr revIDLastSave="0" documentId="13_ncr:1_{AB6BAE46-46F7-794D-A065-700B35717ED6}" xr6:coauthVersionLast="45" xr6:coauthVersionMax="45" xr10:uidLastSave="{00000000-0000-0000-0000-000000000000}"/>
  <bookViews>
    <workbookView xWindow="0" yWindow="0" windowWidth="35840" windowHeight="22400" xr2:uid="{E8FB180A-6B28-904C-9753-07080F55DC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38" i="1"/>
  <c r="D39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E42" i="1"/>
  <c r="F42" i="1"/>
  <c r="G42" i="1"/>
  <c r="H42" i="1"/>
  <c r="I42" i="1"/>
  <c r="D42" i="1"/>
  <c r="M34" i="1"/>
  <c r="M35" i="1"/>
  <c r="M36" i="1"/>
  <c r="M37" i="1"/>
  <c r="M38" i="1"/>
  <c r="M39" i="1"/>
  <c r="L34" i="1"/>
  <c r="L35" i="1"/>
  <c r="L36" i="1"/>
  <c r="L37" i="1"/>
  <c r="L38" i="1"/>
  <c r="L39" i="1"/>
  <c r="K34" i="1"/>
  <c r="K35" i="1"/>
  <c r="K36" i="1"/>
  <c r="K37" i="1"/>
  <c r="K38" i="1"/>
  <c r="K39" i="1"/>
  <c r="J34" i="1"/>
  <c r="J35" i="1"/>
  <c r="J36" i="1"/>
  <c r="J37" i="1"/>
  <c r="J38" i="1"/>
  <c r="J39" i="1"/>
  <c r="I34" i="1"/>
  <c r="I35" i="1"/>
  <c r="I36" i="1"/>
  <c r="I37" i="1"/>
  <c r="I38" i="1"/>
  <c r="I39" i="1"/>
  <c r="H34" i="1"/>
  <c r="H35" i="1"/>
  <c r="H36" i="1"/>
  <c r="H37" i="1"/>
  <c r="H38" i="1"/>
  <c r="H39" i="1"/>
  <c r="G34" i="1"/>
  <c r="G35" i="1"/>
  <c r="G36" i="1"/>
  <c r="G37" i="1"/>
  <c r="G38" i="1"/>
  <c r="G39" i="1"/>
  <c r="F34" i="1"/>
  <c r="F35" i="1"/>
  <c r="F36" i="1"/>
  <c r="F37" i="1"/>
  <c r="F38" i="1"/>
  <c r="F39" i="1"/>
  <c r="E34" i="1"/>
  <c r="E35" i="1"/>
  <c r="E36" i="1"/>
  <c r="E37" i="1"/>
  <c r="E38" i="1"/>
  <c r="E39" i="1"/>
  <c r="M33" i="1"/>
  <c r="L33" i="1"/>
  <c r="K33" i="1"/>
  <c r="J33" i="1"/>
  <c r="I33" i="1"/>
  <c r="H33" i="1"/>
  <c r="G33" i="1"/>
  <c r="F33" i="1"/>
  <c r="E33" i="1"/>
  <c r="M25" i="1"/>
  <c r="M26" i="1"/>
  <c r="M27" i="1"/>
  <c r="M28" i="1"/>
  <c r="M29" i="1"/>
  <c r="M30" i="1"/>
  <c r="M31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D26" i="1"/>
  <c r="D27" i="1"/>
  <c r="D28" i="1"/>
  <c r="D29" i="1"/>
  <c r="D30" i="1"/>
  <c r="D31" i="1"/>
  <c r="D25" i="1"/>
  <c r="M21" i="1"/>
  <c r="N21" i="1"/>
  <c r="K21" i="1"/>
  <c r="L21" i="1"/>
  <c r="E21" i="1"/>
  <c r="F21" i="1"/>
  <c r="G21" i="1"/>
  <c r="H21" i="1"/>
  <c r="I21" i="1"/>
  <c r="J21" i="1"/>
  <c r="D21" i="1"/>
</calcChain>
</file>

<file path=xl/sharedStrings.xml><?xml version="1.0" encoding="utf-8"?>
<sst xmlns="http://schemas.openxmlformats.org/spreadsheetml/2006/main" count="70" uniqueCount="30">
  <si>
    <t>白奶</t>
    <phoneticPr fontId="2" type="noConversion"/>
  </si>
  <si>
    <t>乳饮料</t>
    <phoneticPr fontId="2" type="noConversion"/>
  </si>
  <si>
    <t>奶粉</t>
    <phoneticPr fontId="2" type="noConversion"/>
  </si>
  <si>
    <t>酸奶</t>
    <phoneticPr fontId="2" type="noConversion"/>
  </si>
  <si>
    <t>冷饮</t>
    <phoneticPr fontId="2" type="noConversion"/>
  </si>
  <si>
    <t>其他</t>
    <phoneticPr fontId="2" type="noConversion"/>
  </si>
  <si>
    <t>细分市场</t>
    <phoneticPr fontId="2" type="noConversion"/>
  </si>
  <si>
    <t>市场规模（亿元）</t>
    <phoneticPr fontId="2" type="noConversion"/>
  </si>
  <si>
    <t>？</t>
    <phoneticPr fontId="2" type="noConversion"/>
  </si>
  <si>
    <t>2009-2014</t>
    <phoneticPr fontId="2" type="noConversion"/>
  </si>
  <si>
    <t>2014-2019</t>
    <phoneticPr fontId="2" type="noConversion"/>
  </si>
  <si>
    <t>整体</t>
    <phoneticPr fontId="2" type="noConversion"/>
  </si>
  <si>
    <t>增长点</t>
    <phoneticPr fontId="2" type="noConversion"/>
  </si>
  <si>
    <t xml:space="preserve">细分市场-5nian </t>
    <phoneticPr fontId="2" type="noConversion"/>
  </si>
  <si>
    <t>2009-年</t>
    <phoneticPr fontId="2" type="noConversion"/>
  </si>
  <si>
    <t>2010-年</t>
  </si>
  <si>
    <t>2011-年</t>
  </si>
  <si>
    <t>2012-年</t>
  </si>
  <si>
    <t>2013-年</t>
  </si>
  <si>
    <t>2014-年</t>
  </si>
  <si>
    <t>2009年</t>
    <phoneticPr fontId="2" type="noConversion"/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</si>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</sst>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_);_(* \(#,##0\);_(* &quot;-&quot;??_);_(@_)"/>
  </numFmts>
  <fonts count="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1" applyNumberFormat="1" applyFont="1" applyAlignment="1"/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43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白奶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Sheet1!$D$41:$I$41</c:f>
              <c:strCache>
                <c:ptCount val="6"/>
                <c:pt idx="0">
                  <c:v>2009-年</c:v>
                </c:pt>
                <c:pt idx="1">
                  <c:v>2010-年</c:v>
                </c:pt>
                <c:pt idx="2">
                  <c:v>2011-年</c:v>
                </c:pt>
                <c:pt idx="3">
                  <c:v>2012-年</c:v>
                </c:pt>
                <c:pt idx="4">
                  <c:v>2013-年</c:v>
                </c:pt>
                <c:pt idx="5">
                  <c:v>2014-年</c:v>
                </c:pt>
              </c:strCache>
            </c:strRef>
          </c:cat>
          <c:val>
            <c:numRef>
              <c:f>Sheet1!$D$42:$I$42</c:f>
              <c:numCache>
                <c:formatCode>0.00%</c:formatCode>
                <c:ptCount val="6"/>
                <c:pt idx="0">
                  <c:v>0.15542650954418358</c:v>
                </c:pt>
                <c:pt idx="1">
                  <c:v>9.1162034589331364E-2</c:v>
                </c:pt>
                <c:pt idx="2">
                  <c:v>6.6230966679736047E-2</c:v>
                </c:pt>
                <c:pt idx="3">
                  <c:v>7.2693509671368561E-2</c:v>
                </c:pt>
                <c:pt idx="4">
                  <c:v>6.4712053953864812E-2</c:v>
                </c:pt>
                <c:pt idx="5">
                  <c:v>9.8077696468052755E-2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9-6044-89DD-9DAD9C23623D}"/>
            </c:ext>
          </c:extLst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乳饮料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Sheet1!$D$41:$I$41</c:f>
              <c:strCache>
                <c:ptCount val="6"/>
                <c:pt idx="0">
                  <c:v>2009-年</c:v>
                </c:pt>
                <c:pt idx="1">
                  <c:v>2010-年</c:v>
                </c:pt>
                <c:pt idx="2">
                  <c:v>2011-年</c:v>
                </c:pt>
                <c:pt idx="3">
                  <c:v>2012-年</c:v>
                </c:pt>
                <c:pt idx="4">
                  <c:v>2013-年</c:v>
                </c:pt>
                <c:pt idx="5">
                  <c:v>2014-年</c:v>
                </c:pt>
              </c:strCache>
            </c:strRef>
          </c:cat>
          <c:val>
            <c:numRef>
              <c:f>Sheet1!$D$43:$I$43</c:f>
              <c:numCache>
                <c:formatCode>0.00%</c:formatCode>
                <c:ptCount val="6"/>
                <c:pt idx="0">
                  <c:v>0.40807317906553786</c:v>
                </c:pt>
                <c:pt idx="1">
                  <c:v>0.32768162477107898</c:v>
                </c:pt>
                <c:pt idx="2">
                  <c:v>0.27474134452852828</c:v>
                </c:pt>
                <c:pt idx="3">
                  <c:v>0.28594398005114452</c:v>
                </c:pt>
                <c:pt idx="4">
                  <c:v>0.24983142485629828</c:v>
                </c:pt>
                <c:pt idx="5">
                  <c:v>0.13191142261206945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9-6044-89DD-9DAD9C23623D}"/>
            </c:ext>
          </c:extLst>
        </c:ser>
        <c:ser>
          <c:idx val="2"/>
          <c:order val="2"/>
          <c:tx>
            <c:strRef>
              <c:f>Sheet1!$C$44</c:f>
              <c:strCache>
                <c:ptCount val="1"/>
                <c:pt idx="0">
                  <c:v>奶粉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Sheet1!$D$41:$I$41</c:f>
              <c:strCache>
                <c:ptCount val="6"/>
                <c:pt idx="0">
                  <c:v>2009-年</c:v>
                </c:pt>
                <c:pt idx="1">
                  <c:v>2010-年</c:v>
                </c:pt>
                <c:pt idx="2">
                  <c:v>2011-年</c:v>
                </c:pt>
                <c:pt idx="3">
                  <c:v>2012-年</c:v>
                </c:pt>
                <c:pt idx="4">
                  <c:v>2013-年</c:v>
                </c:pt>
                <c:pt idx="5">
                  <c:v>2014-年</c:v>
                </c:pt>
              </c:strCache>
            </c:strRef>
          </c:cat>
          <c:val>
            <c:numRef>
              <c:f>Sheet1!$D$44:$I$44</c:f>
              <c:numCache>
                <c:formatCode>0.00%</c:formatCode>
                <c:ptCount val="6"/>
                <c:pt idx="0">
                  <c:v>0.30511968109601484</c:v>
                </c:pt>
                <c:pt idx="1">
                  <c:v>0.32840121901428754</c:v>
                </c:pt>
                <c:pt idx="2">
                  <c:v>0.33047620272963574</c:v>
                </c:pt>
                <c:pt idx="3">
                  <c:v>0.32388066546782457</c:v>
                </c:pt>
                <c:pt idx="4">
                  <c:v>0.28651667956727112</c:v>
                </c:pt>
                <c:pt idx="5">
                  <c:v>0.25604240011630064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9-6044-89DD-9DAD9C23623D}"/>
            </c:ext>
          </c:extLst>
        </c:ser>
        <c:ser>
          <c:idx val="3"/>
          <c:order val="3"/>
          <c:tx>
            <c:strRef>
              <c:f>Sheet1!$C$45</c:f>
              <c:strCache>
                <c:ptCount val="1"/>
                <c:pt idx="0">
                  <c:v>酸奶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Sheet1!$D$41:$I$41</c:f>
              <c:strCache>
                <c:ptCount val="6"/>
                <c:pt idx="0">
                  <c:v>2009-年</c:v>
                </c:pt>
                <c:pt idx="1">
                  <c:v>2010-年</c:v>
                </c:pt>
                <c:pt idx="2">
                  <c:v>2011-年</c:v>
                </c:pt>
                <c:pt idx="3">
                  <c:v>2012-年</c:v>
                </c:pt>
                <c:pt idx="4">
                  <c:v>2013-年</c:v>
                </c:pt>
                <c:pt idx="5">
                  <c:v>2014-年</c:v>
                </c:pt>
              </c:strCache>
            </c:strRef>
          </c:cat>
          <c:val>
            <c:numRef>
              <c:f>Sheet1!$D$45:$I$45</c:f>
              <c:numCache>
                <c:formatCode>0.00%</c:formatCode>
                <c:ptCount val="6"/>
                <c:pt idx="0">
                  <c:v>6.191957248120028E-2</c:v>
                </c:pt>
                <c:pt idx="1">
                  <c:v>7.9458435818476447E-2</c:v>
                </c:pt>
                <c:pt idx="2">
                  <c:v>9.1939185126034273E-2</c:v>
                </c:pt>
                <c:pt idx="3">
                  <c:v>0.12838447794377617</c:v>
                </c:pt>
                <c:pt idx="4">
                  <c:v>0.12354470585252697</c:v>
                </c:pt>
                <c:pt idx="5">
                  <c:v>0.28737005639042779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9-6044-89DD-9DAD9C23623D}"/>
            </c:ext>
          </c:extLst>
        </c:ser>
        <c:ser>
          <c:idx val="4"/>
          <c:order val="4"/>
          <c:tx>
            <c:strRef>
              <c:f>Sheet1!$C$46</c:f>
              <c:strCache>
                <c:ptCount val="1"/>
                <c:pt idx="0">
                  <c:v>冷饮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Sheet1!$D$41:$I$41</c:f>
              <c:strCache>
                <c:ptCount val="6"/>
                <c:pt idx="0">
                  <c:v>2009-年</c:v>
                </c:pt>
                <c:pt idx="1">
                  <c:v>2010-年</c:v>
                </c:pt>
                <c:pt idx="2">
                  <c:v>2011-年</c:v>
                </c:pt>
                <c:pt idx="3">
                  <c:v>2012-年</c:v>
                </c:pt>
                <c:pt idx="4">
                  <c:v>2013-年</c:v>
                </c:pt>
                <c:pt idx="5">
                  <c:v>2014-年</c:v>
                </c:pt>
              </c:strCache>
            </c:strRef>
          </c:cat>
          <c:val>
            <c:numRef>
              <c:f>Sheet1!$D$46:$I$46</c:f>
              <c:numCache>
                <c:formatCode>0.00%</c:formatCode>
                <c:ptCount val="6"/>
                <c:pt idx="0">
                  <c:v>9.0505139005214508E-2</c:v>
                </c:pt>
                <c:pt idx="1">
                  <c:v>6.696592967865822E-2</c:v>
                </c:pt>
                <c:pt idx="2">
                  <c:v>6.3490396750574885E-2</c:v>
                </c:pt>
                <c:pt idx="3">
                  <c:v>6.5727424949622915E-2</c:v>
                </c:pt>
                <c:pt idx="4">
                  <c:v>5.2990858959965248E-2</c:v>
                </c:pt>
                <c:pt idx="5">
                  <c:v>4.3795441071195818E-2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9-6044-89DD-9DAD9C23623D}"/>
            </c:ext>
          </c:extLst>
        </c:ser>
        <c:ser>
          <c:idx val="5"/>
          <c:order val="5"/>
          <c:tx>
            <c:strRef>
              <c:f>Sheet1!$C$47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Sheet1!$D$41:$I$41</c:f>
              <c:strCache>
                <c:ptCount val="6"/>
                <c:pt idx="0">
                  <c:v>2009-年</c:v>
                </c:pt>
                <c:pt idx="1">
                  <c:v>2010-年</c:v>
                </c:pt>
                <c:pt idx="2">
                  <c:v>2011-年</c:v>
                </c:pt>
                <c:pt idx="3">
                  <c:v>2012-年</c:v>
                </c:pt>
                <c:pt idx="4">
                  <c:v>2013-年</c:v>
                </c:pt>
                <c:pt idx="5">
                  <c:v>2014-年</c:v>
                </c:pt>
              </c:strCache>
            </c:strRef>
          </c:cat>
          <c:val>
            <c:numRef>
              <c:f>Sheet1!$D$47:$I$47</c:f>
              <c:numCache>
                <c:formatCode>0.00%</c:formatCode>
                <c:ptCount val="6"/>
                <c:pt idx="0">
                  <c:v>7.6090635243584837E-2</c:v>
                </c:pt>
                <c:pt idx="1">
                  <c:v>9.9213060606703429E-2</c:v>
                </c:pt>
                <c:pt idx="2">
                  <c:v>0.10838354884171442</c:v>
                </c:pt>
                <c:pt idx="3">
                  <c:v>0.1221444765150097</c:v>
                </c:pt>
                <c:pt idx="4">
                  <c:v>0.13341859987427851</c:v>
                </c:pt>
                <c:pt idx="5">
                  <c:v>0.13255104949799112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9-6044-89DD-9DAD9C23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564655"/>
        <c:axId val="1602523759"/>
      </c:lineChart>
      <c:catAx>
        <c:axId val="160256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523759"/>
        <c:crosses val="autoZero"/>
        <c:auto val="1"/>
        <c:lblAlgn val="ctr"/>
        <c:lblOffset val="100"/>
        <c:noMultiLvlLbl val="0"/>
      </c:catAx>
      <c:valAx>
        <c:axId val="16025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56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白奶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Sheet1!$D$32:$M$32</c:f>
              <c:strCache>
                <c:ptCount val="10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</c:strCache>
            </c:strRef>
          </c:cat>
          <c:val>
            <c:numRef>
              <c:f>Sheet1!$D$33:$M$33</c:f>
              <c:numCache>
                <c:formatCode>0.00%</c:formatCode>
                <c:ptCount val="10"/>
                <c:pt idx="0">
                  <c:v>0.43825735848449976</c:v>
                </c:pt>
                <c:pt idx="1">
                  <c:v>0.38455767090610415</c:v>
                </c:pt>
                <c:pt idx="2">
                  <c:v>0.38643708852581432</c:v>
                </c:pt>
                <c:pt idx="3">
                  <c:v>0.25806662705913397</c:v>
                </c:pt>
                <c:pt idx="4">
                  <c:v>-0.13846709803157681</c:v>
                </c:pt>
                <c:pt idx="5">
                  <c:v>-0.1693058383335195</c:v>
                </c:pt>
                <c:pt idx="6">
                  <c:v>0.15958787827532595</c:v>
                </c:pt>
                <c:pt idx="7">
                  <c:v>0.23563553327043305</c:v>
                </c:pt>
                <c:pt idx="8">
                  <c:v>0.17228289628423293</c:v>
                </c:pt>
                <c:pt idx="9">
                  <c:v>0.21156685327796171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5-E34A-BC9C-414BCC059852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乳饮料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Sheet1!$D$32:$M$32</c:f>
              <c:strCache>
                <c:ptCount val="10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</c:strCache>
            </c:strRef>
          </c:cat>
          <c:val>
            <c:numRef>
              <c:f>Sheet1!$D$34:$M$34</c:f>
              <c:numCache>
                <c:formatCode>0.00%</c:formatCode>
                <c:ptCount val="10"/>
                <c:pt idx="0">
                  <c:v>0.22740255683113897</c:v>
                </c:pt>
                <c:pt idx="1">
                  <c:v>0.28619504209940089</c:v>
                </c:pt>
                <c:pt idx="2">
                  <c:v>0.17095599669728814</c:v>
                </c:pt>
                <c:pt idx="3">
                  <c:v>0.2243076557464789</c:v>
                </c:pt>
                <c:pt idx="4">
                  <c:v>1.0049838943054579</c:v>
                </c:pt>
                <c:pt idx="5">
                  <c:v>0.24046406526350794</c:v>
                </c:pt>
                <c:pt idx="6">
                  <c:v>0.32419643673097581</c:v>
                </c:pt>
                <c:pt idx="7">
                  <c:v>0.27134523384447456</c:v>
                </c:pt>
                <c:pt idx="8">
                  <c:v>0.20046830685942471</c:v>
                </c:pt>
                <c:pt idx="9">
                  <c:v>3.0916199128429224E-2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5-E34A-BC9C-414BCC059852}"/>
            </c:ext>
          </c:extLst>
        </c:ser>
        <c:ser>
          <c:idx val="2"/>
          <c:order val="2"/>
          <c:tx>
            <c:strRef>
              <c:f>Sheet1!$C$35</c:f>
              <c:strCache>
                <c:ptCount val="1"/>
                <c:pt idx="0">
                  <c:v>奶粉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Sheet1!$D$32:$M$32</c:f>
              <c:strCache>
                <c:ptCount val="10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</c:strCache>
            </c:strRef>
          </c:cat>
          <c:val>
            <c:numRef>
              <c:f>Sheet1!$D$35:$M$35</c:f>
              <c:numCache>
                <c:formatCode>0.00%</c:formatCode>
                <c:ptCount val="10"/>
                <c:pt idx="0">
                  <c:v>8.8817253853837846E-2</c:v>
                </c:pt>
                <c:pt idx="1">
                  <c:v>0.10407103408671556</c:v>
                </c:pt>
                <c:pt idx="2">
                  <c:v>0.15777492959151071</c:v>
                </c:pt>
                <c:pt idx="3">
                  <c:v>0.24899249273098048</c:v>
                </c:pt>
                <c:pt idx="4">
                  <c:v>0.44901427801713945</c:v>
                </c:pt>
                <c:pt idx="5">
                  <c:v>0.59449953202917727</c:v>
                </c:pt>
                <c:pt idx="6">
                  <c:v>0.27692185595698088</c:v>
                </c:pt>
                <c:pt idx="7">
                  <c:v>0.22106344271246628</c:v>
                </c:pt>
                <c:pt idx="8">
                  <c:v>0.38557844568435107</c:v>
                </c:pt>
                <c:pt idx="9">
                  <c:v>0.40784022088615046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5-E34A-BC9C-414BCC059852}"/>
            </c:ext>
          </c:extLst>
        </c:ser>
        <c:ser>
          <c:idx val="3"/>
          <c:order val="3"/>
          <c:tx>
            <c:strRef>
              <c:f>Sheet1!$C$36</c:f>
              <c:strCache>
                <c:ptCount val="1"/>
                <c:pt idx="0">
                  <c:v>酸奶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Sheet1!$D$32:$M$32</c:f>
              <c:strCache>
                <c:ptCount val="10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</c:strCache>
            </c:strRef>
          </c:cat>
          <c:val>
            <c:numRef>
              <c:f>Sheet1!$D$36:$M$36</c:f>
              <c:numCache>
                <c:formatCode>0.00%</c:formatCode>
                <c:ptCount val="10"/>
                <c:pt idx="0">
                  <c:v>0.12095814114334415</c:v>
                </c:pt>
                <c:pt idx="1">
                  <c:v>0.12598391800174386</c:v>
                </c:pt>
                <c:pt idx="2">
                  <c:v>0.18186708070452168</c:v>
                </c:pt>
                <c:pt idx="3">
                  <c:v>0.16745533504832366</c:v>
                </c:pt>
                <c:pt idx="4">
                  <c:v>-0.48381038153275929</c:v>
                </c:pt>
                <c:pt idx="5">
                  <c:v>0.28932480686891998</c:v>
                </c:pt>
                <c:pt idx="6">
                  <c:v>0.15622482492382578</c:v>
                </c:pt>
                <c:pt idx="7">
                  <c:v>0.20152747438429533</c:v>
                </c:pt>
                <c:pt idx="8">
                  <c:v>0.18327186549774316</c:v>
                </c:pt>
                <c:pt idx="9">
                  <c:v>0.28333917369153544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5-E34A-BC9C-414BCC059852}"/>
            </c:ext>
          </c:extLst>
        </c:ser>
        <c:ser>
          <c:idx val="4"/>
          <c:order val="4"/>
          <c:tx>
            <c:strRef>
              <c:f>Sheet1!$C$37</c:f>
              <c:strCache>
                <c:ptCount val="1"/>
                <c:pt idx="0">
                  <c:v>冷饮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Sheet1!$D$32:$M$32</c:f>
              <c:strCache>
                <c:ptCount val="10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</c:strCache>
            </c:strRef>
          </c:cat>
          <c:val>
            <c:numRef>
              <c:f>Sheet1!$D$37:$M$37</c:f>
              <c:numCache>
                <c:formatCode>0.00%</c:formatCode>
                <c:ptCount val="10"/>
                <c:pt idx="0">
                  <c:v>0.11172495912710266</c:v>
                </c:pt>
                <c:pt idx="1">
                  <c:v>8.2141482254757356E-2</c:v>
                </c:pt>
                <c:pt idx="2">
                  <c:v>8.6529373796444861E-2</c:v>
                </c:pt>
                <c:pt idx="3">
                  <c:v>8.597990798964418E-2</c:v>
                </c:pt>
                <c:pt idx="4">
                  <c:v>0.12709362590502135</c:v>
                </c:pt>
                <c:pt idx="5">
                  <c:v>-2.9668223362272653E-2</c:v>
                </c:pt>
                <c:pt idx="6">
                  <c:v>5.5541361760297343E-2</c:v>
                </c:pt>
                <c:pt idx="7">
                  <c:v>4.9994034202492585E-2</c:v>
                </c:pt>
                <c:pt idx="8">
                  <c:v>2.5680941352436169E-2</c:v>
                </c:pt>
                <c:pt idx="9">
                  <c:v>3.3981159548453217E-2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35-E34A-BC9C-414BCC059852}"/>
            </c:ext>
          </c:extLst>
        </c:ser>
        <c:ser>
          <c:idx val="5"/>
          <c:order val="5"/>
          <c:tx>
            <c:strRef>
              <c:f>Sheet1!$C$38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Sheet1!$D$32:$M$32</c:f>
              <c:strCache>
                <c:ptCount val="10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</c:strCache>
            </c:strRef>
          </c:cat>
          <c:val>
            <c:numRef>
              <c:f>Sheet1!$D$38:$M$38</c:f>
              <c:numCache>
                <c:formatCode>0.00%</c:formatCode>
                <c:ptCount val="10"/>
                <c:pt idx="0">
                  <c:v>1.2839730560076765E-2</c:v>
                </c:pt>
                <c:pt idx="1">
                  <c:v>1.705085265127787E-2</c:v>
                </c:pt>
                <c:pt idx="2">
                  <c:v>1.6435530684421513E-2</c:v>
                </c:pt>
                <c:pt idx="3">
                  <c:v>1.5197981425437804E-2</c:v>
                </c:pt>
                <c:pt idx="4">
                  <c:v>4.1185681336717558E-2</c:v>
                </c:pt>
                <c:pt idx="5">
                  <c:v>7.4685657534185962E-2</c:v>
                </c:pt>
                <c:pt idx="6">
                  <c:v>2.752764235259348E-2</c:v>
                </c:pt>
                <c:pt idx="7">
                  <c:v>2.0434281585838609E-2</c:v>
                </c:pt>
                <c:pt idx="8">
                  <c:v>3.2717544321812855E-2</c:v>
                </c:pt>
                <c:pt idx="9">
                  <c:v>3.235639346747015E-2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35-E34A-BC9C-414BCC05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668047"/>
        <c:axId val="1609444127"/>
      </c:lineChart>
      <c:catAx>
        <c:axId val="151366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444127"/>
        <c:crosses val="autoZero"/>
        <c:auto val="1"/>
        <c:lblAlgn val="ctr"/>
        <c:lblOffset val="100"/>
        <c:noMultiLvlLbl val="0"/>
      </c:catAx>
      <c:valAx>
        <c:axId val="16094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36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580571</xdr:colOff>
      <xdr:row>52</xdr:row>
      <xdr:rowOff>66222</xdr:rowOff>
    </xdr:from>
    <xdr:to>
      <xdr:col>10</xdr:col>
      <xdr:colOff>798284</xdr:colOff>
      <xdr:row>71</xdr:row>
      <xdr:rowOff>117928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379F58-5143-F54C-B47B-FE3B4B8BB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489857</xdr:colOff>
      <xdr:row>51</xdr:row>
      <xdr:rowOff>120650</xdr:rowOff>
    </xdr:from>
    <xdr:to>
      <xdr:col>18</xdr:col>
      <xdr:colOff>0</xdr:colOff>
      <xdr:row>72</xdr:row>
      <xdr:rowOff>90713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86CE19F-2276-304A-9077-7769E6B77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8D71-314F-9949-97C8-0BC71F25811A}">
  <dimension ref="B2:P47"/>
  <sheetViews>
    <sheetView tabSelected="1" topLeftCell="A51" zoomScale="140" zoomScaleNormal="140" workbookViewId="0">
      <selection activeCell="M38" sqref="C32:M38"/>
    </sheetView>
  </sheetViews>
  <sheetFormatPr baseColWidth="10" defaultRowHeight="16"/>
  <cols>
    <col min="1" max="1" width="3.1640625" customWidth="1"/>
    <col min="14" max="14" width="11.33203125" customWidth="1"/>
  </cols>
  <sheetData>
    <row r="2" spans="2:16">
      <c r="C2" s="2" t="s">
        <v>7</v>
      </c>
      <c r="O2" s="2" t="s">
        <v>9</v>
      </c>
      <c r="P2" s="2" t="s">
        <v>10</v>
      </c>
    </row>
    <row r="3" spans="2:16">
      <c r="B3" s="3" t="s">
        <v>6</v>
      </c>
      <c r="C3" s="3">
        <v>2009</v>
      </c>
      <c r="D3" s="3">
        <v>2010</v>
      </c>
      <c r="E3" s="3">
        <v>2011</v>
      </c>
      <c r="F3" s="3">
        <v>2012</v>
      </c>
      <c r="G3" s="3">
        <v>2013</v>
      </c>
      <c r="H3" s="3">
        <v>2014</v>
      </c>
      <c r="I3" s="3">
        <v>2015</v>
      </c>
      <c r="J3" s="3">
        <v>2016</v>
      </c>
      <c r="K3" s="3">
        <v>2017</v>
      </c>
      <c r="L3" s="3">
        <v>2018</v>
      </c>
      <c r="M3" s="3">
        <v>2019</v>
      </c>
    </row>
    <row r="4" spans="2:16">
      <c r="B4" s="2" t="s">
        <v>0</v>
      </c>
      <c r="C4" s="1">
        <v>252.49001390840186</v>
      </c>
      <c r="D4" s="1">
        <v>320.75583248363648</v>
      </c>
      <c r="E4" s="1">
        <v>397.43798485581777</v>
      </c>
      <c r="F4" s="1">
        <v>479.73102642596342</v>
      </c>
      <c r="G4" s="1">
        <v>544.25625220255517</v>
      </c>
      <c r="H4" s="1">
        <v>519.94312976933838</v>
      </c>
      <c r="I4" s="1">
        <v>496.15891223870244</v>
      </c>
      <c r="J4" s="1">
        <v>547.67867405113384</v>
      </c>
      <c r="K4" s="1">
        <v>681.35911771372014</v>
      </c>
      <c r="L4" s="1">
        <v>744.67072546689235</v>
      </c>
      <c r="M4" s="1">
        <v>830.08238237505316</v>
      </c>
      <c r="O4" s="4" t="s">
        <v>8</v>
      </c>
      <c r="P4" s="5" t="s">
        <v>8</v>
      </c>
    </row>
    <row r="5" spans="2:16">
      <c r="B5" s="2" t="s">
        <v>1</v>
      </c>
      <c r="C5" s="1">
        <v>79.698830201474181</v>
      </c>
      <c r="D5" s="1">
        <v>115.12053251324052</v>
      </c>
      <c r="E5" s="1">
        <v>172.18883068219728</v>
      </c>
      <c r="F5" s="1">
        <v>208.59446916929045</v>
      </c>
      <c r="G5" s="1">
        <v>264.6788311629204</v>
      </c>
      <c r="H5" s="1">
        <v>441.14166466642507</v>
      </c>
      <c r="I5" s="1">
        <v>474.92224596724134</v>
      </c>
      <c r="J5" s="1">
        <v>579.58259599710482</v>
      </c>
      <c r="K5" s="1">
        <v>733.52182045366135</v>
      </c>
      <c r="L5" s="1">
        <v>807.19118104931329</v>
      </c>
      <c r="M5" s="1">
        <v>819.6723601751969</v>
      </c>
      <c r="O5" s="5" t="s">
        <v>8</v>
      </c>
      <c r="P5" s="5" t="s">
        <v>8</v>
      </c>
    </row>
    <row r="6" spans="2:16">
      <c r="B6" s="2" t="s">
        <v>2</v>
      </c>
      <c r="C6" s="1">
        <v>75.102947741652443</v>
      </c>
      <c r="D6" s="1">
        <v>88.937701273009509</v>
      </c>
      <c r="E6" s="1">
        <v>109.68983157004507</v>
      </c>
      <c r="F6" s="1">
        <v>143.28851871762632</v>
      </c>
      <c r="G6" s="1">
        <v>205.54490960873301</v>
      </c>
      <c r="H6" s="1">
        <v>284.38630421356248</v>
      </c>
      <c r="I6" s="1">
        <v>367.90206675796503</v>
      </c>
      <c r="J6" s="1">
        <v>457.30076178257281</v>
      </c>
      <c r="K6" s="1">
        <v>582.71418601967753</v>
      </c>
      <c r="L6" s="1">
        <v>724.40899054032548</v>
      </c>
      <c r="M6" s="1">
        <v>889.05817107103098</v>
      </c>
      <c r="O6" s="5" t="s">
        <v>8</v>
      </c>
      <c r="P6" s="5" t="s">
        <v>8</v>
      </c>
    </row>
    <row r="7" spans="2:16">
      <c r="B7" s="2" t="s">
        <v>3</v>
      </c>
      <c r="C7" s="1">
        <v>113.04736395586878</v>
      </c>
      <c r="D7" s="1">
        <v>131.88859128184691</v>
      </c>
      <c r="E7" s="1">
        <v>157.01022771648439</v>
      </c>
      <c r="F7" s="1">
        <v>195.7394172198839</v>
      </c>
      <c r="G7" s="1">
        <v>237.60881127761303</v>
      </c>
      <c r="H7" s="1">
        <v>152.6576480923716</v>
      </c>
      <c r="I7" s="1">
        <v>193.30222486133019</v>
      </c>
      <c r="J7" s="1">
        <v>243.73629201133323</v>
      </c>
      <c r="K7" s="1">
        <v>358.06659615512467</v>
      </c>
      <c r="L7" s="1">
        <v>425.41649977783942</v>
      </c>
      <c r="M7" s="1">
        <v>539.80336103246157</v>
      </c>
      <c r="O7" s="5" t="s">
        <v>8</v>
      </c>
      <c r="P7" s="5" t="s">
        <v>8</v>
      </c>
    </row>
    <row r="8" spans="2:16">
      <c r="B8" s="2" t="s">
        <v>4</v>
      </c>
      <c r="C8" s="1">
        <v>177.10118685264308</v>
      </c>
      <c r="D8" s="1">
        <v>194.50419365319186</v>
      </c>
      <c r="E8" s="1">
        <v>210.88349417135544</v>
      </c>
      <c r="F8" s="1">
        <v>229.31020725428934</v>
      </c>
      <c r="G8" s="1">
        <v>250.80803918437894</v>
      </c>
      <c r="H8" s="1">
        <v>273.12411954597911</v>
      </c>
      <c r="I8" s="1">
        <v>268.95630415850417</v>
      </c>
      <c r="J8" s="1">
        <v>286.88672443573785</v>
      </c>
      <c r="K8" s="1">
        <v>315.24927476893208</v>
      </c>
      <c r="L8" s="1">
        <v>324.68666943029905</v>
      </c>
      <c r="M8" s="1">
        <v>338.40520376460108</v>
      </c>
      <c r="O8" s="5" t="s">
        <v>8</v>
      </c>
      <c r="P8" s="5" t="s">
        <v>8</v>
      </c>
    </row>
    <row r="9" spans="2:16">
      <c r="B9" s="2" t="s">
        <v>5</v>
      </c>
      <c r="C9" s="1">
        <v>45.000000000005109</v>
      </c>
      <c r="D9" s="1">
        <v>47.000000000005329</v>
      </c>
      <c r="E9" s="1">
        <v>50.400000000005711</v>
      </c>
      <c r="F9" s="1">
        <v>53.900000000006109</v>
      </c>
      <c r="G9" s="1">
        <v>57.700000000006547</v>
      </c>
      <c r="H9" s="1">
        <v>64.931700000007353</v>
      </c>
      <c r="I9" s="1">
        <v>75.423600000008562</v>
      </c>
      <c r="J9" s="1">
        <v>84.310350000009578</v>
      </c>
      <c r="K9" s="1">
        <v>95.903100000010895</v>
      </c>
      <c r="L9" s="1">
        <v>107.92635000001228</v>
      </c>
      <c r="M9" s="1">
        <v>120.98895000001376</v>
      </c>
      <c r="O9" s="5" t="s">
        <v>8</v>
      </c>
      <c r="P9" s="5" t="s">
        <v>8</v>
      </c>
    </row>
    <row r="14" spans="2:16">
      <c r="C14" s="3" t="s">
        <v>6</v>
      </c>
      <c r="D14" s="3">
        <v>2009</v>
      </c>
      <c r="E14" s="3">
        <v>2010</v>
      </c>
      <c r="F14" s="3">
        <v>2011</v>
      </c>
      <c r="G14" s="3">
        <v>2012</v>
      </c>
      <c r="H14" s="3">
        <v>2013</v>
      </c>
      <c r="I14" s="3">
        <v>2014</v>
      </c>
      <c r="J14" s="3">
        <v>2015</v>
      </c>
      <c r="K14" s="3">
        <v>2016</v>
      </c>
      <c r="L14" s="3">
        <v>2017</v>
      </c>
      <c r="M14" s="3">
        <v>2018</v>
      </c>
      <c r="N14" s="3">
        <v>2019</v>
      </c>
    </row>
    <row r="15" spans="2:16">
      <c r="C15" s="2" t="s">
        <v>0</v>
      </c>
      <c r="D15" s="1">
        <v>252.49001390840186</v>
      </c>
      <c r="E15" s="1">
        <v>320.75583248363648</v>
      </c>
      <c r="F15" s="1">
        <v>397.43798485581777</v>
      </c>
      <c r="G15" s="1">
        <v>479.73102642596342</v>
      </c>
      <c r="H15" s="1">
        <v>544.25625220255517</v>
      </c>
      <c r="I15" s="1">
        <v>519.94312976933838</v>
      </c>
      <c r="J15" s="1">
        <v>496.15891223870244</v>
      </c>
      <c r="K15" s="1">
        <v>547.67867405113384</v>
      </c>
      <c r="L15" s="1">
        <v>681.35911771372014</v>
      </c>
      <c r="M15" s="1">
        <v>744.67072546689235</v>
      </c>
      <c r="N15" s="1">
        <v>830.08238237505316</v>
      </c>
    </row>
    <row r="16" spans="2:16">
      <c r="C16" s="2" t="s">
        <v>1</v>
      </c>
      <c r="D16" s="1">
        <v>79.698830201474181</v>
      </c>
      <c r="E16" s="1">
        <v>115.12053251324052</v>
      </c>
      <c r="F16" s="1">
        <v>172.18883068219728</v>
      </c>
      <c r="G16" s="1">
        <v>208.59446916929045</v>
      </c>
      <c r="H16" s="1">
        <v>264.6788311629204</v>
      </c>
      <c r="I16" s="1">
        <v>441.14166466642507</v>
      </c>
      <c r="J16" s="1">
        <v>474.92224596724134</v>
      </c>
      <c r="K16" s="1">
        <v>579.58259599710482</v>
      </c>
      <c r="L16" s="1">
        <v>733.52182045366135</v>
      </c>
      <c r="M16" s="1">
        <v>807.19118104931329</v>
      </c>
      <c r="N16" s="1">
        <v>819.6723601751969</v>
      </c>
    </row>
    <row r="17" spans="2:14">
      <c r="C17" s="2" t="s">
        <v>2</v>
      </c>
      <c r="D17" s="1">
        <v>75.102947741652443</v>
      </c>
      <c r="E17" s="1">
        <v>88.937701273009509</v>
      </c>
      <c r="F17" s="1">
        <v>109.68983157004507</v>
      </c>
      <c r="G17" s="1">
        <v>143.28851871762632</v>
      </c>
      <c r="H17" s="1">
        <v>205.54490960873301</v>
      </c>
      <c r="I17" s="1">
        <v>284.38630421356248</v>
      </c>
      <c r="J17" s="1">
        <v>367.90206675796503</v>
      </c>
      <c r="K17" s="1">
        <v>457.30076178257281</v>
      </c>
      <c r="L17" s="1">
        <v>582.71418601967753</v>
      </c>
      <c r="M17" s="1">
        <v>724.40899054032548</v>
      </c>
      <c r="N17" s="1">
        <v>889.05817107103098</v>
      </c>
    </row>
    <row r="18" spans="2:14">
      <c r="C18" s="2" t="s">
        <v>3</v>
      </c>
      <c r="D18" s="1">
        <v>113.04736395586878</v>
      </c>
      <c r="E18" s="1">
        <v>131.88859128184691</v>
      </c>
      <c r="F18" s="1">
        <v>157.01022771648439</v>
      </c>
      <c r="G18" s="1">
        <v>195.7394172198839</v>
      </c>
      <c r="H18" s="1">
        <v>237.60881127761303</v>
      </c>
      <c r="I18" s="1">
        <v>152.6576480923716</v>
      </c>
      <c r="J18" s="1">
        <v>193.30222486133019</v>
      </c>
      <c r="K18" s="1">
        <v>243.73629201133323</v>
      </c>
      <c r="L18" s="1">
        <v>358.06659615512467</v>
      </c>
      <c r="M18" s="1">
        <v>425.41649977783942</v>
      </c>
      <c r="N18" s="1">
        <v>539.80336103246157</v>
      </c>
    </row>
    <row r="19" spans="2:14">
      <c r="C19" s="2" t="s">
        <v>4</v>
      </c>
      <c r="D19" s="1">
        <v>177.10118685264308</v>
      </c>
      <c r="E19" s="1">
        <v>194.50419365319186</v>
      </c>
      <c r="F19" s="1">
        <v>210.88349417135544</v>
      </c>
      <c r="G19" s="1">
        <v>229.31020725428934</v>
      </c>
      <c r="H19" s="1">
        <v>250.80803918437894</v>
      </c>
      <c r="I19" s="1">
        <v>273.12411954597911</v>
      </c>
      <c r="J19" s="1">
        <v>268.95630415850417</v>
      </c>
      <c r="K19" s="1">
        <v>286.88672443573785</v>
      </c>
      <c r="L19" s="1">
        <v>315.24927476893208</v>
      </c>
      <c r="M19" s="1">
        <v>324.68666943029905</v>
      </c>
      <c r="N19" s="1">
        <v>338.40520376460108</v>
      </c>
    </row>
    <row r="20" spans="2:14">
      <c r="C20" s="2" t="s">
        <v>5</v>
      </c>
      <c r="D20" s="1">
        <v>45.000000000005109</v>
      </c>
      <c r="E20" s="1">
        <v>47.000000000005329</v>
      </c>
      <c r="F20" s="1">
        <v>50.400000000005711</v>
      </c>
      <c r="G20" s="1">
        <v>53.900000000006109</v>
      </c>
      <c r="H20" s="1">
        <v>57.700000000006547</v>
      </c>
      <c r="I20" s="1">
        <v>64.931700000007353</v>
      </c>
      <c r="J20" s="1">
        <v>75.423600000008562</v>
      </c>
      <c r="K20" s="1">
        <v>84.310350000009578</v>
      </c>
      <c r="L20" s="1">
        <v>95.903100000010895</v>
      </c>
      <c r="M20" s="1">
        <v>107.92635000001228</v>
      </c>
      <c r="N20" s="1">
        <v>120.98895000001376</v>
      </c>
    </row>
    <row r="21" spans="2:14">
      <c r="C21" s="2" t="s">
        <v>11</v>
      </c>
      <c r="D21" s="6">
        <f>SUM(D15:D20)</f>
        <v>742.44034266004542</v>
      </c>
      <c r="E21" s="6">
        <f t="shared" ref="E21:J21" si="0">SUM(E15:E20)</f>
        <v>898.20685120493056</v>
      </c>
      <c r="F21" s="6">
        <f t="shared" si="0"/>
        <v>1097.6103689959057</v>
      </c>
      <c r="G21" s="6">
        <f t="shared" si="0"/>
        <v>1310.5636387870593</v>
      </c>
      <c r="H21" s="6">
        <f t="shared" si="0"/>
        <v>1560.5968434362071</v>
      </c>
      <c r="I21" s="6">
        <f t="shared" si="0"/>
        <v>1736.184566287684</v>
      </c>
      <c r="J21" s="6">
        <f t="shared" si="0"/>
        <v>1876.6653539837519</v>
      </c>
      <c r="K21" s="6">
        <f>SUM(K15:K20)</f>
        <v>2199.4953982778925</v>
      </c>
      <c r="L21" s="6">
        <f t="shared" ref="L21" si="1">SUM(L15:L20)</f>
        <v>2766.8140951111268</v>
      </c>
      <c r="M21" s="6">
        <f>SUM(M15:M20)</f>
        <v>3134.3004162646816</v>
      </c>
      <c r="N21" s="6">
        <f t="shared" ref="N21" si="2">SUM(N15:N20)</f>
        <v>3538.0104284183572</v>
      </c>
    </row>
    <row r="23" spans="2:14">
      <c r="B23" t="s">
        <v>12</v>
      </c>
    </row>
    <row r="24" spans="2:14">
      <c r="C24" s="3" t="s">
        <v>6</v>
      </c>
      <c r="D24" s="3">
        <v>2009</v>
      </c>
      <c r="E24" s="3">
        <v>2010</v>
      </c>
      <c r="F24" s="3">
        <v>2011</v>
      </c>
      <c r="G24" s="3">
        <v>2012</v>
      </c>
      <c r="H24" s="3">
        <v>2013</v>
      </c>
      <c r="I24" s="3">
        <v>2014</v>
      </c>
      <c r="J24" s="3">
        <v>2015</v>
      </c>
      <c r="K24" s="3">
        <v>2016</v>
      </c>
      <c r="L24" s="3">
        <v>2017</v>
      </c>
      <c r="M24" s="3">
        <v>2018</v>
      </c>
    </row>
    <row r="25" spans="2:14">
      <c r="C25" s="2" t="s">
        <v>0</v>
      </c>
      <c r="D25" s="6">
        <f>E15-D15</f>
        <v>68.265818575234618</v>
      </c>
      <c r="E25" s="6">
        <f t="shared" ref="E25:H25" si="3">F15-E15</f>
        <v>76.682152372181292</v>
      </c>
      <c r="F25" s="6">
        <f t="shared" si="3"/>
        <v>82.293041570145647</v>
      </c>
      <c r="G25" s="6">
        <f t="shared" si="3"/>
        <v>64.525225776591753</v>
      </c>
      <c r="H25" s="6">
        <f t="shared" si="3"/>
        <v>-24.31312243321679</v>
      </c>
      <c r="I25" s="6">
        <f t="shared" ref="I25:L25" si="4">J15-I15</f>
        <v>-23.784217530635942</v>
      </c>
      <c r="J25" s="6">
        <f t="shared" si="4"/>
        <v>51.519761812431398</v>
      </c>
      <c r="K25" s="6">
        <f t="shared" si="4"/>
        <v>133.6804436625863</v>
      </c>
      <c r="L25" s="6">
        <f t="shared" si="4"/>
        <v>63.311607753172211</v>
      </c>
      <c r="M25" s="6">
        <f>N15-M15</f>
        <v>85.411656908160808</v>
      </c>
    </row>
    <row r="26" spans="2:14">
      <c r="C26" s="2" t="s">
        <v>1</v>
      </c>
      <c r="D26" s="6">
        <f t="shared" ref="D26:G31" si="5">E16-D16</f>
        <v>35.421702311766339</v>
      </c>
      <c r="E26" s="6">
        <f t="shared" si="5"/>
        <v>57.068298168956758</v>
      </c>
      <c r="F26" s="6">
        <f t="shared" si="5"/>
        <v>36.405638487093171</v>
      </c>
      <c r="G26" s="6">
        <f t="shared" si="5"/>
        <v>56.084361993629955</v>
      </c>
      <c r="H26" s="6">
        <f t="shared" ref="H26:M26" si="6">I16-H16</f>
        <v>176.46283350350467</v>
      </c>
      <c r="I26" s="6">
        <f t="shared" si="6"/>
        <v>33.780581300816266</v>
      </c>
      <c r="J26" s="6">
        <f t="shared" si="6"/>
        <v>104.66035002986348</v>
      </c>
      <c r="K26" s="6">
        <f t="shared" si="6"/>
        <v>153.93922445655653</v>
      </c>
      <c r="L26" s="6">
        <f t="shared" si="6"/>
        <v>73.669360595651938</v>
      </c>
      <c r="M26" s="6">
        <f t="shared" si="6"/>
        <v>12.481179125883614</v>
      </c>
    </row>
    <row r="27" spans="2:14">
      <c r="C27" s="2" t="s">
        <v>2</v>
      </c>
      <c r="D27" s="6">
        <f t="shared" si="5"/>
        <v>13.834753531357066</v>
      </c>
      <c r="E27" s="6">
        <f t="shared" si="5"/>
        <v>20.752130297035563</v>
      </c>
      <c r="F27" s="6">
        <f t="shared" si="5"/>
        <v>33.598687147581245</v>
      </c>
      <c r="G27" s="6">
        <f t="shared" si="5"/>
        <v>62.25639089110669</v>
      </c>
      <c r="H27" s="6">
        <f t="shared" ref="H27:M27" si="7">I17-H17</f>
        <v>78.841394604829475</v>
      </c>
      <c r="I27" s="6">
        <f t="shared" si="7"/>
        <v>83.515762544402548</v>
      </c>
      <c r="J27" s="6">
        <f t="shared" si="7"/>
        <v>89.398695024607775</v>
      </c>
      <c r="K27" s="6">
        <f t="shared" si="7"/>
        <v>125.41342423710472</v>
      </c>
      <c r="L27" s="6">
        <f t="shared" si="7"/>
        <v>141.69480452064795</v>
      </c>
      <c r="M27" s="6">
        <f t="shared" si="7"/>
        <v>164.64918053070551</v>
      </c>
    </row>
    <row r="28" spans="2:14">
      <c r="C28" s="2" t="s">
        <v>3</v>
      </c>
      <c r="D28" s="6">
        <f t="shared" si="5"/>
        <v>18.841227325978139</v>
      </c>
      <c r="E28" s="6">
        <f t="shared" si="5"/>
        <v>25.12163643463748</v>
      </c>
      <c r="F28" s="6">
        <f t="shared" si="5"/>
        <v>38.72918950339951</v>
      </c>
      <c r="G28" s="6">
        <f t="shared" si="5"/>
        <v>41.869394057729124</v>
      </c>
      <c r="H28" s="6">
        <f t="shared" ref="H28:M28" si="8">I18-H18</f>
        <v>-84.951163185241427</v>
      </c>
      <c r="I28" s="6">
        <f t="shared" si="8"/>
        <v>40.644576768958586</v>
      </c>
      <c r="J28" s="6">
        <f t="shared" si="8"/>
        <v>50.434067150003045</v>
      </c>
      <c r="K28" s="6">
        <f t="shared" si="8"/>
        <v>114.33030414379144</v>
      </c>
      <c r="L28" s="6">
        <f t="shared" si="8"/>
        <v>67.349903622714749</v>
      </c>
      <c r="M28" s="6">
        <f t="shared" si="8"/>
        <v>114.38686125462215</v>
      </c>
    </row>
    <row r="29" spans="2:14">
      <c r="C29" s="2" t="s">
        <v>4</v>
      </c>
      <c r="D29" s="6">
        <f t="shared" si="5"/>
        <v>17.403006800548781</v>
      </c>
      <c r="E29" s="6">
        <f t="shared" si="5"/>
        <v>16.379300518163575</v>
      </c>
      <c r="F29" s="6">
        <f t="shared" si="5"/>
        <v>18.426713082933901</v>
      </c>
      <c r="G29" s="6">
        <f t="shared" si="5"/>
        <v>21.497831930089603</v>
      </c>
      <c r="H29" s="6">
        <f t="shared" ref="H29:M29" si="9">I19-H19</f>
        <v>22.316080361600171</v>
      </c>
      <c r="I29" s="6">
        <f t="shared" si="9"/>
        <v>-4.1678153874749455</v>
      </c>
      <c r="J29" s="6">
        <f t="shared" si="9"/>
        <v>17.930420277233679</v>
      </c>
      <c r="K29" s="6">
        <f t="shared" si="9"/>
        <v>28.362550333194235</v>
      </c>
      <c r="L29" s="6">
        <f t="shared" si="9"/>
        <v>9.4373946613669659</v>
      </c>
      <c r="M29" s="6">
        <f t="shared" si="9"/>
        <v>13.718534334302035</v>
      </c>
    </row>
    <row r="30" spans="2:14">
      <c r="C30" s="2" t="s">
        <v>5</v>
      </c>
      <c r="D30" s="6">
        <f t="shared" si="5"/>
        <v>2.0000000000002203</v>
      </c>
      <c r="E30" s="6">
        <f t="shared" si="5"/>
        <v>3.4000000000003823</v>
      </c>
      <c r="F30" s="6">
        <f t="shared" si="5"/>
        <v>3.5000000000003979</v>
      </c>
      <c r="G30" s="6">
        <f t="shared" si="5"/>
        <v>3.8000000000004377</v>
      </c>
      <c r="H30" s="6">
        <f t="shared" ref="H30:M30" si="10">I20-H20</f>
        <v>7.2317000000008065</v>
      </c>
      <c r="I30" s="6">
        <f t="shared" si="10"/>
        <v>10.491900000001209</v>
      </c>
      <c r="J30" s="6">
        <f t="shared" si="10"/>
        <v>8.8867500000010153</v>
      </c>
      <c r="K30" s="6">
        <f t="shared" si="10"/>
        <v>11.592750000001317</v>
      </c>
      <c r="L30" s="6">
        <f t="shared" si="10"/>
        <v>12.023250000001383</v>
      </c>
      <c r="M30" s="6">
        <f t="shared" si="10"/>
        <v>13.062600000001481</v>
      </c>
    </row>
    <row r="31" spans="2:14">
      <c r="C31" s="2" t="s">
        <v>11</v>
      </c>
      <c r="D31" s="6">
        <f t="shared" si="5"/>
        <v>155.76650854488514</v>
      </c>
      <c r="E31" s="6">
        <f t="shared" si="5"/>
        <v>199.40351779097512</v>
      </c>
      <c r="F31" s="6">
        <f t="shared" si="5"/>
        <v>212.95326979115362</v>
      </c>
      <c r="G31" s="6">
        <f t="shared" si="5"/>
        <v>250.03320464914782</v>
      </c>
      <c r="H31" s="6">
        <f t="shared" ref="H31:M31" si="11">I21-H21</f>
        <v>175.58772285147688</v>
      </c>
      <c r="I31" s="6">
        <f t="shared" si="11"/>
        <v>140.48078769606786</v>
      </c>
      <c r="J31" s="6">
        <f t="shared" si="11"/>
        <v>322.83004429414063</v>
      </c>
      <c r="K31" s="6">
        <f t="shared" si="11"/>
        <v>567.3186968332343</v>
      </c>
      <c r="L31" s="6">
        <f t="shared" si="11"/>
        <v>367.48632115355485</v>
      </c>
      <c r="M31" s="6">
        <f t="shared" si="11"/>
        <v>403.71001215367551</v>
      </c>
    </row>
    <row r="32" spans="2:14">
      <c r="C32" s="3" t="s">
        <v>6</v>
      </c>
      <c r="D32" s="3" t="s">
        <v>20</v>
      </c>
      <c r="E32" s="3" t="s">
        <v>21</v>
      </c>
      <c r="F32" s="3" t="s">
        <v>22</v>
      </c>
      <c r="G32" s="3" t="s">
        <v>23</v>
      </c>
      <c r="H32" s="3" t="s">
        <v>24</v>
      </c>
      <c r="I32" s="3" t="s">
        <v>25</v>
      </c>
      <c r="J32" s="3" t="s">
        <v>26</v>
      </c>
      <c r="K32" s="3" t="s">
        <v>27</v>
      </c>
      <c r="L32" s="3" t="s">
        <v>28</v>
      </c>
      <c r="M32" s="3" t="s">
        <v>29</v>
      </c>
    </row>
    <row r="33" spans="3:13">
      <c r="C33" s="2" t="s">
        <v>0</v>
      </c>
      <c r="D33" s="7">
        <f>D25*1/$D$31</f>
        <v>0.43825735848449976</v>
      </c>
      <c r="E33" s="7">
        <f>E25*1/$E$31</f>
        <v>0.38455767090610415</v>
      </c>
      <c r="F33" s="7">
        <f>F25*1/$F$31</f>
        <v>0.38643708852581432</v>
      </c>
      <c r="G33" s="7">
        <f>G25*1/$G$31</f>
        <v>0.25806662705913397</v>
      </c>
      <c r="H33" s="7">
        <f>H25*1/$H$31</f>
        <v>-0.13846709803157681</v>
      </c>
      <c r="I33" s="7">
        <f>I25*1/$I$31</f>
        <v>-0.1693058383335195</v>
      </c>
      <c r="J33" s="7">
        <f>J25*1/$J$31</f>
        <v>0.15958787827532595</v>
      </c>
      <c r="K33" s="7">
        <f>K25*1/$K$31</f>
        <v>0.23563553327043305</v>
      </c>
      <c r="L33" s="7">
        <f>L25*1/$L$31</f>
        <v>0.17228289628423293</v>
      </c>
      <c r="M33" s="7">
        <f>M25*1/$M$31</f>
        <v>0.21156685327796171</v>
      </c>
    </row>
    <row r="34" spans="3:13">
      <c r="C34" s="2" t="s">
        <v>1</v>
      </c>
      <c r="D34" s="7">
        <f t="shared" ref="D34:D39" si="12">D26*1/$D$31</f>
        <v>0.22740255683113897</v>
      </c>
      <c r="E34" s="7">
        <f t="shared" ref="E34:E39" si="13">E26*1/$E$31</f>
        <v>0.28619504209940089</v>
      </c>
      <c r="F34" s="7">
        <f t="shared" ref="F34:F39" si="14">F26*1/$F$31</f>
        <v>0.17095599669728814</v>
      </c>
      <c r="G34" s="7">
        <f t="shared" ref="G34:G39" si="15">G26*1/$G$31</f>
        <v>0.2243076557464789</v>
      </c>
      <c r="H34" s="7">
        <f t="shared" ref="H34:H39" si="16">H26*1/$H$31</f>
        <v>1.0049838943054579</v>
      </c>
      <c r="I34" s="7">
        <f t="shared" ref="I34:I39" si="17">I26*1/$I$31</f>
        <v>0.24046406526350794</v>
      </c>
      <c r="J34" s="7">
        <f t="shared" ref="J34:J39" si="18">J26*1/$J$31</f>
        <v>0.32419643673097581</v>
      </c>
      <c r="K34" s="7">
        <f t="shared" ref="K34:K39" si="19">K26*1/$K$31</f>
        <v>0.27134523384447456</v>
      </c>
      <c r="L34" s="7">
        <f t="shared" ref="L34:L39" si="20">L26*1/$L$31</f>
        <v>0.20046830685942471</v>
      </c>
      <c r="M34" s="7">
        <f t="shared" ref="M34:M39" si="21">M26*1/$M$31</f>
        <v>3.0916199128429224E-2</v>
      </c>
    </row>
    <row r="35" spans="3:13">
      <c r="C35" s="2" t="s">
        <v>2</v>
      </c>
      <c r="D35" s="7">
        <f t="shared" si="12"/>
        <v>8.8817253853837846E-2</v>
      </c>
      <c r="E35" s="7">
        <f t="shared" si="13"/>
        <v>0.10407103408671556</v>
      </c>
      <c r="F35" s="7">
        <f t="shared" si="14"/>
        <v>0.15777492959151071</v>
      </c>
      <c r="G35" s="7">
        <f t="shared" si="15"/>
        <v>0.24899249273098048</v>
      </c>
      <c r="H35" s="7">
        <f t="shared" si="16"/>
        <v>0.44901427801713945</v>
      </c>
      <c r="I35" s="7">
        <f t="shared" si="17"/>
        <v>0.59449953202917727</v>
      </c>
      <c r="J35" s="7">
        <f t="shared" si="18"/>
        <v>0.27692185595698088</v>
      </c>
      <c r="K35" s="7">
        <f t="shared" si="19"/>
        <v>0.22106344271246628</v>
      </c>
      <c r="L35" s="7">
        <f t="shared" si="20"/>
        <v>0.38557844568435107</v>
      </c>
      <c r="M35" s="7">
        <f t="shared" si="21"/>
        <v>0.40784022088615046</v>
      </c>
    </row>
    <row r="36" spans="3:13">
      <c r="C36" s="2" t="s">
        <v>3</v>
      </c>
      <c r="D36" s="7">
        <f t="shared" si="12"/>
        <v>0.12095814114334415</v>
      </c>
      <c r="E36" s="7">
        <f t="shared" si="13"/>
        <v>0.12598391800174386</v>
      </c>
      <c r="F36" s="7">
        <f t="shared" si="14"/>
        <v>0.18186708070452168</v>
      </c>
      <c r="G36" s="7">
        <f t="shared" si="15"/>
        <v>0.16745533504832366</v>
      </c>
      <c r="H36" s="7">
        <f t="shared" si="16"/>
        <v>-0.48381038153275929</v>
      </c>
      <c r="I36" s="7">
        <f t="shared" si="17"/>
        <v>0.28932480686891998</v>
      </c>
      <c r="J36" s="7">
        <f t="shared" si="18"/>
        <v>0.15622482492382578</v>
      </c>
      <c r="K36" s="7">
        <f t="shared" si="19"/>
        <v>0.20152747438429533</v>
      </c>
      <c r="L36" s="7">
        <f t="shared" si="20"/>
        <v>0.18327186549774316</v>
      </c>
      <c r="M36" s="7">
        <f t="shared" si="21"/>
        <v>0.28333917369153544</v>
      </c>
    </row>
    <row r="37" spans="3:13">
      <c r="C37" s="2" t="s">
        <v>4</v>
      </c>
      <c r="D37" s="7">
        <f t="shared" si="12"/>
        <v>0.11172495912710266</v>
      </c>
      <c r="E37" s="7">
        <f t="shared" si="13"/>
        <v>8.2141482254757356E-2</v>
      </c>
      <c r="F37" s="7">
        <f t="shared" si="14"/>
        <v>8.6529373796444861E-2</v>
      </c>
      <c r="G37" s="7">
        <f t="shared" si="15"/>
        <v>8.597990798964418E-2</v>
      </c>
      <c r="H37" s="7">
        <f t="shared" si="16"/>
        <v>0.12709362590502135</v>
      </c>
      <c r="I37" s="7">
        <f t="shared" si="17"/>
        <v>-2.9668223362272653E-2</v>
      </c>
      <c r="J37" s="7">
        <f t="shared" si="18"/>
        <v>5.5541361760297343E-2</v>
      </c>
      <c r="K37" s="7">
        <f t="shared" si="19"/>
        <v>4.9994034202492585E-2</v>
      </c>
      <c r="L37" s="7">
        <f t="shared" si="20"/>
        <v>2.5680941352436169E-2</v>
      </c>
      <c r="M37" s="7">
        <f t="shared" si="21"/>
        <v>3.3981159548453217E-2</v>
      </c>
    </row>
    <row r="38" spans="3:13">
      <c r="C38" s="2" t="s">
        <v>5</v>
      </c>
      <c r="D38" s="7">
        <f t="shared" si="12"/>
        <v>1.2839730560076765E-2</v>
      </c>
      <c r="E38" s="7">
        <f t="shared" si="13"/>
        <v>1.705085265127787E-2</v>
      </c>
      <c r="F38" s="7">
        <f t="shared" si="14"/>
        <v>1.6435530684421513E-2</v>
      </c>
      <c r="G38" s="7">
        <f t="shared" si="15"/>
        <v>1.5197981425437804E-2</v>
      </c>
      <c r="H38" s="7">
        <f t="shared" si="16"/>
        <v>4.1185681336717558E-2</v>
      </c>
      <c r="I38" s="7">
        <f t="shared" si="17"/>
        <v>7.4685657534185962E-2</v>
      </c>
      <c r="J38" s="7">
        <f t="shared" si="18"/>
        <v>2.752764235259348E-2</v>
      </c>
      <c r="K38" s="7">
        <f t="shared" si="19"/>
        <v>2.0434281585838609E-2</v>
      </c>
      <c r="L38" s="7">
        <f t="shared" si="20"/>
        <v>3.2717544321812855E-2</v>
      </c>
      <c r="M38" s="7">
        <f t="shared" si="21"/>
        <v>3.235639346747015E-2</v>
      </c>
    </row>
    <row r="39" spans="3:13">
      <c r="C39" s="2" t="s">
        <v>11</v>
      </c>
      <c r="D39" s="7">
        <f t="shared" si="12"/>
        <v>1</v>
      </c>
      <c r="E39" s="7">
        <f t="shared" si="13"/>
        <v>1</v>
      </c>
      <c r="F39" s="7">
        <f t="shared" si="14"/>
        <v>1</v>
      </c>
      <c r="G39" s="7">
        <f t="shared" si="15"/>
        <v>1</v>
      </c>
      <c r="H39" s="7">
        <f t="shared" si="16"/>
        <v>1</v>
      </c>
      <c r="I39" s="7">
        <f t="shared" si="17"/>
        <v>1</v>
      </c>
      <c r="J39" s="7">
        <f t="shared" si="18"/>
        <v>1</v>
      </c>
      <c r="K39" s="7">
        <f t="shared" si="19"/>
        <v>1</v>
      </c>
      <c r="L39" s="7">
        <f t="shared" si="20"/>
        <v>1</v>
      </c>
      <c r="M39" s="7">
        <f t="shared" si="21"/>
        <v>1</v>
      </c>
    </row>
    <row r="41" spans="3:13">
      <c r="C41" s="3" t="s">
        <v>13</v>
      </c>
      <c r="D41" s="3" t="s">
        <v>14</v>
      </c>
      <c r="E41" s="3" t="s">
        <v>15</v>
      </c>
      <c r="F41" s="3" t="s">
        <v>16</v>
      </c>
      <c r="G41" s="3" t="s">
        <v>17</v>
      </c>
      <c r="H41" s="3" t="s">
        <v>18</v>
      </c>
      <c r="I41" s="3" t="s">
        <v>19</v>
      </c>
      <c r="J41" s="8"/>
      <c r="K41" s="8"/>
      <c r="L41" s="8"/>
      <c r="M41" s="8"/>
    </row>
    <row r="42" spans="3:13">
      <c r="C42" s="2" t="s">
        <v>0</v>
      </c>
      <c r="D42" s="7">
        <f>(I15/D15)^(1/5)-1</f>
        <v>0.15542650954418358</v>
      </c>
      <c r="E42" s="7">
        <f t="shared" ref="E42:I42" si="22">(J15/E15)^(1/5)-1</f>
        <v>9.1162034589331364E-2</v>
      </c>
      <c r="F42" s="7">
        <f t="shared" si="22"/>
        <v>6.6230966679736047E-2</v>
      </c>
      <c r="G42" s="7">
        <f t="shared" si="22"/>
        <v>7.2693509671368561E-2</v>
      </c>
      <c r="H42" s="7">
        <f t="shared" si="22"/>
        <v>6.4712053953864812E-2</v>
      </c>
      <c r="I42" s="7">
        <f t="shared" si="22"/>
        <v>9.8077696468052755E-2</v>
      </c>
      <c r="J42" s="8"/>
      <c r="K42" s="8"/>
      <c r="L42" s="8"/>
      <c r="M42" s="8"/>
    </row>
    <row r="43" spans="3:13">
      <c r="C43" s="2" t="s">
        <v>1</v>
      </c>
      <c r="D43" s="7">
        <f t="shared" ref="D43:D47" si="23">(I16/D16)^(1/5)-1</f>
        <v>0.40807317906553786</v>
      </c>
      <c r="E43" s="7">
        <f t="shared" ref="E43:E47" si="24">(J16/E16)^(1/5)-1</f>
        <v>0.32768162477107898</v>
      </c>
      <c r="F43" s="7">
        <f t="shared" ref="F43:F47" si="25">(K16/F16)^(1/5)-1</f>
        <v>0.27474134452852828</v>
      </c>
      <c r="G43" s="7">
        <f t="shared" ref="G43:G47" si="26">(L16/G16)^(1/5)-1</f>
        <v>0.28594398005114452</v>
      </c>
      <c r="H43" s="7">
        <f t="shared" ref="H43:H47" si="27">(M16/H16)^(1/5)-1</f>
        <v>0.24983142485629828</v>
      </c>
      <c r="I43" s="7">
        <f t="shared" ref="I43:I47" si="28">(N16/I16)^(1/5)-1</f>
        <v>0.13191142261206945</v>
      </c>
      <c r="J43" s="8"/>
      <c r="K43" s="8"/>
      <c r="L43" s="8"/>
      <c r="M43" s="8"/>
    </row>
    <row r="44" spans="3:13">
      <c r="C44" s="2" t="s">
        <v>2</v>
      </c>
      <c r="D44" s="7">
        <f t="shared" si="23"/>
        <v>0.30511968109601484</v>
      </c>
      <c r="E44" s="7">
        <f t="shared" si="24"/>
        <v>0.32840121901428754</v>
      </c>
      <c r="F44" s="7">
        <f t="shared" si="25"/>
        <v>0.33047620272963574</v>
      </c>
      <c r="G44" s="7">
        <f t="shared" si="26"/>
        <v>0.32388066546782457</v>
      </c>
      <c r="H44" s="7">
        <f t="shared" si="27"/>
        <v>0.28651667956727112</v>
      </c>
      <c r="I44" s="7">
        <f t="shared" si="28"/>
        <v>0.25604240011630064</v>
      </c>
      <c r="J44" s="8"/>
      <c r="K44" s="8"/>
      <c r="L44" s="8"/>
      <c r="M44" s="8"/>
    </row>
    <row r="45" spans="3:13">
      <c r="C45" s="2" t="s">
        <v>3</v>
      </c>
      <c r="D45" s="7">
        <f t="shared" si="23"/>
        <v>6.191957248120028E-2</v>
      </c>
      <c r="E45" s="7">
        <f t="shared" si="24"/>
        <v>7.9458435818476447E-2</v>
      </c>
      <c r="F45" s="7">
        <f t="shared" si="25"/>
        <v>9.1939185126034273E-2</v>
      </c>
      <c r="G45" s="7">
        <f t="shared" si="26"/>
        <v>0.12838447794377617</v>
      </c>
      <c r="H45" s="7">
        <f t="shared" si="27"/>
        <v>0.12354470585252697</v>
      </c>
      <c r="I45" s="7">
        <f t="shared" si="28"/>
        <v>0.28737005639042779</v>
      </c>
      <c r="J45" s="8"/>
      <c r="K45" s="8"/>
      <c r="L45" s="8"/>
      <c r="M45" s="8"/>
    </row>
    <row r="46" spans="3:13">
      <c r="C46" s="2" t="s">
        <v>4</v>
      </c>
      <c r="D46" s="7">
        <f t="shared" si="23"/>
        <v>9.0505139005214508E-2</v>
      </c>
      <c r="E46" s="7">
        <f t="shared" si="24"/>
        <v>6.696592967865822E-2</v>
      </c>
      <c r="F46" s="7">
        <f t="shared" si="25"/>
        <v>6.3490396750574885E-2</v>
      </c>
      <c r="G46" s="7">
        <f t="shared" si="26"/>
        <v>6.5727424949622915E-2</v>
      </c>
      <c r="H46" s="7">
        <f t="shared" si="27"/>
        <v>5.2990858959965248E-2</v>
      </c>
      <c r="I46" s="7">
        <f t="shared" si="28"/>
        <v>4.3795441071195818E-2</v>
      </c>
      <c r="J46" s="8"/>
      <c r="K46" s="8"/>
      <c r="L46" s="8"/>
      <c r="M46" s="8"/>
    </row>
    <row r="47" spans="3:13">
      <c r="C47" s="2" t="s">
        <v>5</v>
      </c>
      <c r="D47" s="7">
        <f t="shared" si="23"/>
        <v>7.6090635243584837E-2</v>
      </c>
      <c r="E47" s="7">
        <f t="shared" si="24"/>
        <v>9.9213060606703429E-2</v>
      </c>
      <c r="F47" s="7">
        <f t="shared" si="25"/>
        <v>0.10838354884171442</v>
      </c>
      <c r="G47" s="7">
        <f t="shared" si="26"/>
        <v>0.1221444765150097</v>
      </c>
      <c r="H47" s="7">
        <f t="shared" si="27"/>
        <v>0.13341859987427851</v>
      </c>
      <c r="I47" s="7">
        <f t="shared" si="28"/>
        <v>0.13255104949799112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x715</dc:creator>
  <cp:lastModifiedBy>Microsoft Office User</cp:lastModifiedBy>
  <dcterms:created xsi:type="dcterms:W3CDTF">2019-12-12T09:55:45Z</dcterms:created>
  <dcterms:modified xsi:type="dcterms:W3CDTF">2020-07-03T06:28:07Z</dcterms:modified>
</cp:coreProperties>
</file>