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\Bioform\Data and Analysis\pH_reader\Data\June 20th data\"/>
    </mc:Choice>
  </mc:AlternateContent>
  <xr:revisionPtr revIDLastSave="0" documentId="13_ncr:1_{4BED836F-C73F-45C2-B23A-1376C453F525}" xr6:coauthVersionLast="47" xr6:coauthVersionMax="47" xr10:uidLastSave="{00000000-0000-0000-0000-000000000000}"/>
  <bookViews>
    <workbookView xWindow="9045" yWindow="22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D11" i="1"/>
  <c r="D12" i="1"/>
  <c r="D10" i="1"/>
  <c r="C12" i="1"/>
  <c r="C11" i="1"/>
  <c r="C10" i="1"/>
  <c r="B10" i="1"/>
  <c r="H5" i="1"/>
  <c r="B5" i="1"/>
  <c r="H4" i="1"/>
  <c r="H3" i="1"/>
  <c r="F5" i="1"/>
  <c r="E5" i="1"/>
  <c r="E4" i="1"/>
  <c r="E3" i="1"/>
  <c r="E2" i="1"/>
  <c r="B2" i="1"/>
  <c r="F2" i="1"/>
  <c r="B3" i="1"/>
  <c r="F3" i="1"/>
  <c r="B4" i="1" l="1"/>
</calcChain>
</file>

<file path=xl/sharedStrings.xml><?xml version="1.0" encoding="utf-8"?>
<sst xmlns="http://schemas.openxmlformats.org/spreadsheetml/2006/main" count="18" uniqueCount="18">
  <si>
    <t xml:space="preserve">wt%GDL </t>
  </si>
  <si>
    <t>wt%CaCO3</t>
  </si>
  <si>
    <t>vol H20 (mL)</t>
  </si>
  <si>
    <t xml:space="preserve">m_GDL (g) </t>
  </si>
  <si>
    <t>m_CaCO3 (g)</t>
  </si>
  <si>
    <t>T_0 (c )</t>
  </si>
  <si>
    <t>csv name</t>
  </si>
  <si>
    <t>Stir rpm</t>
  </si>
  <si>
    <t>t caco3 introduced</t>
  </si>
  <si>
    <t>mass fraction ca</t>
  </si>
  <si>
    <t>Using the LD Carlson X001PUTE43</t>
  </si>
  <si>
    <t>GDLwt5_0-CaCO3wt0_0-LONG</t>
  </si>
  <si>
    <t>Limiting H</t>
  </si>
  <si>
    <t>fraction to use</t>
  </si>
  <si>
    <t>CaCO3 used (mol/L)</t>
  </si>
  <si>
    <t>CaCO3 mass (g) to use</t>
  </si>
  <si>
    <t>This data is garbage, don't use it. I put a glove to protect the pH probe but the glove lost all colour, thus there must have been some sort of extra reaction taking place. No glove next time.</t>
  </si>
  <si>
    <t>Also, it seems like for ^ the different type of GDL made a massive impact on the reaction kinetics. Something to keep in mind.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</si>
</sst>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C1" workbookViewId="0">
      <selection activeCell="J4" sqref="J4"/>
    </sheetView>
  </sheetViews>
  <sheetFormatPr defaultRowHeight="15" x14ac:dyDescent="0.25"/>
  <cols>
    <col min="1" max="1" width="12.5703125" bestFit="1" customWidth="1"/>
    <col min="2" max="2" width="13.85546875" customWidth="1"/>
    <col min="3" max="3" width="11.85546875" bestFit="1" customWidth="1"/>
    <col min="5" max="5" width="10.85546875" customWidth="1"/>
    <col min="6" max="6" width="7.85546875" customWidth="1"/>
    <col min="7" max="7" width="7.140625" bestFit="1" customWidth="1"/>
    <col min="8" max="8" width="17.42578125" bestFit="1" customWidth="1"/>
  </cols>
  <sheetData>
    <row r="1" spans="1:10" x14ac:dyDescent="0.25">
      <c r="A1" t="s">
        <v>3</v>
      </c>
      <c r="B1" t="s">
        <v>9</v>
      </c>
      <c r="C1" t="s">
        <v>4</v>
      </c>
      <c r="D1" t="s">
        <v>2</v>
      </c>
      <c r="E1" t="s">
        <v>0</v>
      </c>
      <c r="F1" t="s">
        <v>1</v>
      </c>
      <c r="G1" t="s">
        <v>5</v>
      </c>
      <c r="H1" t="s">
        <v>8</v>
      </c>
      <c r="I1" t="s">
        <v>7</v>
      </c>
      <c r="J1" t="s">
        <v>6</v>
      </c>
    </row>
    <row r="2" spans="1:10" x14ac:dyDescent="0.25">
      <c r="A2">
        <v>50</v>
      </c>
      <c r="B2">
        <f>C2/A2</f>
        <v>0</v>
      </c>
      <c r="C2">
        <v>0</v>
      </c>
      <c r="D2">
        <v>1000</v>
      </c>
      <c r="E2">
        <f>A2/D2*100</f>
        <v>5</v>
      </c>
      <c r="F2">
        <f>C2/D2*100</f>
        <v>0</v>
      </c>
      <c r="G2">
        <v>21.6</v>
      </c>
      <c r="I2">
        <v>700</v>
      </c>
      <c r="J2" t="s">
        <v>11</v>
      </c>
    </row>
    <row r="3" spans="1:10" x14ac:dyDescent="0.25">
      <c r="A3">
        <v>50</v>
      </c>
      <c r="B3">
        <f t="shared" ref="B3:B5" si="0">C3/A3</f>
        <v>8.1200000000000005E-3</v>
      </c>
      <c r="C3" s="1">
        <v>0.40600000000000003</v>
      </c>
      <c r="D3">
        <v>1000</v>
      </c>
      <c r="E3">
        <f>A3/D3*100</f>
        <v>5</v>
      </c>
      <c r="F3">
        <f t="shared" ref="F3:F5" si="1">C3/D3*100</f>
        <v>4.0599999999999997E-2</v>
      </c>
      <c r="G3">
        <v>21.7</v>
      </c>
      <c r="H3">
        <f>10*10</f>
        <v>100</v>
      </c>
      <c r="I3">
        <v>700</v>
      </c>
      <c r="J3" t="s">
        <v>16</v>
      </c>
    </row>
    <row r="4" spans="1:10" x14ac:dyDescent="0.25">
      <c r="A4">
        <v>50</v>
      </c>
      <c r="B4">
        <f t="shared" si="0"/>
        <v>1.6E-2</v>
      </c>
      <c r="C4" s="1">
        <v>0.8</v>
      </c>
      <c r="D4">
        <v>1000</v>
      </c>
      <c r="E4">
        <f>A4/D4*100</f>
        <v>5</v>
      </c>
      <c r="F4">
        <f t="shared" si="1"/>
        <v>0.08</v>
      </c>
      <c r="H4">
        <f>10*10</f>
        <v>100</v>
      </c>
      <c r="I4">
        <v>700</v>
      </c>
      <c r="J4" t="s">
        <v>17</v>
      </c>
    </row>
    <row r="5" spans="1:10" x14ac:dyDescent="0.25">
      <c r="A5">
        <v>50</v>
      </c>
      <c r="B5">
        <f t="shared" si="0"/>
        <v>0.02</v>
      </c>
      <c r="C5" s="1">
        <v>1</v>
      </c>
      <c r="D5">
        <v>1000</v>
      </c>
      <c r="E5">
        <f>A5/D5*100</f>
        <v>5</v>
      </c>
      <c r="F5">
        <f t="shared" si="1"/>
        <v>0.1</v>
      </c>
      <c r="H5">
        <f>10*10</f>
        <v>100</v>
      </c>
      <c r="I5">
        <v>700</v>
      </c>
    </row>
    <row r="6" spans="1:10" x14ac:dyDescent="0.25">
      <c r="F6" t="s">
        <v>10</v>
      </c>
    </row>
    <row r="9" spans="1:10" x14ac:dyDescent="0.25">
      <c r="A9" t="s">
        <v>12</v>
      </c>
      <c r="B9" t="s">
        <v>14</v>
      </c>
      <c r="C9" t="s">
        <v>13</v>
      </c>
      <c r="D9" t="s">
        <v>15</v>
      </c>
    </row>
    <row r="10" spans="1:10" x14ac:dyDescent="0.25">
      <c r="A10" s="1">
        <v>6.1000000000000004E-3</v>
      </c>
      <c r="B10" s="1">
        <f>A10/2</f>
        <v>3.0500000000000002E-3</v>
      </c>
      <c r="C10">
        <f>0.5</f>
        <v>0.5</v>
      </c>
      <c r="D10" s="1">
        <f>C10*$A$10/2*100</f>
        <v>0.1525</v>
      </c>
    </row>
    <row r="11" spans="1:10" x14ac:dyDescent="0.25">
      <c r="C11">
        <f>0.25</f>
        <v>0.25</v>
      </c>
      <c r="D11" s="1">
        <f>C11*$A$10/2*100</f>
        <v>7.6249999999999998E-2</v>
      </c>
    </row>
    <row r="12" spans="1:10" x14ac:dyDescent="0.25">
      <c r="C12">
        <f>0.125</f>
        <v>0.125</v>
      </c>
      <c r="D12" s="1">
        <f>C12*$A$10/2*100</f>
        <v>3.8124999999999999E-2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2022-06-21T22:22:16Z</dcterms:modified>
</cp:coreProperties>
</file>